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Y:\Winchester Projects\51800s\51867 Bungalow, Tanhouse Lane\Planning\Planning Application\"/>
    </mc:Choice>
  </mc:AlternateContent>
  <xr:revisionPtr revIDLastSave="0" documentId="8_{22B48D21-0AE8-4D74-8016-F8B662D63BDA}"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04" yWindow="72" windowWidth="22332" windowHeight="13536"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C11" i="8" s="1"/>
  <c r="H613" i="3"/>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<sst xmlns="http://schemas.openxmlformats.org/spreadsheetml/2006/main" count="3026" uniqueCount="843">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</sst>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4" zoomScaleNormal="100" workbookViewId="0">
      <selection activeCell="A50" sqref="A50"/>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72" zoomScaleNormal="72" workbookViewId="0">
      <selection activeCell="D10" sqref="D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46569</v>
      </c>
      <c r="C5" s="18"/>
    </row>
    <row r="6" spans="1:3" ht="20.25" customHeight="1" x14ac:dyDescent="0.3">
      <c r="A6" s="17" t="s">
        <v>69</v>
      </c>
      <c r="B6" s="25">
        <v>2.4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207</v>
      </c>
      <c r="C10" s="18"/>
    </row>
    <row r="11" spans="1:3" ht="20.25" customHeight="1" x14ac:dyDescent="0.3">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2.4</v>
      </c>
    </row>
    <row r="18" spans="1:2" ht="20.25" customHeight="1" x14ac:dyDescent="0.3">
      <c r="A18" s="17" t="s">
        <v>79</v>
      </c>
      <c r="B18" s="31">
        <f>IFERROR(B17*B7,0)</f>
        <v>288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4"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777</v>
      </c>
      <c r="B11" s="25">
        <v>0.16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1.5382488549119995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0.16</v>
      </c>
      <c r="C28" s="39">
        <f>SUM(C11:C27)</f>
        <v>1.5382488549119995</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7" zoomScaleNormal="100" workbookViewId="0">
      <selection activeCell="E5" sqref="E5"/>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2.609529307439999</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0.16</v>
      </c>
      <c r="C22" s="54">
        <f>SUM(C5:C21)</f>
        <v>2.609529307439999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0.62</v>
      </c>
    </row>
    <row r="6" spans="1:4" ht="23.25" customHeight="1" x14ac:dyDescent="0.3">
      <c r="A6" s="17" t="s">
        <v>111</v>
      </c>
      <c r="B6" s="72">
        <f>IFERROR(Nutrients_from_future_land_use!C22-SuDS!G30-Nutrients_from_current_land_use!C28,0)</f>
        <v>1.0712804525279995</v>
      </c>
    </row>
    <row r="7" spans="1:4" ht="23.25" customHeight="1" x14ac:dyDescent="0.3">
      <c r="A7" s="17" t="s">
        <v>112</v>
      </c>
      <c r="B7" s="72">
        <f>IFERROR(B5+B6,0)</f>
        <v>1.6912804525279994</v>
      </c>
    </row>
    <row r="8" spans="1:4" ht="23.25" customHeight="1" x14ac:dyDescent="0.3">
      <c r="A8" s="17" t="s">
        <v>113</v>
      </c>
      <c r="B8" s="72">
        <f>IFERROR(IF(B7&lt;0,B7,B7*1.2),0)</f>
        <v>2.0295365430335992</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2.0299999999999998</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Richard Osborn</cp:lastModifiedBy>
  <cp:revision/>
  <dcterms:created xsi:type="dcterms:W3CDTF">2021-10-14T13:24:34Z</dcterms:created>
  <dcterms:modified xsi:type="dcterms:W3CDTF">2026-05-08T13:25:24Z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