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https://eastleighgovuk-my.sharepoint.com/personal/clare_martin_eastleigh_gov_uk/Documents/Desktop/"/>
    </mc:Choice>
  </mc:AlternateContent>
  <xr:revisionPtr revIDLastSave="15" documentId="8_{E415180D-011A-4268-8AE9-604CDD437517}" xr6:coauthVersionLast="47" xr6:coauthVersionMax="47" xr10:uidLastSave="{807CD183-07F6-417D-AD64-98685E2F9A59}"/>
  <workbookProtection workbookAlgorithmName="SHA-512" workbookHashValue="Ss1sOwOIrQMho/unXqpoABDOGz2yxHnY7QD+VC57ObMeBzC+nSWY8smQKelnRTOzP3k6zP3GAfQMwAAimin5sA==" workbookSaltValue="wMRKrwPSkiOeux8Sn7ML3g==" workbookSpinCount="100000" lockStructure="1"/>
  <bookViews>
    <workbookView xWindow="28680" yWindow="-120" windowWidth="24240" windowHeight="13020"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11" i="8"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<sst xmlns="http://schemas.openxmlformats.org/spreadsheetml/2006/main" count="3026" uniqueCount="843">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</sst>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0" dataDxfId="119">
  <autoFilter ref="A10:B15" xr:uid="{7EBF9311-A278-4083-BF4D-937B4AAC2ED7}">
    <filterColumn colId="0" hiddenButton="1"/>
    <filterColumn colId="1" hiddenButton="1"/>
  </autoFilter>
  <tableColumns count="2">
    <tableColumn id="1" xr3:uid="{B2BABBBB-B007-4481-A155-B2D1BFED30CB}" name="Topic of each table" dataDxfId="118"/>
    <tableColumn id="2" xr3:uid="{CCC921EE-8CEB-492A-BB39-F2811D4B50BE}"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6" dataDxfId="114" headerRowBorderDxfId="115" tableBorderDxfId="113" totalsRowBorderDxfId="112">
  <autoFilter ref="A42:A46" xr:uid="{64981484-4795-461F-A3C7-626CD012A06C}">
    <filterColumn colId="0" hiddenButton="1"/>
  </autoFilter>
  <tableColumns count="1">
    <tableColumn id="1" xr3:uid="{DABB33F1-9955-4DF2-B73F-2381AAEB96BF}"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0" dataDxfId="108" headerRowBorderDxfId="109" tableBorderDxfId="107" totalsRowBorderDxfId="106">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2" dataDxfId="101"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34" dataDxfId="132" headerRowBorderDxfId="133" tableBorderDxfId="131" totalsRowBorderDxfId="130">
  <autoFilter ref="A4:B8" xr:uid="{E51AE02F-7B0C-4640-BEBD-8FD46432F29C}">
    <filterColumn colId="0" hiddenButton="1"/>
    <filterColumn colId="1" hiddenButton="1"/>
  </autoFilter>
  <tableColumns count="2">
    <tableColumn id="1" xr3:uid="{C513A266-837A-4378-8552-D156135B549F}" name="Description of required information" dataDxfId="129"/>
    <tableColumn id="2" xr3:uid="{9FEADC6D-D9F7-40A8-AB95-390DAB627A00}" name="Data entry column - user inputs required" dataDxfId="12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27" dataDxfId="126" tableBorderDxfId="12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24"/>
    <tableColumn id="2" xr3:uid="{DA6AF240-7DDF-40CC-B3C9-0A6C10900A68}" name="Area (ha) - user inputs required" dataDxfId="123"/>
    <tableColumn id="4" xr3:uid="{D46D9DE3-2913-45A9-81EF-5C0B16A60B70}" name="Annual nitrogen nutrient export  _x000a_(kg TN/yr)" dataDxfId="122"/>
    <tableColumn id="5" xr3:uid="{B35F3CE8-F7D9-4526-B8D6-064B09EE0E77}" name="Notes on data" dataDxfId="12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2" zoomScaleNormal="100"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4" zoomScaleNormal="100" workbookViewId="0">
      <selection activeCell="B8" sqref="B8"/>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46388</v>
      </c>
      <c r="C5" s="18"/>
    </row>
    <row r="6" spans="1:3" ht="20.25" customHeight="1" x14ac:dyDescent="0.35">
      <c r="A6" s="17" t="s">
        <v>69</v>
      </c>
      <c r="B6" s="25">
        <v>2.4</v>
      </c>
      <c r="C6" s="18"/>
    </row>
    <row r="7" spans="1:3" ht="20.25" customHeight="1" x14ac:dyDescent="0.35">
      <c r="A7" s="17" t="s">
        <v>70</v>
      </c>
      <c r="B7" s="26">
        <v>120</v>
      </c>
      <c r="C7" s="18"/>
    </row>
    <row r="8" spans="1:3" ht="20.25" customHeight="1" x14ac:dyDescent="0.35">
      <c r="A8" s="17" t="s">
        <v>71</v>
      </c>
      <c r="B8" s="26">
        <v>3</v>
      </c>
      <c r="C8" s="18"/>
    </row>
    <row r="9" spans="1:3" ht="20.25" customHeight="1" x14ac:dyDescent="0.35">
      <c r="A9" s="17" t="s">
        <v>72</v>
      </c>
      <c r="B9" s="26" t="s">
        <v>834</v>
      </c>
      <c r="C9" s="18"/>
    </row>
    <row r="10" spans="1:3" ht="39.75" customHeight="1" x14ac:dyDescent="0.35">
      <c r="A10" s="17" t="s">
        <v>73</v>
      </c>
      <c r="B10" s="26" t="s">
        <v>182</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7.1999999999999993</v>
      </c>
    </row>
    <row r="18" spans="1:2" ht="20.25" customHeight="1" x14ac:dyDescent="0.35">
      <c r="A18" s="17" t="s">
        <v>79</v>
      </c>
      <c r="B18" s="31">
        <f>IFERROR(B17*B7,0)</f>
        <v>863.99999999999989</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1.99</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0" zoomScaleNormal="100" workbookViewId="0">
      <selection activeCell="B8" sqref="B8"/>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337</v>
      </c>
      <c r="F5" s="37"/>
    </row>
    <row r="6" spans="1:6" ht="23.25" customHeight="1" x14ac:dyDescent="0.35">
      <c r="A6" s="17" t="s">
        <v>84</v>
      </c>
      <c r="B6" s="43" t="s">
        <v>824</v>
      </c>
    </row>
    <row r="7" spans="1:6" ht="23.25" customHeight="1" x14ac:dyDescent="0.35">
      <c r="A7" s="17" t="s">
        <v>85</v>
      </c>
      <c r="B7" s="44" t="s">
        <v>801</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775</v>
      </c>
      <c r="B11" s="25">
        <v>7.0000000000000007E-2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1.0764345670049997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7.0000000000000007E-2</v>
      </c>
      <c r="C28" s="39">
        <f>SUM(C11:C27)</f>
        <v>1.0764345670049997</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6" zoomScaleNormal="100" workbookViewId="0">
      <selection activeCell="C5" sqref="C5"/>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7.0000000000000007E-2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1.0764345670049997</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7.0000000000000007E-2</v>
      </c>
      <c r="C22" s="54">
        <f>SUM(C5:C21)</f>
        <v>1.0764345670049997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4" zoomScaleNormal="100" workbookViewId="0"/>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1.99</v>
      </c>
    </row>
    <row r="6" spans="1:4" ht="23.25" customHeight="1" x14ac:dyDescent="0.35">
      <c r="A6" s="17" t="s">
        <v>111</v>
      </c>
      <c r="B6" s="72">
        <f>IFERROR(Nutrients_from_future_land_use!C22-SuDS!G30-Nutrients_from_current_land_use!C28,0)</f>
        <v>0</v>
      </c>
    </row>
    <row r="7" spans="1:4" ht="23.25" customHeight="1" x14ac:dyDescent="0.35">
      <c r="A7" s="17" t="s">
        <v>112</v>
      </c>
      <c r="B7" s="72">
        <f>IFERROR(B5+B6,0)</f>
        <v>1.99</v>
      </c>
    </row>
    <row r="8" spans="1:4" ht="23.25" customHeight="1" x14ac:dyDescent="0.35">
      <c r="A8" s="17" t="s">
        <v>113</v>
      </c>
      <c r="B8" s="72">
        <f>IFERROR(IF(B7&lt;0,B7,B7*1.2),0)</f>
        <v>2.3879999999999999</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2.39</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Martin, Clare</cp:lastModifiedBy>
  <cp:revision/>
  <dcterms:created xsi:type="dcterms:W3CDTF">2021-10-14T13:24:34Z</dcterms:created>
  <dcterms:modified xsi:type="dcterms:W3CDTF">2026-06-17T10:31:38Z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