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C:\Users\rowanhe\Downloads\"/>
    </mc:Choice>
  </mc:AlternateContent>
  <xr:revisionPtr revIDLastSave="0" documentId="8_{A719CDF0-C929-4452-A5F9-D95ED359E43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95" yWindow="735" windowWidth="14145" windowHeight="11295"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<sst xmlns="http://schemas.openxmlformats.org/spreadsheetml/2006/main" count="3028" uniqueCount="844">
  <si>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</si>
  <si>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</si>
  <si>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</si>
  <si>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</si>
  <si>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</si>
  <si>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</si>
  <si>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</si>
  <si>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</si>
  <si>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</si>
  <si>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</si>
  <si>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</si>
  <si>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</si>
  <si>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</si>
  <si>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</si>
  <si>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</si>
  <si>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</si>
  <si>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</si>
  <si>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</si>
  <si>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</si>
  <si>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</si>
  <si>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</si>
  <si>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</si>
  <si>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</si>
  <si>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</si>
  <si>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</si>
  <si>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</si>
  <si>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</si>
  <si>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</si>
  <si>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</si>
  <si>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</si>
  <si>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</si>
  <si>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</si>
  <si>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</si>
  <si>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</si>
  <si>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</si>
  <si>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</si>
  <si>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</si>
  <si>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</si>
  <si>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</si>
  <si>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</si>
  <si>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</si>
  <si>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</si>
  <si>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</si>
  <si>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</si>
  <si>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</si>
  <si>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</si>
  <si>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</si>
  <si>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</si>
  <si>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</si>
  <si>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</si>
  <si>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</si>
  <si>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</si>
  <si>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</si>
  <si>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</si>
  <si>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</si>
  <si>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</si>
  <si>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</si>
  <si>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</si>
  <si>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</si>
  <si>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</si>
  <si>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</si>
  <si>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</si>
  <si>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</si>
  <si>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</si>
  <si>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</si>
  <si>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</si>
  <si>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</si>
  <si>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</si>
  <si>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</si>
  <si>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</si>
  <si>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</si>
  <si>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</si>
  <si>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</si>
  <si>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</si>
  <si>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</si>
  <si>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</si>
  <si>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</si>
  <si>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</si>
  <si>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</si>
  <si>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</si>
  <si>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</si>
  <si>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</si>
  <si>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</si>
  <si>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</si>
  <si>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</si>
  <si>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</si>
  <si>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</si>
  <si>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</si>
  <si>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</si>
  <si>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</si>
  <si>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</si>
  <si>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</si>
  <si>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</si>
  <si>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</si>
  <si>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</si>
  <si>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</si>
  <si>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</si>
  <si>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</si>
  <si>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</si>
  <si>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</si>
  <si>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</si>
  <si>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</si>
  <si>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</si>
  <si>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</si>
  <si>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</si>
  <si>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</si>
  <si>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</si>
  <si>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</si>
  <si>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</si>
  <si>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</si>
  <si>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</si>
  <si>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</si>
  <si>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</si>
  <si>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</si>
  <si>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</si>
  <si>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</si>
  <si>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</si>
  <si>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</si>
  <si>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</si>
  <si>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</si>
  <si>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</si>
  <si>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</si>
  <si>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</si>
  <si>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</si>
  <si>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</si>
  <si>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</si>
  <si>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</si>
  <si>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</si>
  <si>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</si>
  <si>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</si>
  <si>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</si>
  <si>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</si>
  <si>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</si>
  <si>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</si>
  <si>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</si>
  <si>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</si>
  <si>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</si>
  <si>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</si>
  <si>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</si>
  <si>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</si>
  <si>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</si>
  <si>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</si>
  <si>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</si>
  <si>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</si>
  <si>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</si>
  <si>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</si>
  <si>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</si>
  <si>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</si>
  <si>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</si>
  <si>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</si>
  <si>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</si>
  <si>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</si>
  <si>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</si>
  <si>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</si>
  <si>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</si>
  <si>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</si>
  <si>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</si>
  <si>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</si>
  <si>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</si>
  <si>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</si>
  <si>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</si>
  <si>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</si>
  <si>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</si>
  <si>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</si>
  <si>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</si>
  <si>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</si>
  <si>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</si>
  <si>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</si>
  <si>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</si>
  <si>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</si>
  <si>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</si>
  <si>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</si>
  <si>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</si>
  <si>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</si>
  <si>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</si>
  <si>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</si>
  <si>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</si>
  <si>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</si>
  <si>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</si>
  <si>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</si>
  <si>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</si>
  <si>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</si>
  <si>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</si>
  <si>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</si>
  <si>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</si>
  <si>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</si>
  <si>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</si>
  <si>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</si>
  <si>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</si>
  <si>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</si>
  <si>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</si>
  <si>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</si>
  <si>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</si>
  <si>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</si>
  <si>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</si>
  <si>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</si>
  <si>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</si>
  <si>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</si>
  <si>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</si>
  <si>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</si>
  <si>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</si>
  <si>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</si>
  <si>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</si>
  <si>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</si>
  <si>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</si>
  <si>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</si>
  <si>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</si>
  <si>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</si>
  <si>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</si>
  <si>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</si>
  <si>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</si>
  <si>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</si>
  <si>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</si>
  <si>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</si>
  <si>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</si>
  <si>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</si>
  <si>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</si>
  <si>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</si>
  <si>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</si>
  <si>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</si>
  <si>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</si>
  <si>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</si>
  <si>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</si>
  <si>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</si>
  <si>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</si>
  <si>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</si>
  <si>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</si>
  <si>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</si>
  <si>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</si>
  <si>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</si>
  <si>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</si>
  <si>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</si>
  <si>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</si>
  <si>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</si>
  <si>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</si>
  <si>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</si>
  <si>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</si>
  <si>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</si>
  <si>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</si>
  <si>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</si>
  <si>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</si>
  <si>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</si>
  <si>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</si>
  <si>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</si>
  <si>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</si>
  <si>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</si>
  <si>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</si>
  <si>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</si>
  <si>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</si>
  <si>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</si>
  <si>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</si>
  <si>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</si>
  <si>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</si>
  <si>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</si>
  <si>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</si>
  <si>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</si>
  <si>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</si>
  <si>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</si>
  <si>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</si>
  <si>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</si>
  <si>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</si>
  <si>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</si>
  <si>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</si>
  <si>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</si>
  <si>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</si>
  <si>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</si>
  <si>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</si>
  <si>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</si>
  <si>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</si>
  <si>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</si>
  <si>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</si>
  <si>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</si>
  <si>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</si>
  <si>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</si>
  <si>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</si>
  <si>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</si>
  <si>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</si>
  <si>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</si>
  <si>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</si>
  <si>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</si>
  <si>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</si>
  <si>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</si>
  <si>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</si>
  <si>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</si>
  <si>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</si>
  <si>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</si>
  <si>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</si>
  <si>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</si>
  <si>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</si>
  <si>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</si>
  <si>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</si>
  <si>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</si>
  <si>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</si>
  <si>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</si>
  <si>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</si>
  <si>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</si>
  <si>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</si>
  <si>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</si>
  <si>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</si>
  <si>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</si>
  <si>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</si>
  <si>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</si>
  <si>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</si>
  <si>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</si>
  <si>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</si>
  <si>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</si>
  <si>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</si>
  <si>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</si>
  <si>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</si>
  <si>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</si>
  <si>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</si>
  <si>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</si>
  <si>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</si>
  <si>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</si>
  <si>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</si>
  <si>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</si>
  <si>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</si>
  <si>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</si>
  <si>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</si>
  <si>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</si>
  <si>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</si>
  <si>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</si>
  <si>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</si>
  <si>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</si>
  <si>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</si>
  <si>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</si>
  <si>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</si>
  <si>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</si>
  <si>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</si>
  <si>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</si>
  <si>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</si>
  <si>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</si>
  <si>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</si>
  <si>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</si>
  <si>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</si>
  <si>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</si>
  <si>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</si>
  <si>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</si>
  <si>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</si>
  <si>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</si>
  <si>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</si>
  <si>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</si>
  <si>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</si>
  <si>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</si>
  <si>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</si>
  <si>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</si>
  <si>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</si>
  <si>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</si>
  <si>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</si>
  <si>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</si>
  <si>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</si>
  <si>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</si>
  <si>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</si>
  <si>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</si>
  <si>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</si>
  <si>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</si>
  <si>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</si>
  <si>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</si>
  <si>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</si>
  <si>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</si>
  <si>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</si>
  <si>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</si>
  <si>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</si>
  <si>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</si>
  <si>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</si>
  <si>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</si>
  <si>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</si>
  <si>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</si>
  <si>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</si>
  <si>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</si>
  <si>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</si>
  <si>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</si>
  <si>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</si>
  <si>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</si>
  <si>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</si>
  <si>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</si>
  <si>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</si>
  <si>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</si>
  <si>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</si>
  <si>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</si>
  <si>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</si>
  <si>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</si>
  <si>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</si>
  <si>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</si>
  <si>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</si>
  <si>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</si>
  <si>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</si>
  <si>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</si>
  <si>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</si>
  <si>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</si>
  <si>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</si>
  <si>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</si>
  <si>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</si>
  <si>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</si>
  <si>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</si>
  <si>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</si>
  <si>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</si>
  <si>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</si>
  <si>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</si>
  <si>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</si>
  <si>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</si>
  <si>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</si>
  <si>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</si>
  <si>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</si>
  <si>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</si>
  <si>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</si>
  <si>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</si>
  <si>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</si>
  <si>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</si>
  <si>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</si>
  <si>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</si>
  <si>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</si>
  <si>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</si>
  <si>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</si>
  <si>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</si>
  <si>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</si>
  <si>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</si>
  <si>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</si>
  <si>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</si>
  <si>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</si>
  <si>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</si>
  <si>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</si>
  <si>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</si>
  <si>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</si>
  <si>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</si>
  <si>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</si>
  <si>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</si>
  <si>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</si>
  <si>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</si>
  <si>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</si>
  <si>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</si>
  <si>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</si>
  <si>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</si>
  <si>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</si>
  <si>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</si>
  <si>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</si>
  <si>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</si>
  <si>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</si>
  <si>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</si>
  <si>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</si>
  <si>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</si>
  <si>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</si>
  <si>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</si>
  <si>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</si>
  <si>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</si>
  <si>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</si>
  <si>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</si>
  <si>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</si>
  <si>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</si>
  <si>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</si>
  <si>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</si>
  <si>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</si>
  <si>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</si>
  <si>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</si>
  <si>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</si>
  <si>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</si>
  <si>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</si>
  <si>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</si>
  <si>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</si>
  <si>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</si>
  <si>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</si>
  <si>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</si>
  <si>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</si>
  <si>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</si>
  <si>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</si>
  <si>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</si>
  <si>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</si>
  <si>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</si>
  <si>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</si>
  <si>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</si>
  <si>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</si>
  <si>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</si>
  <si>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</si>
  <si>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</si>
  <si>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</si>
  <si>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</si>
  <si>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</si>
  <si>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</si>
  <si>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</si>
  <si>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</si>
  <si>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</si>
  <si>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</si>
  <si>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</si>
  <si>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</si>
  <si>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</si>
  <si>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</si>
  <si>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</si>
  <si>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</si>
  <si>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</si>
  <si>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</si>
  <si>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</si>
  <si>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</si>
  <si>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</si>
  <si>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</si>
  <si>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</si>
  <si>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</si>
  <si>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</si>
  <si>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</si>
  <si>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</si>
  <si>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</si>
  <si>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</si>
  <si>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</si>
  <si>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</si>
  <si>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</si>
  <si>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</si>
  <si>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</si>
  <si>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</si>
  <si>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</si>
  <si>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</si>
  <si>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</si>
  <si>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</si>
  <si>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</si>
  <si>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</si>
  <si>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</si>
  <si>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</si>
  <si>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</si>
  <si>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</si>
  <si>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</si>
  <si>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</si>
  <si>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</si>
  <si>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</si>
  <si>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</si>
  <si>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</si>
  <si>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</si>
  <si>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</si>
  <si>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</si>
  <si>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</si>
  <si>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</si>
  <si>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</si>
  <si>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</si>
  <si>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</si>
  <si>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</si>
  <si>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</si>
  <si>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</si>
  <si>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</si>
  <si>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</si>
  <si>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</si>
  <si>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</si>
  <si>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</si>
  <si>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</si>
  <si>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</si>
  <si>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</si>
  <si>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</si>
  <si>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</si>
  <si>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</si>
  <si>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</si>
  <si>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</si>
  <si>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</si>
  <si>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</si>
  <si>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</si>
  <si>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</si>
  <si>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</si>
  <si>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</si>
  <si>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</si>
  <si>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</si>
  <si>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</si>
  <si>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</si>
  <si>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</si>
  <si>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</si>
  <si>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</si>
  <si>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</si>
  <si>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</si>
  <si>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</si>
  <si>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</si>
  <si>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</si>
  <si>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</si>
  <si>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</si>
  <si>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</si>
  <si>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</si>
  <si>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</si>
  <si>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</si>
  <si>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</si>
  <si>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</si>
  <si>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</si>
  <si>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</si>
  <si>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</si>
  <si>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</si>
  <si>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</si>
  <si>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</si>
  <si>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</si>
  <si>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</si>
  <si>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</si>
  <si>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</si>
  <si>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</si>
  <si>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</si>
  <si>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</si>
  <si>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</si>
  <si>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</si>
  <si>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</si>
  <si>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</si>
  <si>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</si>
  <si>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</si>
  <si>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</si>
  <si>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</si>
  <si>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</si>
  <si>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</si>
  <si>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</si>
  <si>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</si>
  <si>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</si>
  <si>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</si>
  <si>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</si>
  <si>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</si>
  <si>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</si>
  <si>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</si>
  <si>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</si>
  <si>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</si>
  <si>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</si>
  <si>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</si>
  <si>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</si>
  <si>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</si>
  <si>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</si>
  <si>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</si>
  <si>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</si>
  <si>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</si>
  <si>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</si>
  <si>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</si>
  <si>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</si>
  <si>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</si>
  <si>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</si>
  <si>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</si>
  <si>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</si>
  <si>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</si>
  <si>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</si>
  <si>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</si>
  <si>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</si>
  <si>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</si>
  <si>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</si>
  <si>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</si>
  <si>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</si>
  <si>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</si>
  <si>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</si>
  <si>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</si>
  <si>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</si>
  <si>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</si>
  <si>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</si>
  <si>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</si>
  <si>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</si>
  <si>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</si>
  <si>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</si>
  <si>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</si>
  <si>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</si>
  <si>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</si>
  <si>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</si>
  <si>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</si>
  <si>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</si>
  <si>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</si>
  <si>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</si>
  <si>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</si>
  <si>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</si>
  <si>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</si>
  <si>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</si>
  <si>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</si>
  <si>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</si>
  <si>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</si>
  <si>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</si>
  <si>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</si>
  <si>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</si>
  <si>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</si>
  <si>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</si>
  <si>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</si>
  <si>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</si>
  <si>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</si>
  <si>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</si>
  <si>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</si>
  <si>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</si>
  <si>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</si>
  <si>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</si>
  <si>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</si>
  <si>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</si>
  <si>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</si>
  <si>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</si>
  <si>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</si>
  <si>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</si>
  <si>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</si>
  <si>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</si>
  <si>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</si>
  <si>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</si>
  <si>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</si>
  <si>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</si>
  <si>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</si>
  <si>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</si>
  <si>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</si>
  <si>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</si>
  <si>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</si>
  <si>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</si>
  <si>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</si>
  <si>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</si>
  <si>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</si>
  <si>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</si>
  <si>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</si>
  <si>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</si>
  <si>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</si>
  <si>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</si>
  <si>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</si>
  <si>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</si>
  <si>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</si>
  <si>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</si>
  <si>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</si>
  <si>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</si>
  <si>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</si>
  <si>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</si>
  <si>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</si>
  <si>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</si>
  <si>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</si>
  <si>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</si>
  <si>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</si>
  <si>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</si>
  <si>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</si>
  <si>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</si>
  <si>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</si>
  <si>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</si>
  <si>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</si>
  <si>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</si>
  <si>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</si>
  <si>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</si>
  <si>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</si>
  <si>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</si>
  <si>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</si>
  <si>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</si>
  <si>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</si>
  <si>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</si>
  <si>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</si>
  <si>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</si>
  <si>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</si>
  <si>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</si>
  <si>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</si>
  <si>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</si>
  <si>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</si>
  <si>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</si>
  <si>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</si>
  <si>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</si>
  <si>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</si>
  <si>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</si>
  <si>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</si>
  <si>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</si>
  <si>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</si>
  <si>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</si>
  <si>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</si>
  <si>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</si>
  <si>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</si>
  <si>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</si>
  <si>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</si>
  <si>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</si>
  <si>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</si>
  <si>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</si>
  <si>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</si>
  <si>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</si>
  <si>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</si>
  <si>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</si>
  <si>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</si>
  <si>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</si>
  <si>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</si>
  <si>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</si>
  <si>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</si>
  <si>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</si>
  <si>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</si>
  <si>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</si>
  <si>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</si>
  <si>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</si>
  <si>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</si>
  <si>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</si>
  <si>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</si>
  <si>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</si>
  <si>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</si>
  <si>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</si>
  <si>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</si>
  <si>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</si>
  <si>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</si>
  <si>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</si>
  <si>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</si>
  <si>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</si>
  <si>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</si>
  <si>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</si>
  <si>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</si>
  <si>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</si>
  <si>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</si>
  <si>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</si>
  <si>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</si>
  <si>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</si>
  <si>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</si>
  <si>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</si>
  <si>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</si>
  <si>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</si>
  <si>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</si>
  <si>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</si>
  <si>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</si>
  <si>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</si>
  <si>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</si>
  <si>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</si>
  <si>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</si>
  <si>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</si>
  <si>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</si>
  <si>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</si>
  <si>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</si>
  <si>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</si>
  <si>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</si>
  <si>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</si>
  <si>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</si>
  <si>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</si>
  <si>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</si>
  <si>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</si>
  <si>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</si>
  <si>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</si>
  <si>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</si>
  <si>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</si>
  <si>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</si>
  <si>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</si>
  <si>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</si>
  <si>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</si>
  <si>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</si>
  <si>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</si>
  <si>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</si>
  <si>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</si>
  <si>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</si>
  <si>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</si>
  <si>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</si>
  <si>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</si>
  <si>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</si>
  <si>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</si>
  <si>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</si>
  <si>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</si>
  <si>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</si>
  <si>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</si>
  <si>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</si>
  <si>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</si>
  <si>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</si>
  <si>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</si>
  <si>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</si>
  <si>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</si>
  <si>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</si>
  <si>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</si>
  <si>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</si>
  <si>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</si>
  <si>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</si>
  <si>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</si>
  <si>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</si>
  <si>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</si>
  <si>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</si>
  <si>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</si>
  <si>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</si>
  <si>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</si>
  <si>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</si>
  <si>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</si>
  <si>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 xml:space="preserve">Gutters and permeable paving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</si>
</sst>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46753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203</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13</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1.23</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4.1700000000000001E-2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0.6023863226515499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4.1700000000000001E-2</v>
      </c>
      <c r="C28" s="39">
        <f>SUM(C11:C27)</f>
        <v>0.6023863226515499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4.1700000000000001E-2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0.6023863226515499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4.1700000000000001E-2</v>
      </c>
      <c r="C22" s="54">
        <f>SUM(C5:C21)</f>
        <v>0.6023863226515499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D2" zoomScaleNormal="100" workbookViewId="0">
      <selection activeCell="F6" sqref="F6"/>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4.1700000000000001E-2</v>
      </c>
      <c r="C5" s="65">
        <v>1</v>
      </c>
      <c r="D5" s="48">
        <f>IFERROR(IF(ISBLANK(A5),0,IF(ISBLANK(B5),0,VLOOKUP(A5,Nutrients_from_future_land_use!$A$5:$C$21,3,FALSE)*(B5/VLOOKUP(A5,Nutrients_from_future_land_use!$A$5:$C$21,2,FALSE)))),0)</f>
        <v>0.6023863226515499</v>
      </c>
      <c r="E5" s="65" t="s">
        <v>843</v>
      </c>
      <c r="F5" s="65">
        <v>0.2</v>
      </c>
      <c r="G5" s="48">
        <f>IFERROR(IF(OR(ISBLANK($A5),ISBLANK($B5),ISBLANK($F5)),0,$C5/100*D5*F5/100),0)</f>
        <v>1.2047726453030999E-5</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4.1700000000000001E-2</v>
      </c>
      <c r="C30" s="67"/>
      <c r="D30" s="63">
        <f t="shared" ref="D30" si="1">SUM(D5:D29)</f>
        <v>0.6023863226515499</v>
      </c>
      <c r="E30" s="68"/>
      <c r="F30" s="68"/>
      <c r="G30" s="54">
        <f>SUM(G5:G29)</f>
        <v>1.2047726453030999E-5</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5" sqref="B5:B7"/>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0.76</v>
      </c>
    </row>
    <row r="6" spans="1:4" ht="23.25" customHeight="1" x14ac:dyDescent="0.25">
      <c r="A6" s="17" t="s">
        <v>111</v>
      </c>
      <c r="B6" s="72">
        <f>IFERROR(Nutrients_from_future_land_use!C22-SuDS!G30-Nutrients_from_current_land_use!C28,0)</f>
        <v>-1.2047726453023877E-5</v>
      </c>
    </row>
    <row r="7" spans="1:4" ht="23.25" customHeight="1" x14ac:dyDescent="0.25">
      <c r="A7" s="17" t="s">
        <v>112</v>
      </c>
      <c r="B7" s="72">
        <f>IFERROR(B5+B6,0)</f>
        <v>0.75998795227354699</v>
      </c>
    </row>
    <row r="8" spans="1:4" ht="23.25" customHeight="1" x14ac:dyDescent="0.25">
      <c r="A8" s="17" t="s">
        <v>113</v>
      </c>
      <c r="B8" s="72">
        <f>IFERROR(IF(B7&lt;0,B7,B7*1.2),0)</f>
        <v>0.91198554272825638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0.91</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1.48</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Hermes, Rowan</cp:lastModifiedBy>
  <cp:revision/>
  <dcterms:created xsi:type="dcterms:W3CDTF">2021-10-14T13:24:34Z</dcterms:created>
  <dcterms:modified xsi:type="dcterms:W3CDTF">2026-08-15T16:53:51Z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19e68092-05df-4271-8e3e-b2a4c82ba797_Enabled">
    <vt:lpwstr>true</vt:lpwstr>
  </property>
  <property fmtid="{D5CDD505-2E9C-101B-9397-08002B2CF9AE}" pid="11" name="MSIP_Label_19e68092-05df-4271-8e3e-b2a4c82ba797_SetDate">
    <vt:lpwstr>2026-08-15T16:53:40Z</vt:lpwstr>
  </property>
  <property fmtid="{D5CDD505-2E9C-101B-9397-08002B2CF9AE}" pid="12" name="MSIP_Label_19e68092-05df-4271-8e3e-b2a4c82ba797_Method">
    <vt:lpwstr>Standard</vt:lpwstr>
  </property>
  <property fmtid="{D5CDD505-2E9C-101B-9397-08002B2CF9AE}" pid="13" name="MSIP_Label_19e68092-05df-4271-8e3e-b2a4c82ba797_Name">
    <vt:lpwstr>Amazon Confidential</vt:lpwstr>
  </property>
  <property fmtid="{D5CDD505-2E9C-101B-9397-08002B2CF9AE}" pid="14" name="MSIP_Label_19e68092-05df-4271-8e3e-b2a4c82ba797_SiteId">
    <vt:lpwstr>5280104a-472d-4538-9ccf-1e1d0efe8b1b</vt:lpwstr>
  </property>
  <property fmtid="{D5CDD505-2E9C-101B-9397-08002B2CF9AE}" pid="15" name="MSIP_Label_19e68092-05df-4271-8e3e-b2a4c82ba797_ActionId">
    <vt:lpwstr>aa087338-17d3-49f3-9c05-2b717d371b32</vt:lpwstr>
  </property>
  <property fmtid="{D5CDD505-2E9C-101B-9397-08002B2CF9AE}" pid="16" name="MSIP_Label_19e68092-05df-4271-8e3e-b2a4c82ba797_ContentBits">
    <vt:lpwstr>0</vt:lpwstr>
  </property>
  <property fmtid="{D5CDD505-2E9C-101B-9397-08002B2CF9AE}" pid="17" name="MSIP_Label_19e68092-05df-4271-8e3e-b2a4c82ba797_Tag">
    <vt:lpwstr>10, 3, 0, 1</vt:lpwstr>
  </property>
</Properties>
</file>