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026"/>
  <workbookPr defaultThemeVersion="124226"/>
  <mc:AlternateContent xmlns:mc="http://schemas.openxmlformats.org/markup-compatibility/2006">
    <mc:Choice Requires="x15">
      <x15ac:absPath xmlns:x15ac="http://schemas.microsoft.com/office/spreadsheetml/2010/11/ac" url="P:\Users\Design\04.21 Netley 2\SAPs\"/>
    </mc:Choice>
  </mc:AlternateContent>
  <xr:revisionPtr revIDLastSave="0" documentId="13_ncr:1_{04EB03D0-CDED-480E-BD95-E04B30E8AB32}" xr6:coauthVersionLast="47" xr6:coauthVersionMax="47" xr10:uidLastSave="{00000000-0000-0000-0000-000000000000}"/>
  <bookViews>
    <workbookView xWindow="-28920" yWindow="-120" windowWidth="29040" windowHeight="15720" activeTab="2" xr2:uid="{00000000-000D-0000-FFFF-FFFF00000000}"/>
  </bookViews>
  <sheets>
    <sheet name="Bath volumes" sheetId="2" r:id="rId1"/>
    <sheet name="WC flush volumes" sheetId="4" r:id="rId2"/>
    <sheet name="Calculator" sheetId="7" r:id="rId3"/>
  </sheets>
  <definedNames>
    <definedName name="_xlnm._FilterDatabase" localSheetId="2" hidden="1">Calculator!$B$30:$B$86</definedName>
    <definedName name="_xlnm.Print_Area" localSheetId="2">Calculator!$A$1:$X$33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8" i="7" l="1"/>
  <c r="H12" i="7"/>
  <c r="H10" i="7"/>
  <c r="H14" i="7"/>
  <c r="H13" i="7"/>
  <c r="H11" i="7"/>
  <c r="E16" i="7"/>
  <c r="H16" i="7" s="1"/>
  <c r="E15" i="7"/>
  <c r="H15" i="7" s="1"/>
  <c r="H7" i="7"/>
  <c r="H8" i="7"/>
  <c r="H9" i="7"/>
  <c r="H17" i="7"/>
  <c r="H18" i="7"/>
  <c r="H19" i="7" l="1"/>
  <c r="H23" i="7" s="1"/>
  <c r="H25" i="7" s="1"/>
  <c r="I25" i="7" s="1"/>
  <c r="I23" i="7" l="1"/>
</calcChain>
</file>

<file path=xl/sharedStrings.xml><?xml version="1.0" encoding="utf-8"?>
<sst xmlns="http://schemas.openxmlformats.org/spreadsheetml/2006/main" count="456" uniqueCount="197">
  <si>
    <t>1800 x 900</t>
  </si>
  <si>
    <t>1700 x 800</t>
  </si>
  <si>
    <t>1700 x 700</t>
  </si>
  <si>
    <t>1600 x 700</t>
  </si>
  <si>
    <t>1800 x 800</t>
  </si>
  <si>
    <t>1700 x 750</t>
  </si>
  <si>
    <t>1500 x 700</t>
  </si>
  <si>
    <t>Bath volumes</t>
  </si>
  <si>
    <t>Name</t>
  </si>
  <si>
    <t>Material</t>
  </si>
  <si>
    <t>Size</t>
  </si>
  <si>
    <t>Notes</t>
  </si>
  <si>
    <t>Akira</t>
  </si>
  <si>
    <t>Almeria</t>
  </si>
  <si>
    <t>Aruba</t>
  </si>
  <si>
    <t>Cadiz Eco</t>
  </si>
  <si>
    <t>Carla Deluxe, Contesa Deluxe</t>
  </si>
  <si>
    <t>Carla Eco</t>
  </si>
  <si>
    <t>Carla Plus, Contesa Plus</t>
  </si>
  <si>
    <t>Contesa Body Deluxe</t>
  </si>
  <si>
    <t>Contesa Body Plus</t>
  </si>
  <si>
    <t>Contesa Eco</t>
  </si>
  <si>
    <t>Continental</t>
  </si>
  <si>
    <t>Davina</t>
  </si>
  <si>
    <t>Element</t>
  </si>
  <si>
    <t>Eliptico</t>
  </si>
  <si>
    <t>Emotion</t>
  </si>
  <si>
    <t>Frontalis</t>
  </si>
  <si>
    <t>Genova</t>
  </si>
  <si>
    <t>Georgia</t>
  </si>
  <si>
    <t>Giralda</t>
  </si>
  <si>
    <t>Haiti</t>
  </si>
  <si>
    <t>Levante</t>
  </si>
  <si>
    <t>Mali</t>
  </si>
  <si>
    <t>Martina</t>
  </si>
  <si>
    <t>New Classical</t>
  </si>
  <si>
    <t>Novara</t>
  </si>
  <si>
    <t>Senso</t>
  </si>
  <si>
    <t>Seville Eco</t>
  </si>
  <si>
    <t>Sitges</t>
  </si>
  <si>
    <t>Sureste</t>
  </si>
  <si>
    <t>Veranda-N</t>
  </si>
  <si>
    <t>Waitara</t>
  </si>
  <si>
    <t>Cast Iron</t>
  </si>
  <si>
    <t>Acrylic</t>
  </si>
  <si>
    <t>Steel</t>
  </si>
  <si>
    <t>Cadiz</t>
  </si>
  <si>
    <t>Seville</t>
  </si>
  <si>
    <t>1700 x 1700</t>
  </si>
  <si>
    <t>Air water massage as standard</t>
  </si>
  <si>
    <t>1800 x 1300</t>
  </si>
  <si>
    <t>1850 x 840</t>
  </si>
  <si>
    <t>One piece bath and panel available</t>
  </si>
  <si>
    <t>1900 x 1100</t>
  </si>
  <si>
    <t>1850 x 1000</t>
  </si>
  <si>
    <t>1500 x 1500</t>
  </si>
  <si>
    <t>1500 x 1000</t>
  </si>
  <si>
    <t>Corner bath</t>
  </si>
  <si>
    <t>1800 x 1000</t>
  </si>
  <si>
    <t>Double ended</t>
  </si>
  <si>
    <t>1900 x 900</t>
  </si>
  <si>
    <t>Double ended, 2 headrests, 1 leather grip</t>
  </si>
  <si>
    <t>1 headrest, 2 grips</t>
  </si>
  <si>
    <t>1850 x 1100</t>
  </si>
  <si>
    <t>Double ended, 2 grips</t>
  </si>
  <si>
    <t>1700 x 800/709</t>
  </si>
  <si>
    <t>1700 x 850</t>
  </si>
  <si>
    <t>Freestanding, different legsets and exterior colours</t>
  </si>
  <si>
    <t>Optional aluminium support legs and underlight kit</t>
  </si>
  <si>
    <t>Comes with moulded front panel</t>
  </si>
  <si>
    <t>Optional headrest</t>
  </si>
  <si>
    <t>One piece bath and panel available, optional headrest</t>
  </si>
  <si>
    <t>Corner bath with optional wooden side panel and grip</t>
  </si>
  <si>
    <t>Corner bath with optional headrest</t>
  </si>
  <si>
    <t>Double ended with grip and optional headrest</t>
  </si>
  <si>
    <t>Double ended, optional headrest</t>
  </si>
  <si>
    <t>Optional grips</t>
  </si>
  <si>
    <t>Tapholes</t>
  </si>
  <si>
    <t>1700 x 800/700</t>
  </si>
  <si>
    <t>Giralda shower bath</t>
  </si>
  <si>
    <t>2 grips</t>
  </si>
  <si>
    <t>Integral grips</t>
  </si>
  <si>
    <t>1550 x 950</t>
  </si>
  <si>
    <t>Double ended, 1 grip, optional headrest</t>
  </si>
  <si>
    <t>2 grips, optional headrest</t>
  </si>
  <si>
    <t>Anti-slip, 2 grips, optional headrest</t>
  </si>
  <si>
    <t>Optional anti-slip</t>
  </si>
  <si>
    <t>Duo Plus</t>
  </si>
  <si>
    <t>Double ended, optional anti-slip</t>
  </si>
  <si>
    <t>0 or 2</t>
  </si>
  <si>
    <t>Optional anti-slip and grips</t>
  </si>
  <si>
    <t>Anti-slip, 2 grips</t>
  </si>
  <si>
    <t>Optional screen</t>
  </si>
  <si>
    <t>WC flush volumes</t>
  </si>
  <si>
    <t>Laura</t>
  </si>
  <si>
    <t>Laura Eco</t>
  </si>
  <si>
    <t>Nexo</t>
  </si>
  <si>
    <t>Giralda Eco</t>
  </si>
  <si>
    <t>Dama</t>
  </si>
  <si>
    <t>Senso Compact</t>
  </si>
  <si>
    <t>Senso Compact Eco</t>
  </si>
  <si>
    <t>Meridian</t>
  </si>
  <si>
    <t>Meridian-N</t>
  </si>
  <si>
    <t>Meridian-N Compact</t>
  </si>
  <si>
    <t>Sydney</t>
  </si>
  <si>
    <t>Hall</t>
  </si>
  <si>
    <t>Happening</t>
  </si>
  <si>
    <t>Khroma</t>
  </si>
  <si>
    <t>Hall Eco</t>
  </si>
  <si>
    <t>Zoom 1 piece</t>
  </si>
  <si>
    <t>Polo Zoom</t>
  </si>
  <si>
    <t>Volume (l)</t>
  </si>
  <si>
    <t>Volumes are up to the overflow and do not include displacement</t>
  </si>
  <si>
    <t>For more details, including pricing and images, please contact Roca on 01530 830080</t>
  </si>
  <si>
    <t>FLOW RATE / CAPACITY</t>
  </si>
  <si>
    <t>USE FACTOR</t>
  </si>
  <si>
    <t>LITRES PER DAY</t>
  </si>
  <si>
    <t>WC (dual flush)</t>
  </si>
  <si>
    <t>Full flush volume (litres)</t>
  </si>
  <si>
    <t>Part flush volume (litres)</t>
  </si>
  <si>
    <t>Flow rate (litres/minute)</t>
  </si>
  <si>
    <t>Capacity to overflow (litres)</t>
  </si>
  <si>
    <t>Bath only</t>
  </si>
  <si>
    <t>Shower only</t>
  </si>
  <si>
    <t>Litres/kg dry load</t>
  </si>
  <si>
    <t>Dishwasher</t>
  </si>
  <si>
    <t>Litres/place setting</t>
  </si>
  <si>
    <t>Waste disposal unit</t>
  </si>
  <si>
    <t>Litres/use</t>
  </si>
  <si>
    <t>Litres/person/day</t>
  </si>
  <si>
    <t>Total calculated use (l/p/d)</t>
  </si>
  <si>
    <t>Contribution from greywater (l/p/d)</t>
  </si>
  <si>
    <t>Total water consumption (CSH)</t>
  </si>
  <si>
    <t>External water use</t>
  </si>
  <si>
    <t>Total water consumption (Part G)</t>
  </si>
  <si>
    <t>Vythos 1800 x 900</t>
  </si>
  <si>
    <t>Vythos 1700 x 800</t>
  </si>
  <si>
    <t>Vythos 1700 x 700</t>
  </si>
  <si>
    <t>Vythos 1600 x 700</t>
  </si>
  <si>
    <t>Swing Deluxe 1800 x 800</t>
  </si>
  <si>
    <t>Swing Deluxe 1700 x 750</t>
  </si>
  <si>
    <t>Swing 1800 x 800</t>
  </si>
  <si>
    <t>Swing 1700 x 750</t>
  </si>
  <si>
    <t>Princess-N 1700 x 750</t>
  </si>
  <si>
    <t>Princess-N 1700 x 700</t>
  </si>
  <si>
    <t>Carla, Contesa 1700 x 700</t>
  </si>
  <si>
    <t>Carla, Contesa 1600 x 700</t>
  </si>
  <si>
    <t>Carla, Contesa 1500 x 700</t>
  </si>
  <si>
    <t>Becool 1900 x 1100</t>
  </si>
  <si>
    <t>Becool 1800 x 900</t>
  </si>
  <si>
    <t>Becool 1900 x 900</t>
  </si>
  <si>
    <t>Becool 1800 x 800</t>
  </si>
  <si>
    <t>Becool 1700 x 800</t>
  </si>
  <si>
    <t>Full flush (l)</t>
  </si>
  <si>
    <t>Part flush (l)</t>
  </si>
  <si>
    <t>6</t>
  </si>
  <si>
    <t>4.5</t>
  </si>
  <si>
    <t>5</t>
  </si>
  <si>
    <t>None</t>
  </si>
  <si>
    <t>Bath (with shower)</t>
  </si>
  <si>
    <t>Shower (with bath)</t>
  </si>
  <si>
    <t>PRODUCT TYPE</t>
  </si>
  <si>
    <t>DETAILS</t>
  </si>
  <si>
    <t>Normalisation factor</t>
  </si>
  <si>
    <t>Performance target</t>
  </si>
  <si>
    <t>Part G Compliance</t>
  </si>
  <si>
    <t>Max Consumption (l/p/d)</t>
  </si>
  <si>
    <t>CSH (Level 1/2)</t>
  </si>
  <si>
    <t>CSH (Level 3/4)</t>
  </si>
  <si>
    <t>CSH (Level 5/6)</t>
  </si>
  <si>
    <t>Water softener</t>
  </si>
  <si>
    <t>Washing machine</t>
  </si>
  <si>
    <t>Kitchen sink taps</t>
  </si>
  <si>
    <t>Basin taps</t>
  </si>
  <si>
    <t>Please note: CSH = Code for Sustainable Homes
l/p/d = Litres per person per day</t>
  </si>
  <si>
    <t>FIXED USE (L/P/D)</t>
  </si>
  <si>
    <t>3.78 litre flow restrictor</t>
  </si>
  <si>
    <t>4.73 litre flow restrictor</t>
  </si>
  <si>
    <t>5.67 litre flow restrictor</t>
  </si>
  <si>
    <t>6.43 litre flow restrictor</t>
  </si>
  <si>
    <t>7.7 litre flow restrictor</t>
  </si>
  <si>
    <t>8.8 litre flow restrictor</t>
  </si>
  <si>
    <t>4.4 litre flow restrictor</t>
  </si>
  <si>
    <t>5.5 litre flow restrictor</t>
  </si>
  <si>
    <t>6.6 litre flow restrictor</t>
  </si>
  <si>
    <t>9.9 litre flow restrictor</t>
  </si>
  <si>
    <t>11 litre flow restrictor</t>
  </si>
  <si>
    <t>12.1 litre flow restrictor</t>
  </si>
  <si>
    <t>13.2 litre flow restrictor</t>
  </si>
  <si>
    <t>Default</t>
  </si>
  <si>
    <t>LG F1402FDS 52l/9kg</t>
  </si>
  <si>
    <t>Bosch JLDWW1205 10l/14pl</t>
  </si>
  <si>
    <t>Thalassa 1850 x 1100</t>
  </si>
  <si>
    <t>Thalassa 1800 x 1000</t>
  </si>
  <si>
    <t>PRODUCT</t>
  </si>
  <si>
    <t>Bath and shower</t>
  </si>
  <si>
    <t xml:space="preserve">Grange Road, Netley - Water Efficiency Calculator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</si>
</sst>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1" x14ac:knownFonts="1">
    <font>
      <sz val="11"/>
      <color theme="1"/>
      <name val="Calibri"/>
      <family val="2"/>
      <scheme val="minor"/>
    </font>
    <font>
      <sz val="11"/>
      <color indexed="9"/>
      <name val="Calibri"/>
      <family val="2"/>
    </font>
    <font>
      <sz val="11"/>
      <color indexed="8"/>
      <name val="Arial"/>
      <family val="2"/>
    </font>
    <font>
      <b/>
      <u/>
      <sz val="11"/>
      <color indexed="8"/>
      <name val="Arial"/>
      <family val="2"/>
    </font>
    <font>
      <sz val="11"/>
      <name val="Arial"/>
      <family val="2"/>
    </font>
    <font>
      <sz val="8"/>
      <name val="Calibri"/>
      <family val="2"/>
    </font>
    <font>
      <b/>
      <sz val="11"/>
      <color indexed="17"/>
      <name val="Arial"/>
      <family val="2"/>
    </font>
    <font>
      <b/>
      <sz val="11"/>
      <color indexed="17"/>
      <name val="Calibri"/>
      <family val="2"/>
    </font>
    <font>
      <b/>
      <sz val="11"/>
      <color indexed="8"/>
      <name val="Arial"/>
      <family val="2"/>
    </font>
    <font>
      <sz val="10"/>
      <name val="Arial"/>
      <family val="2"/>
    </font>
    <font>
      <sz val="10"/>
      <color indexed="26"/>
      <name val="Arial"/>
      <family val="2"/>
    </font>
    <font>
      <sz val="10"/>
      <color indexed="10"/>
      <name val="Arial"/>
      <family val="2"/>
    </font>
    <font>
      <b/>
      <sz val="10"/>
      <name val="Arial"/>
      <family val="2"/>
    </font>
    <font>
      <sz val="11"/>
      <color indexed="8"/>
      <name val="Calibri"/>
      <family val="2"/>
    </font>
    <font>
      <sz val="10"/>
      <color indexed="8"/>
      <name val="Arial"/>
      <family val="2"/>
    </font>
    <font>
      <sz val="10"/>
      <color indexed="9"/>
      <name val="Arial"/>
      <family val="2"/>
    </font>
    <font>
      <sz val="11"/>
      <color indexed="9"/>
      <name val="Arial"/>
      <family val="2"/>
    </font>
    <font>
      <b/>
      <sz val="11"/>
      <color indexed="9"/>
      <name val="Arial"/>
      <family val="2"/>
    </font>
    <font>
      <b/>
      <u/>
      <sz val="12"/>
      <color indexed="8"/>
      <name val="Arial"/>
      <family val="2"/>
    </font>
    <font>
      <b/>
      <sz val="10"/>
      <color indexed="17"/>
      <name val="Arial"/>
      <family val="2"/>
    </font>
    <font>
      <b/>
      <sz val="10"/>
      <color indexed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6">
    <xf numFmtId="0" fontId="0" fillId="0" borderId="0" xfId="0"/>
    <xf numFmtId="0" fontId="2" fillId="0" borderId="0" xfId="0" applyFont="1"/>
    <xf numFmtId="1" fontId="2" fillId="0" borderId="0" xfId="0" applyNumberFormat="1" applyFont="1"/>
    <xf numFmtId="0" fontId="3" fillId="0" borderId="0" xfId="0" applyFont="1"/>
    <xf numFmtId="0" fontId="2" fillId="0" borderId="0" xfId="0" applyFont="1" applyAlignment="1">
      <alignment horizontal="center"/>
    </xf>
    <xf numFmtId="0" fontId="6" fillId="0" borderId="0" xfId="0" applyFont="1"/>
    <xf numFmtId="0" fontId="7" fillId="0" borderId="0" xfId="0" applyFont="1"/>
    <xf numFmtId="0" fontId="8" fillId="0" borderId="0" xfId="0" applyFont="1" applyAlignment="1">
      <alignment horizontal="center"/>
    </xf>
    <xf numFmtId="49" fontId="2" fillId="0" borderId="1" xfId="0" applyNumberFormat="1" applyFont="1" applyBorder="1" applyAlignment="1">
      <alignment horizontal="center"/>
    </xf>
    <xf numFmtId="49" fontId="6" fillId="0" borderId="1" xfId="0" applyNumberFormat="1" applyFont="1" applyBorder="1" applyAlignment="1">
      <alignment horizontal="center"/>
    </xf>
    <xf numFmtId="0" fontId="2" fillId="0" borderId="1" xfId="0" applyFont="1" applyBorder="1"/>
    <xf numFmtId="0" fontId="6" fillId="0" borderId="1" xfId="0" applyFont="1" applyBorder="1"/>
    <xf numFmtId="0" fontId="8" fillId="0" borderId="2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6" fillId="0" borderId="4" xfId="0" applyFont="1" applyBorder="1" applyAlignment="1">
      <alignment horizontal="left"/>
    </xf>
    <xf numFmtId="0" fontId="2" fillId="0" borderId="4" xfId="0" applyFont="1" applyBorder="1"/>
    <xf numFmtId="0" fontId="6" fillId="0" borderId="4" xfId="0" applyFont="1" applyBorder="1"/>
    <xf numFmtId="0" fontId="4" fillId="0" borderId="1" xfId="0" applyFont="1" applyBorder="1"/>
    <xf numFmtId="0" fontId="2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1" fontId="8" fillId="0" borderId="3" xfId="0" applyNumberFormat="1" applyFont="1" applyBorder="1" applyAlignment="1">
      <alignment horizontal="center"/>
    </xf>
    <xf numFmtId="0" fontId="4" fillId="0" borderId="4" xfId="0" applyFont="1" applyBorder="1"/>
    <xf numFmtId="1" fontId="2" fillId="0" borderId="6" xfId="0" applyNumberFormat="1" applyFont="1" applyBorder="1"/>
    <xf numFmtId="1" fontId="6" fillId="0" borderId="6" xfId="0" applyNumberFormat="1" applyFont="1" applyBorder="1"/>
    <xf numFmtId="0" fontId="9" fillId="0" borderId="0" xfId="0" applyFont="1" applyAlignment="1">
      <alignment horizontal="right"/>
    </xf>
    <xf numFmtId="0" fontId="9" fillId="0" borderId="0" xfId="0" applyFont="1"/>
    <xf numFmtId="0" fontId="10" fillId="0" borderId="0" xfId="0" applyFont="1" applyAlignment="1">
      <alignment horizontal="right" wrapText="1"/>
    </xf>
    <xf numFmtId="0" fontId="10" fillId="0" borderId="0" xfId="0" applyFont="1"/>
    <xf numFmtId="0" fontId="10" fillId="0" borderId="0" xfId="0" applyFont="1" applyAlignment="1">
      <alignment horizontal="right"/>
    </xf>
    <xf numFmtId="0" fontId="11" fillId="0" borderId="0" xfId="0" applyFont="1"/>
    <xf numFmtId="0" fontId="12" fillId="0" borderId="0" xfId="0" applyFont="1"/>
    <xf numFmtId="0" fontId="9" fillId="0" borderId="0" xfId="0" quotePrefix="1" applyFont="1" applyAlignment="1">
      <alignment horizontal="center"/>
    </xf>
    <xf numFmtId="164" fontId="12" fillId="0" borderId="0" xfId="0" applyNumberFormat="1" applyFont="1"/>
    <xf numFmtId="0" fontId="13" fillId="0" borderId="0" xfId="0" applyFont="1"/>
    <xf numFmtId="0" fontId="14" fillId="0" borderId="0" xfId="0" applyFont="1"/>
    <xf numFmtId="0" fontId="14" fillId="0" borderId="0" xfId="0" applyFont="1" applyAlignment="1">
      <alignment horizontal="right"/>
    </xf>
    <xf numFmtId="0" fontId="10" fillId="0" borderId="0" xfId="0" applyFont="1" applyAlignment="1">
      <alignment horizontal="left" wrapText="1"/>
    </xf>
    <xf numFmtId="0" fontId="9" fillId="0" borderId="0" xfId="0" applyFont="1" applyAlignment="1">
      <alignment horizontal="center" vertical="top"/>
    </xf>
    <xf numFmtId="0" fontId="2" fillId="0" borderId="6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49" fontId="2" fillId="0" borderId="7" xfId="0" applyNumberFormat="1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15" fillId="0" borderId="0" xfId="0" applyFont="1"/>
    <xf numFmtId="0" fontId="16" fillId="0" borderId="0" xfId="0" applyFont="1"/>
    <xf numFmtId="0" fontId="16" fillId="0" borderId="0" xfId="0" applyFont="1" applyAlignment="1">
      <alignment horizontal="left"/>
    </xf>
    <xf numFmtId="0" fontId="15" fillId="0" borderId="0" xfId="0" applyFont="1" applyAlignment="1">
      <alignment horizontal="right"/>
    </xf>
    <xf numFmtId="0" fontId="17" fillId="0" borderId="0" xfId="0" applyFont="1"/>
    <xf numFmtId="0" fontId="17" fillId="0" borderId="0" xfId="0" applyFont="1" applyAlignment="1">
      <alignment horizontal="left"/>
    </xf>
    <xf numFmtId="0" fontId="16" fillId="0" borderId="0" xfId="0" applyFont="1" applyAlignment="1">
      <alignment horizontal="center"/>
    </xf>
    <xf numFmtId="1" fontId="16" fillId="0" borderId="0" xfId="0" applyNumberFormat="1" applyFont="1"/>
    <xf numFmtId="0" fontId="1" fillId="0" borderId="0" xfId="0" applyFont="1"/>
    <xf numFmtId="0" fontId="14" fillId="0" borderId="1" xfId="0" applyFont="1" applyBorder="1"/>
    <xf numFmtId="0" fontId="9" fillId="0" borderId="1" xfId="0" applyFont="1" applyBorder="1"/>
    <xf numFmtId="164" fontId="14" fillId="0" borderId="1" xfId="0" applyNumberFormat="1" applyFont="1" applyBorder="1"/>
    <xf numFmtId="2" fontId="9" fillId="0" borderId="1" xfId="0" applyNumberFormat="1" applyFont="1" applyBorder="1"/>
    <xf numFmtId="164" fontId="9" fillId="0" borderId="1" xfId="0" applyNumberFormat="1" applyFont="1" applyBorder="1"/>
    <xf numFmtId="0" fontId="14" fillId="0" borderId="9" xfId="0" applyFont="1" applyBorder="1"/>
    <xf numFmtId="0" fontId="14" fillId="0" borderId="10" xfId="0" applyFont="1" applyBorder="1"/>
    <xf numFmtId="0" fontId="9" fillId="0" borderId="10" xfId="0" applyFont="1" applyBorder="1"/>
    <xf numFmtId="0" fontId="14" fillId="0" borderId="11" xfId="0" applyFont="1" applyBorder="1"/>
    <xf numFmtId="0" fontId="14" fillId="0" borderId="11" xfId="0" applyFont="1" applyBorder="1" applyAlignment="1">
      <alignment horizontal="left"/>
    </xf>
    <xf numFmtId="11" fontId="14" fillId="0" borderId="11" xfId="0" quotePrefix="1" applyNumberFormat="1" applyFont="1" applyBorder="1" applyAlignment="1">
      <alignment horizontal="left"/>
    </xf>
    <xf numFmtId="0" fontId="9" fillId="0" borderId="11" xfId="0" applyFont="1" applyBorder="1" applyAlignment="1">
      <alignment horizontal="center" vertical="top"/>
    </xf>
    <xf numFmtId="0" fontId="14" fillId="0" borderId="11" xfId="0" applyFont="1" applyBorder="1" applyAlignment="1">
      <alignment horizontal="left" wrapText="1"/>
    </xf>
    <xf numFmtId="0" fontId="9" fillId="0" borderId="2" xfId="0" applyFont="1" applyBorder="1" applyAlignment="1">
      <alignment horizontal="left"/>
    </xf>
    <xf numFmtId="0" fontId="9" fillId="0" borderId="5" xfId="0" applyFont="1" applyBorder="1" applyAlignment="1">
      <alignment horizontal="left" wrapText="1"/>
    </xf>
    <xf numFmtId="0" fontId="9" fillId="0" borderId="5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2" fontId="14" fillId="0" borderId="6" xfId="0" applyNumberFormat="1" applyFont="1" applyBorder="1"/>
    <xf numFmtId="2" fontId="9" fillId="0" borderId="6" xfId="0" applyNumberFormat="1" applyFont="1" applyBorder="1"/>
    <xf numFmtId="0" fontId="14" fillId="0" borderId="12" xfId="0" applyFont="1" applyBorder="1"/>
    <xf numFmtId="0" fontId="14" fillId="0" borderId="13" xfId="0" applyFont="1" applyBorder="1"/>
    <xf numFmtId="0" fontId="14" fillId="0" borderId="14" xfId="0" applyFont="1" applyBorder="1"/>
    <xf numFmtId="0" fontId="9" fillId="0" borderId="0" xfId="0" applyFont="1" applyAlignment="1">
      <alignment horizontal="right" wrapText="1"/>
    </xf>
    <xf numFmtId="0" fontId="12" fillId="0" borderId="2" xfId="0" applyFont="1" applyBorder="1" applyAlignment="1">
      <alignment vertical="center"/>
    </xf>
    <xf numFmtId="0" fontId="12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vertical="center"/>
    </xf>
    <xf numFmtId="0" fontId="9" fillId="0" borderId="6" xfId="0" applyFont="1" applyBorder="1" applyAlignment="1">
      <alignment horizontal="center" vertical="center"/>
    </xf>
    <xf numFmtId="0" fontId="9" fillId="0" borderId="15" xfId="0" applyFont="1" applyBorder="1" applyAlignment="1">
      <alignment vertical="center"/>
    </xf>
    <xf numFmtId="0" fontId="9" fillId="0" borderId="8" xfId="0" applyFont="1" applyBorder="1" applyAlignment="1">
      <alignment horizontal="center" vertical="center"/>
    </xf>
    <xf numFmtId="2" fontId="9" fillId="0" borderId="9" xfId="0" applyNumberFormat="1" applyFont="1" applyBorder="1"/>
    <xf numFmtId="2" fontId="9" fillId="0" borderId="16" xfId="0" applyNumberFormat="1" applyFont="1" applyBorder="1"/>
    <xf numFmtId="2" fontId="9" fillId="0" borderId="3" xfId="0" applyNumberFormat="1" applyFont="1" applyBorder="1"/>
    <xf numFmtId="0" fontId="19" fillId="0" borderId="0" xfId="0" applyFont="1" applyAlignment="1">
      <alignment horizontal="center"/>
    </xf>
    <xf numFmtId="0" fontId="9" fillId="2" borderId="1" xfId="0" applyFont="1" applyFill="1" applyBorder="1"/>
    <xf numFmtId="0" fontId="14" fillId="2" borderId="1" xfId="0" applyFont="1" applyFill="1" applyBorder="1"/>
    <xf numFmtId="0" fontId="19" fillId="0" borderId="1" xfId="0" applyFont="1" applyBorder="1" applyAlignment="1">
      <alignment horizontal="right"/>
    </xf>
    <xf numFmtId="0" fontId="19" fillId="0" borderId="9" xfId="0" applyFont="1" applyBorder="1" applyAlignment="1">
      <alignment horizontal="right"/>
    </xf>
    <xf numFmtId="0" fontId="2" fillId="0" borderId="15" xfId="0" applyFont="1" applyBorder="1" applyAlignment="1">
      <alignment horizontal="left"/>
    </xf>
    <xf numFmtId="2" fontId="20" fillId="0" borderId="0" xfId="0" applyNumberFormat="1" applyFont="1"/>
    <xf numFmtId="2" fontId="12" fillId="0" borderId="6" xfId="0" applyNumberFormat="1" applyFont="1" applyBorder="1"/>
    <xf numFmtId="2" fontId="12" fillId="0" borderId="8" xfId="0" applyNumberFormat="1" applyFont="1" applyBorder="1"/>
    <xf numFmtId="0" fontId="4" fillId="0" borderId="1" xfId="0" applyFont="1" applyBorder="1" applyAlignment="1">
      <alignment horizontal="right"/>
    </xf>
    <xf numFmtId="0" fontId="4" fillId="0" borderId="1" xfId="0" applyFont="1" applyBorder="1" applyAlignment="1">
      <alignment horizontal="center"/>
    </xf>
    <xf numFmtId="0" fontId="4" fillId="0" borderId="15" xfId="0" applyFont="1" applyBorder="1"/>
    <xf numFmtId="0" fontId="4" fillId="0" borderId="7" xfId="0" applyFont="1" applyBorder="1"/>
    <xf numFmtId="0" fontId="2" fillId="0" borderId="7" xfId="0" applyFont="1" applyBorder="1" applyAlignment="1">
      <alignment horizontal="center"/>
    </xf>
    <xf numFmtId="1" fontId="2" fillId="0" borderId="8" xfId="0" applyNumberFormat="1" applyFont="1" applyBorder="1"/>
    <xf numFmtId="0" fontId="18" fillId="0" borderId="0" xfId="0" applyFont="1"/>
    <xf numFmtId="0" fontId="12" fillId="0" borderId="0" xfId="0" applyFont="1" applyAlignment="1">
      <alignment horizontal="left"/>
    </xf>
    <xf numFmtId="0" fontId="12" fillId="0" borderId="17" xfId="0" applyFont="1" applyBorder="1" applyAlignment="1">
      <alignment horizontal="center"/>
    </xf>
    <xf numFmtId="0" fontId="12" fillId="0" borderId="18" xfId="0" applyFont="1" applyBorder="1" applyAlignment="1">
      <alignment horizontal="center"/>
    </xf>
    <xf numFmtId="0" fontId="12" fillId="0" borderId="10" xfId="0" applyFont="1" applyBorder="1" applyAlignment="1">
      <alignment horizontal="center"/>
    </xf>
    <xf numFmtId="0" fontId="9" fillId="0" borderId="17" xfId="0" applyFont="1" applyBorder="1" applyAlignment="1">
      <alignment horizontal="center"/>
    </xf>
    <xf numFmtId="0" fontId="9" fillId="0" borderId="18" xfId="0" applyFont="1" applyBorder="1" applyAlignment="1">
      <alignment horizontal="center"/>
    </xf>
    <xf numFmtId="0" fontId="9" fillId="0" borderId="10" xfId="0" applyFont="1" applyBorder="1" applyAlignment="1">
      <alignment horizontal="center"/>
    </xf>
    <xf numFmtId="0" fontId="12" fillId="0" borderId="19" xfId="0" applyFont="1" applyBorder="1" applyAlignment="1">
      <alignment horizontal="center"/>
    </xf>
    <xf numFmtId="0" fontId="12" fillId="0" borderId="20" xfId="0" applyFont="1" applyBorder="1" applyAlignment="1">
      <alignment horizontal="center"/>
    </xf>
    <xf numFmtId="0" fontId="12" fillId="0" borderId="21" xfId="0" applyFont="1" applyBorder="1" applyAlignment="1">
      <alignment horizontal="center"/>
    </xf>
    <xf numFmtId="0" fontId="9" fillId="0" borderId="0" xfId="0" applyFont="1" applyAlignment="1">
      <alignment horizontal="left" vertical="center" wrapText="1"/>
    </xf>
    <xf numFmtId="0" fontId="9" fillId="0" borderId="22" xfId="0" applyFont="1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0" xfId="0" applyBorder="1" applyAlignment="1">
      <alignment horizontal="center"/>
    </xf>
  </cellXfs>
  <cellStyles count="1">
    <cellStyle name="Normal" xfId="0" builtinId="0"/>
  </cellStyles>
  <dxfs count="25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57150</xdr:rowOff>
    </xdr:from>
    <xdr:to>
      <xdr:col>0</xdr:col>
      <xdr:colOff>942975</xdr:colOff>
      <xdr:row>2</xdr:row>
      <xdr:rowOff>123825</xdr:rowOff>
    </xdr:to>
    <xdr:pic>
      <xdr:nvPicPr>
        <xdr:cNvPr id="2051" name="Picture 1" descr="Roca new logobitmaped">
          <a:extLst>
            <a:ext uri="{FF2B5EF4-FFF2-40B4-BE49-F238E27FC236}">
              <a16:creationId xmlns:a16="http://schemas.microsoft.com/office/drawing/2014/main" id="{00000000-0008-0000-0000-000003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8575" y="57150"/>
          <a:ext cx="914400" cy="447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57150</xdr:rowOff>
    </xdr:from>
    <xdr:to>
      <xdr:col>0</xdr:col>
      <xdr:colOff>942975</xdr:colOff>
      <xdr:row>2</xdr:row>
      <xdr:rowOff>142875</xdr:rowOff>
    </xdr:to>
    <xdr:pic>
      <xdr:nvPicPr>
        <xdr:cNvPr id="3075" name="Picture 1" descr="Roca new logobitmaped">
          <a:extLst>
            <a:ext uri="{FF2B5EF4-FFF2-40B4-BE49-F238E27FC236}">
              <a16:creationId xmlns:a16="http://schemas.microsoft.com/office/drawing/2014/main" id="{00000000-0008-0000-0100-000003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8575" y="57150"/>
          <a:ext cx="914400" cy="447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4:G315"/>
  <sheetViews>
    <sheetView workbookViewId="0">
      <selection activeCell="F8" sqref="F8"/>
    </sheetView>
  </sheetViews>
  <sheetFormatPr defaultRowHeight="15" x14ac:dyDescent="0.25"/>
  <cols>
    <col min="1" max="1" width="29.7109375" style="1" bestFit="1" customWidth="1"/>
    <col min="2" max="2" width="9.42578125" style="1" bestFit="1" customWidth="1"/>
    <col min="3" max="3" width="15.28515625" style="1" bestFit="1" customWidth="1"/>
    <col min="4" max="4" width="12.140625" style="1" bestFit="1" customWidth="1"/>
    <col min="5" max="5" width="10.42578125" style="4" bestFit="1" customWidth="1"/>
    <col min="6" max="6" width="51.7109375" style="2" bestFit="1" customWidth="1"/>
    <col min="7" max="7" width="9.140625" style="34"/>
    <col min="8" max="12" width="15.7109375" style="1" customWidth="1"/>
    <col min="13" max="16384" width="9.140625" style="1"/>
  </cols>
  <sheetData>
    <row r="4" spans="1:7" x14ac:dyDescent="0.25">
      <c r="A4" s="3" t="s">
        <v>7</v>
      </c>
    </row>
    <row r="5" spans="1:7" ht="15.75" thickBot="1" x14ac:dyDescent="0.3">
      <c r="A5" s="3"/>
    </row>
    <row r="6" spans="1:7" s="7" customFormat="1" x14ac:dyDescent="0.25">
      <c r="A6" s="12" t="s">
        <v>8</v>
      </c>
      <c r="B6" s="20" t="s">
        <v>9</v>
      </c>
      <c r="C6" s="20" t="s">
        <v>10</v>
      </c>
      <c r="D6" s="20" t="s">
        <v>111</v>
      </c>
      <c r="E6" s="20" t="s">
        <v>77</v>
      </c>
      <c r="F6" s="21" t="s">
        <v>11</v>
      </c>
    </row>
    <row r="7" spans="1:7" s="5" customFormat="1" ht="15" customHeight="1" x14ac:dyDescent="0.25">
      <c r="A7" s="16" t="s">
        <v>13</v>
      </c>
      <c r="B7" s="11" t="s">
        <v>44</v>
      </c>
      <c r="C7" s="11" t="s">
        <v>2</v>
      </c>
      <c r="D7" s="11">
        <v>130</v>
      </c>
      <c r="E7" s="19">
        <v>2</v>
      </c>
      <c r="F7" s="24" t="s">
        <v>76</v>
      </c>
      <c r="G7" s="6"/>
    </row>
    <row r="8" spans="1:7" s="5" customFormat="1" ht="15" customHeight="1" x14ac:dyDescent="0.25">
      <c r="A8" s="16" t="s">
        <v>17</v>
      </c>
      <c r="B8" s="11" t="s">
        <v>45</v>
      </c>
      <c r="C8" s="11" t="s">
        <v>2</v>
      </c>
      <c r="D8" s="11">
        <v>130</v>
      </c>
      <c r="E8" s="19">
        <v>2</v>
      </c>
      <c r="F8" s="24" t="s">
        <v>91</v>
      </c>
      <c r="G8" s="6"/>
    </row>
    <row r="9" spans="1:7" s="5" customFormat="1" ht="15" customHeight="1" x14ac:dyDescent="0.25">
      <c r="A9" s="16" t="s">
        <v>21</v>
      </c>
      <c r="B9" s="11" t="s">
        <v>45</v>
      </c>
      <c r="C9" s="11" t="s">
        <v>2</v>
      </c>
      <c r="D9" s="11">
        <v>130</v>
      </c>
      <c r="E9" s="19">
        <v>2</v>
      </c>
      <c r="F9" s="24"/>
      <c r="G9" s="6"/>
    </row>
    <row r="10" spans="1:7" s="5" customFormat="1" ht="15" customHeight="1" x14ac:dyDescent="0.25">
      <c r="A10" s="16" t="s">
        <v>15</v>
      </c>
      <c r="B10" s="11" t="s">
        <v>44</v>
      </c>
      <c r="C10" s="11" t="s">
        <v>2</v>
      </c>
      <c r="D10" s="11">
        <v>140</v>
      </c>
      <c r="E10" s="19">
        <v>2</v>
      </c>
      <c r="F10" s="24" t="s">
        <v>80</v>
      </c>
      <c r="G10" s="6"/>
    </row>
    <row r="11" spans="1:7" s="5" customFormat="1" ht="15" customHeight="1" x14ac:dyDescent="0.25">
      <c r="A11" s="16" t="s">
        <v>38</v>
      </c>
      <c r="B11" s="11" t="s">
        <v>44</v>
      </c>
      <c r="C11" s="11" t="s">
        <v>2</v>
      </c>
      <c r="D11" s="11">
        <v>140</v>
      </c>
      <c r="E11" s="19">
        <v>2</v>
      </c>
      <c r="F11" s="24"/>
      <c r="G11" s="6"/>
    </row>
    <row r="12" spans="1:7" ht="15" customHeight="1" x14ac:dyDescent="0.25">
      <c r="A12" s="15" t="s">
        <v>40</v>
      </c>
      <c r="B12" s="10" t="s">
        <v>44</v>
      </c>
      <c r="C12" s="10" t="s">
        <v>2</v>
      </c>
      <c r="D12" s="10">
        <v>155</v>
      </c>
      <c r="E12" s="18">
        <v>2</v>
      </c>
      <c r="F12" s="23" t="s">
        <v>80</v>
      </c>
    </row>
    <row r="13" spans="1:7" ht="15" customHeight="1" x14ac:dyDescent="0.25">
      <c r="A13" s="15" t="s">
        <v>28</v>
      </c>
      <c r="B13" s="10" t="s">
        <v>44</v>
      </c>
      <c r="C13" s="10" t="s">
        <v>2</v>
      </c>
      <c r="D13" s="10">
        <v>160</v>
      </c>
      <c r="E13" s="18">
        <v>2</v>
      </c>
      <c r="F13" s="23" t="s">
        <v>81</v>
      </c>
    </row>
    <row r="14" spans="1:7" ht="15" customHeight="1" x14ac:dyDescent="0.25">
      <c r="A14" s="15" t="s">
        <v>147</v>
      </c>
      <c r="B14" s="10" t="s">
        <v>45</v>
      </c>
      <c r="C14" s="10" t="s">
        <v>6</v>
      </c>
      <c r="D14" s="10">
        <v>165</v>
      </c>
      <c r="E14" s="18" t="s">
        <v>89</v>
      </c>
      <c r="F14" s="23" t="s">
        <v>90</v>
      </c>
    </row>
    <row r="15" spans="1:7" ht="15.95" customHeight="1" x14ac:dyDescent="0.25">
      <c r="A15" s="15" t="s">
        <v>42</v>
      </c>
      <c r="B15" s="10" t="s">
        <v>44</v>
      </c>
      <c r="C15" s="10" t="s">
        <v>56</v>
      </c>
      <c r="D15" s="10">
        <v>165</v>
      </c>
      <c r="E15" s="18">
        <v>2</v>
      </c>
      <c r="F15" s="23" t="s">
        <v>73</v>
      </c>
    </row>
    <row r="16" spans="1:7" ht="15.95" customHeight="1" x14ac:dyDescent="0.25">
      <c r="A16" s="22" t="s">
        <v>138</v>
      </c>
      <c r="B16" s="17" t="s">
        <v>44</v>
      </c>
      <c r="C16" s="17" t="s">
        <v>3</v>
      </c>
      <c r="D16" s="17">
        <v>170</v>
      </c>
      <c r="E16" s="18">
        <v>0</v>
      </c>
      <c r="F16" s="23" t="s">
        <v>70</v>
      </c>
    </row>
    <row r="17" spans="1:6" ht="15" customHeight="1" x14ac:dyDescent="0.25">
      <c r="A17" s="22" t="s">
        <v>79</v>
      </c>
      <c r="B17" s="17" t="s">
        <v>44</v>
      </c>
      <c r="C17" s="17" t="s">
        <v>78</v>
      </c>
      <c r="D17" s="17">
        <v>172</v>
      </c>
      <c r="E17" s="18">
        <v>0</v>
      </c>
      <c r="F17" s="23" t="s">
        <v>92</v>
      </c>
    </row>
    <row r="18" spans="1:6" ht="15" customHeight="1" x14ac:dyDescent="0.25">
      <c r="A18" s="15" t="s">
        <v>18</v>
      </c>
      <c r="B18" s="10" t="s">
        <v>45</v>
      </c>
      <c r="C18" s="10" t="s">
        <v>3</v>
      </c>
      <c r="D18" s="10">
        <v>180</v>
      </c>
      <c r="E18" s="18" t="s">
        <v>89</v>
      </c>
      <c r="F18" s="23" t="s">
        <v>90</v>
      </c>
    </row>
    <row r="19" spans="1:6" ht="15" customHeight="1" x14ac:dyDescent="0.25">
      <c r="A19" s="15" t="s">
        <v>146</v>
      </c>
      <c r="B19" s="10" t="s">
        <v>45</v>
      </c>
      <c r="C19" s="10" t="s">
        <v>3</v>
      </c>
      <c r="D19" s="10">
        <v>180</v>
      </c>
      <c r="E19" s="18" t="s">
        <v>89</v>
      </c>
      <c r="F19" s="23" t="s">
        <v>90</v>
      </c>
    </row>
    <row r="20" spans="1:6" ht="15" customHeight="1" x14ac:dyDescent="0.25">
      <c r="A20" s="22" t="s">
        <v>39</v>
      </c>
      <c r="B20" s="17" t="s">
        <v>44</v>
      </c>
      <c r="C20" s="17" t="s">
        <v>5</v>
      </c>
      <c r="D20" s="17">
        <v>180</v>
      </c>
      <c r="E20" s="18">
        <v>0</v>
      </c>
      <c r="F20" s="23" t="s">
        <v>59</v>
      </c>
    </row>
    <row r="21" spans="1:6" ht="15" customHeight="1" x14ac:dyDescent="0.25">
      <c r="A21" s="22" t="s">
        <v>46</v>
      </c>
      <c r="B21" s="17" t="s">
        <v>44</v>
      </c>
      <c r="C21" s="17" t="s">
        <v>2</v>
      </c>
      <c r="D21" s="17">
        <v>182</v>
      </c>
      <c r="E21" s="18" t="s">
        <v>89</v>
      </c>
      <c r="F21" s="23" t="s">
        <v>80</v>
      </c>
    </row>
    <row r="22" spans="1:6" ht="15" customHeight="1" x14ac:dyDescent="0.25">
      <c r="A22" s="15" t="s">
        <v>22</v>
      </c>
      <c r="B22" s="10" t="s">
        <v>43</v>
      </c>
      <c r="C22" s="10" t="s">
        <v>2</v>
      </c>
      <c r="D22" s="10">
        <v>182</v>
      </c>
      <c r="E22" s="18">
        <v>2</v>
      </c>
      <c r="F22" s="23" t="s">
        <v>86</v>
      </c>
    </row>
    <row r="23" spans="1:6" ht="15" customHeight="1" x14ac:dyDescent="0.25">
      <c r="A23" s="22" t="s">
        <v>34</v>
      </c>
      <c r="B23" s="17" t="s">
        <v>43</v>
      </c>
      <c r="C23" s="17" t="s">
        <v>2</v>
      </c>
      <c r="D23" s="17">
        <v>182</v>
      </c>
      <c r="E23" s="18">
        <v>2</v>
      </c>
      <c r="F23" s="23" t="s">
        <v>85</v>
      </c>
    </row>
    <row r="24" spans="1:6" ht="15" customHeight="1" x14ac:dyDescent="0.25">
      <c r="A24" s="15" t="s">
        <v>33</v>
      </c>
      <c r="B24" s="10" t="s">
        <v>43</v>
      </c>
      <c r="C24" s="10" t="s">
        <v>5</v>
      </c>
      <c r="D24" s="10">
        <v>185</v>
      </c>
      <c r="E24" s="18">
        <v>2</v>
      </c>
      <c r="F24" s="23" t="s">
        <v>84</v>
      </c>
    </row>
    <row r="25" spans="1:6" ht="15.95" customHeight="1" x14ac:dyDescent="0.25">
      <c r="A25" s="22" t="s">
        <v>137</v>
      </c>
      <c r="B25" s="17" t="s">
        <v>44</v>
      </c>
      <c r="C25" s="17" t="s">
        <v>2</v>
      </c>
      <c r="D25" s="17">
        <v>185</v>
      </c>
      <c r="E25" s="18">
        <v>0</v>
      </c>
      <c r="F25" s="23" t="s">
        <v>70</v>
      </c>
    </row>
    <row r="26" spans="1:6" ht="15" customHeight="1" x14ac:dyDescent="0.25">
      <c r="A26" s="22" t="s">
        <v>23</v>
      </c>
      <c r="B26" s="17" t="s">
        <v>44</v>
      </c>
      <c r="C26" s="17" t="s">
        <v>82</v>
      </c>
      <c r="D26" s="17">
        <v>190</v>
      </c>
      <c r="E26" s="18">
        <v>2</v>
      </c>
      <c r="F26" s="23" t="s">
        <v>57</v>
      </c>
    </row>
    <row r="27" spans="1:6" ht="15" customHeight="1" x14ac:dyDescent="0.25">
      <c r="A27" s="22" t="s">
        <v>27</v>
      </c>
      <c r="B27" s="17" t="s">
        <v>44</v>
      </c>
      <c r="C27" s="17" t="s">
        <v>51</v>
      </c>
      <c r="D27" s="17">
        <v>190</v>
      </c>
      <c r="E27" s="18">
        <v>0</v>
      </c>
      <c r="F27" s="23" t="s">
        <v>69</v>
      </c>
    </row>
    <row r="28" spans="1:6" ht="15" customHeight="1" x14ac:dyDescent="0.25">
      <c r="A28" s="15" t="s">
        <v>31</v>
      </c>
      <c r="B28" s="10" t="s">
        <v>43</v>
      </c>
      <c r="C28" s="10" t="s">
        <v>1</v>
      </c>
      <c r="D28" s="10">
        <v>190</v>
      </c>
      <c r="E28" s="18">
        <v>2</v>
      </c>
      <c r="F28" s="23" t="s">
        <v>84</v>
      </c>
    </row>
    <row r="29" spans="1:6" ht="15" customHeight="1" x14ac:dyDescent="0.25">
      <c r="A29" s="15" t="s">
        <v>144</v>
      </c>
      <c r="B29" s="10" t="s">
        <v>45</v>
      </c>
      <c r="C29" s="10" t="s">
        <v>2</v>
      </c>
      <c r="D29" s="10">
        <v>190</v>
      </c>
      <c r="E29" s="18">
        <v>0</v>
      </c>
      <c r="F29" s="23" t="s">
        <v>85</v>
      </c>
    </row>
    <row r="30" spans="1:6" ht="15" customHeight="1" x14ac:dyDescent="0.25">
      <c r="A30" s="22" t="s">
        <v>20</v>
      </c>
      <c r="B30" s="17" t="s">
        <v>45</v>
      </c>
      <c r="C30" s="17" t="s">
        <v>5</v>
      </c>
      <c r="D30" s="93">
        <v>194</v>
      </c>
      <c r="E30" s="18">
        <v>0</v>
      </c>
      <c r="F30" s="23" t="s">
        <v>86</v>
      </c>
    </row>
    <row r="31" spans="1:6" ht="15" customHeight="1" x14ac:dyDescent="0.25">
      <c r="A31" s="15" t="s">
        <v>16</v>
      </c>
      <c r="B31" s="10" t="s">
        <v>45</v>
      </c>
      <c r="C31" s="10" t="s">
        <v>2</v>
      </c>
      <c r="D31" s="10">
        <v>195</v>
      </c>
      <c r="E31" s="18">
        <v>2</v>
      </c>
      <c r="F31" s="23" t="s">
        <v>90</v>
      </c>
    </row>
    <row r="32" spans="1:6" ht="15" customHeight="1" x14ac:dyDescent="0.25">
      <c r="A32" s="15" t="s">
        <v>18</v>
      </c>
      <c r="B32" s="10" t="s">
        <v>45</v>
      </c>
      <c r="C32" s="10" t="s">
        <v>2</v>
      </c>
      <c r="D32" s="10">
        <v>195</v>
      </c>
      <c r="E32" s="18" t="s">
        <v>89</v>
      </c>
      <c r="F32" s="23" t="s">
        <v>90</v>
      </c>
    </row>
    <row r="33" spans="1:6" ht="15" customHeight="1" x14ac:dyDescent="0.25">
      <c r="A33" s="15" t="s">
        <v>145</v>
      </c>
      <c r="B33" s="10" t="s">
        <v>45</v>
      </c>
      <c r="C33" s="10" t="s">
        <v>2</v>
      </c>
      <c r="D33" s="10">
        <v>195</v>
      </c>
      <c r="E33" s="18" t="s">
        <v>89</v>
      </c>
      <c r="F33" s="23" t="s">
        <v>90</v>
      </c>
    </row>
    <row r="34" spans="1:6" ht="15" customHeight="1" x14ac:dyDescent="0.25">
      <c r="A34" s="22" t="s">
        <v>30</v>
      </c>
      <c r="B34" s="17" t="s">
        <v>44</v>
      </c>
      <c r="C34" s="17" t="s">
        <v>5</v>
      </c>
      <c r="D34" s="17">
        <v>195</v>
      </c>
      <c r="E34" s="18">
        <v>0</v>
      </c>
      <c r="F34" s="23"/>
    </row>
    <row r="35" spans="1:6" ht="15" customHeight="1" x14ac:dyDescent="0.25">
      <c r="A35" s="22" t="s">
        <v>19</v>
      </c>
      <c r="B35" s="17" t="s">
        <v>45</v>
      </c>
      <c r="C35" s="17" t="s">
        <v>5</v>
      </c>
      <c r="D35" s="93">
        <v>200</v>
      </c>
      <c r="E35" s="18">
        <v>0</v>
      </c>
      <c r="F35" s="23" t="s">
        <v>86</v>
      </c>
    </row>
    <row r="36" spans="1:6" ht="15" customHeight="1" x14ac:dyDescent="0.25">
      <c r="A36" s="15" t="s">
        <v>32</v>
      </c>
      <c r="B36" s="10" t="s">
        <v>44</v>
      </c>
      <c r="C36" s="10" t="s">
        <v>5</v>
      </c>
      <c r="D36" s="10">
        <v>200</v>
      </c>
      <c r="E36" s="18">
        <v>0</v>
      </c>
      <c r="F36" s="23" t="s">
        <v>70</v>
      </c>
    </row>
    <row r="37" spans="1:6" ht="15" customHeight="1" x14ac:dyDescent="0.25">
      <c r="A37" s="15" t="s">
        <v>47</v>
      </c>
      <c r="B37" s="10" t="s">
        <v>44</v>
      </c>
      <c r="C37" s="10" t="s">
        <v>2</v>
      </c>
      <c r="D37" s="10">
        <v>200</v>
      </c>
      <c r="E37" s="18" t="s">
        <v>89</v>
      </c>
      <c r="F37" s="23"/>
    </row>
    <row r="38" spans="1:6" ht="15" customHeight="1" x14ac:dyDescent="0.25">
      <c r="A38" s="22" t="s">
        <v>87</v>
      </c>
      <c r="B38" s="17" t="s">
        <v>45</v>
      </c>
      <c r="C38" s="17" t="s">
        <v>4</v>
      </c>
      <c r="D38" s="17">
        <v>210</v>
      </c>
      <c r="E38" s="18">
        <v>0</v>
      </c>
      <c r="F38" s="23" t="s">
        <v>88</v>
      </c>
    </row>
    <row r="39" spans="1:6" ht="15" customHeight="1" x14ac:dyDescent="0.25">
      <c r="A39" s="15" t="s">
        <v>29</v>
      </c>
      <c r="B39" s="10" t="s">
        <v>44</v>
      </c>
      <c r="C39" s="10" t="s">
        <v>54</v>
      </c>
      <c r="D39" s="10">
        <v>210</v>
      </c>
      <c r="E39" s="18">
        <v>0</v>
      </c>
      <c r="F39" s="23" t="s">
        <v>71</v>
      </c>
    </row>
    <row r="40" spans="1:6" ht="15" customHeight="1" x14ac:dyDescent="0.25">
      <c r="A40" s="15" t="s">
        <v>37</v>
      </c>
      <c r="B40" s="10" t="s">
        <v>44</v>
      </c>
      <c r="C40" s="10" t="s">
        <v>65</v>
      </c>
      <c r="D40" s="10">
        <v>210</v>
      </c>
      <c r="E40" s="18">
        <v>0</v>
      </c>
      <c r="F40" s="23" t="s">
        <v>59</v>
      </c>
    </row>
    <row r="41" spans="1:6" ht="15" customHeight="1" x14ac:dyDescent="0.25">
      <c r="A41" s="15" t="s">
        <v>143</v>
      </c>
      <c r="B41" s="10" t="s">
        <v>45</v>
      </c>
      <c r="C41" s="10" t="s">
        <v>5</v>
      </c>
      <c r="D41" s="10">
        <v>215</v>
      </c>
      <c r="E41" s="18" t="s">
        <v>89</v>
      </c>
      <c r="F41" s="23" t="s">
        <v>85</v>
      </c>
    </row>
    <row r="42" spans="1:6" ht="15" customHeight="1" x14ac:dyDescent="0.25">
      <c r="A42" s="15" t="s">
        <v>142</v>
      </c>
      <c r="B42" s="10" t="s">
        <v>45</v>
      </c>
      <c r="C42" s="10" t="s">
        <v>5</v>
      </c>
      <c r="D42" s="10">
        <v>215</v>
      </c>
      <c r="E42" s="18">
        <v>0</v>
      </c>
      <c r="F42" s="23" t="s">
        <v>85</v>
      </c>
    </row>
    <row r="43" spans="1:6" ht="15" customHeight="1" x14ac:dyDescent="0.25">
      <c r="A43" s="22" t="s">
        <v>140</v>
      </c>
      <c r="B43" s="10" t="s">
        <v>45</v>
      </c>
      <c r="C43" s="10" t="s">
        <v>5</v>
      </c>
      <c r="D43" s="10">
        <v>215</v>
      </c>
      <c r="E43" s="18">
        <v>2</v>
      </c>
      <c r="F43" s="23" t="s">
        <v>85</v>
      </c>
    </row>
    <row r="44" spans="1:6" ht="15" customHeight="1" x14ac:dyDescent="0.25">
      <c r="A44" s="22" t="s">
        <v>136</v>
      </c>
      <c r="B44" s="17" t="s">
        <v>44</v>
      </c>
      <c r="C44" s="17" t="s">
        <v>1</v>
      </c>
      <c r="D44" s="17">
        <v>216</v>
      </c>
      <c r="E44" s="18">
        <v>0</v>
      </c>
      <c r="F44" s="23" t="s">
        <v>75</v>
      </c>
    </row>
    <row r="45" spans="1:6" ht="15" customHeight="1" x14ac:dyDescent="0.25">
      <c r="A45" s="22" t="s">
        <v>149</v>
      </c>
      <c r="B45" s="17" t="s">
        <v>44</v>
      </c>
      <c r="C45" s="17" t="s">
        <v>0</v>
      </c>
      <c r="D45" s="17">
        <v>220</v>
      </c>
      <c r="E45" s="18">
        <v>0</v>
      </c>
      <c r="F45" s="23" t="s">
        <v>61</v>
      </c>
    </row>
    <row r="46" spans="1:6" ht="15" customHeight="1" x14ac:dyDescent="0.25">
      <c r="A46" s="22" t="s">
        <v>25</v>
      </c>
      <c r="B46" s="17" t="s">
        <v>43</v>
      </c>
      <c r="C46" s="17" t="s">
        <v>66</v>
      </c>
      <c r="D46" s="17">
        <v>222</v>
      </c>
      <c r="E46" s="18">
        <v>0</v>
      </c>
      <c r="F46" s="23" t="s">
        <v>67</v>
      </c>
    </row>
    <row r="47" spans="1:6" ht="15" customHeight="1" x14ac:dyDescent="0.25">
      <c r="A47" s="22" t="s">
        <v>12</v>
      </c>
      <c r="B47" s="17" t="s">
        <v>43</v>
      </c>
      <c r="C47" s="17" t="s">
        <v>66</v>
      </c>
      <c r="D47" s="17">
        <v>225</v>
      </c>
      <c r="E47" s="18">
        <v>0</v>
      </c>
      <c r="F47" s="23" t="s">
        <v>83</v>
      </c>
    </row>
    <row r="48" spans="1:6" ht="15" customHeight="1" x14ac:dyDescent="0.25">
      <c r="A48" s="22" t="s">
        <v>152</v>
      </c>
      <c r="B48" s="17" t="s">
        <v>44</v>
      </c>
      <c r="C48" s="17" t="s">
        <v>1</v>
      </c>
      <c r="D48" s="17">
        <v>225</v>
      </c>
      <c r="E48" s="18">
        <v>0</v>
      </c>
      <c r="F48" s="23" t="s">
        <v>62</v>
      </c>
    </row>
    <row r="49" spans="1:7" ht="15" customHeight="1" x14ac:dyDescent="0.25">
      <c r="A49" s="22" t="s">
        <v>151</v>
      </c>
      <c r="B49" s="17" t="s">
        <v>44</v>
      </c>
      <c r="C49" s="17" t="s">
        <v>4</v>
      </c>
      <c r="D49" s="17">
        <v>240</v>
      </c>
      <c r="E49" s="18">
        <v>0</v>
      </c>
      <c r="F49" s="23" t="s">
        <v>62</v>
      </c>
    </row>
    <row r="50" spans="1:7" ht="15" customHeight="1" x14ac:dyDescent="0.25">
      <c r="A50" s="22" t="s">
        <v>141</v>
      </c>
      <c r="B50" s="17" t="s">
        <v>45</v>
      </c>
      <c r="C50" s="17" t="s">
        <v>4</v>
      </c>
      <c r="D50" s="17">
        <v>240</v>
      </c>
      <c r="E50" s="94">
        <v>0</v>
      </c>
      <c r="F50" s="23" t="s">
        <v>85</v>
      </c>
    </row>
    <row r="51" spans="1:7" ht="15" customHeight="1" x14ac:dyDescent="0.25">
      <c r="A51" s="22" t="s">
        <v>139</v>
      </c>
      <c r="B51" s="17" t="s">
        <v>45</v>
      </c>
      <c r="C51" s="17" t="s">
        <v>4</v>
      </c>
      <c r="D51" s="17">
        <v>240</v>
      </c>
      <c r="E51" s="18">
        <v>2</v>
      </c>
      <c r="F51" s="23" t="s">
        <v>85</v>
      </c>
    </row>
    <row r="52" spans="1:7" ht="15" customHeight="1" x14ac:dyDescent="0.25">
      <c r="A52" s="22" t="s">
        <v>35</v>
      </c>
      <c r="B52" s="17" t="s">
        <v>44</v>
      </c>
      <c r="C52" s="17" t="s">
        <v>58</v>
      </c>
      <c r="D52" s="93">
        <v>250</v>
      </c>
      <c r="E52" s="18">
        <v>0</v>
      </c>
      <c r="F52" s="23" t="s">
        <v>74</v>
      </c>
    </row>
    <row r="53" spans="1:7" ht="15" customHeight="1" x14ac:dyDescent="0.25">
      <c r="A53" s="22" t="s">
        <v>135</v>
      </c>
      <c r="B53" s="17" t="s">
        <v>44</v>
      </c>
      <c r="C53" s="17" t="s">
        <v>0</v>
      </c>
      <c r="D53" s="17">
        <v>250</v>
      </c>
      <c r="E53" s="18">
        <v>0</v>
      </c>
      <c r="F53" s="23" t="s">
        <v>75</v>
      </c>
    </row>
    <row r="54" spans="1:7" ht="15" customHeight="1" x14ac:dyDescent="0.25">
      <c r="A54" s="22" t="s">
        <v>24</v>
      </c>
      <c r="B54" s="17" t="s">
        <v>44</v>
      </c>
      <c r="C54" s="17" t="s">
        <v>4</v>
      </c>
      <c r="D54" s="17">
        <v>280</v>
      </c>
      <c r="E54" s="18">
        <v>0</v>
      </c>
      <c r="F54" s="23" t="s">
        <v>52</v>
      </c>
    </row>
    <row r="55" spans="1:7" ht="15" customHeight="1" x14ac:dyDescent="0.25">
      <c r="A55" s="22" t="s">
        <v>148</v>
      </c>
      <c r="B55" s="17" t="s">
        <v>44</v>
      </c>
      <c r="C55" s="17" t="s">
        <v>53</v>
      </c>
      <c r="D55" s="17">
        <v>285</v>
      </c>
      <c r="E55" s="18">
        <v>0</v>
      </c>
      <c r="F55" s="23" t="s">
        <v>61</v>
      </c>
    </row>
    <row r="56" spans="1:7" ht="15" customHeight="1" x14ac:dyDescent="0.25">
      <c r="A56" s="22" t="s">
        <v>193</v>
      </c>
      <c r="B56" s="17" t="s">
        <v>44</v>
      </c>
      <c r="C56" s="17" t="s">
        <v>58</v>
      </c>
      <c r="D56" s="17">
        <v>295</v>
      </c>
      <c r="E56" s="18">
        <v>0</v>
      </c>
      <c r="F56" s="23" t="s">
        <v>64</v>
      </c>
    </row>
    <row r="57" spans="1:7" ht="15" customHeight="1" x14ac:dyDescent="0.25">
      <c r="A57" s="22" t="s">
        <v>150</v>
      </c>
      <c r="B57" s="17" t="s">
        <v>44</v>
      </c>
      <c r="C57" s="17" t="s">
        <v>60</v>
      </c>
      <c r="D57" s="17">
        <v>300</v>
      </c>
      <c r="E57" s="18">
        <v>0</v>
      </c>
      <c r="F57" s="23" t="s">
        <v>62</v>
      </c>
    </row>
    <row r="58" spans="1:7" ht="15" customHeight="1" x14ac:dyDescent="0.25">
      <c r="A58" s="22" t="s">
        <v>192</v>
      </c>
      <c r="B58" s="17" t="s">
        <v>44</v>
      </c>
      <c r="C58" s="17" t="s">
        <v>63</v>
      </c>
      <c r="D58" s="17">
        <v>310</v>
      </c>
      <c r="E58" s="18">
        <v>0</v>
      </c>
      <c r="F58" s="23" t="s">
        <v>64</v>
      </c>
    </row>
    <row r="59" spans="1:7" ht="15" customHeight="1" x14ac:dyDescent="0.25">
      <c r="A59" s="22" t="s">
        <v>36</v>
      </c>
      <c r="B59" s="17" t="s">
        <v>44</v>
      </c>
      <c r="C59" s="17" t="s">
        <v>55</v>
      </c>
      <c r="D59" s="17">
        <v>332</v>
      </c>
      <c r="E59" s="18">
        <v>0</v>
      </c>
      <c r="F59" s="23" t="s">
        <v>72</v>
      </c>
    </row>
    <row r="60" spans="1:7" ht="15" customHeight="1" x14ac:dyDescent="0.25">
      <c r="A60" s="22" t="s">
        <v>41</v>
      </c>
      <c r="B60" s="17" t="s">
        <v>44</v>
      </c>
      <c r="C60" s="17" t="s">
        <v>53</v>
      </c>
      <c r="D60" s="17">
        <v>340</v>
      </c>
      <c r="E60" s="18">
        <v>0</v>
      </c>
      <c r="F60" s="23" t="s">
        <v>70</v>
      </c>
    </row>
    <row r="61" spans="1:7" ht="15" customHeight="1" x14ac:dyDescent="0.25">
      <c r="A61" s="22" t="s">
        <v>26</v>
      </c>
      <c r="B61" s="17" t="s">
        <v>44</v>
      </c>
      <c r="C61" s="17" t="s">
        <v>50</v>
      </c>
      <c r="D61" s="17">
        <v>390</v>
      </c>
      <c r="E61" s="18">
        <v>0</v>
      </c>
      <c r="F61" s="23" t="s">
        <v>68</v>
      </c>
    </row>
    <row r="62" spans="1:7" ht="15" customHeight="1" thickBot="1" x14ac:dyDescent="0.3">
      <c r="A62" s="95" t="s">
        <v>14</v>
      </c>
      <c r="B62" s="96" t="s">
        <v>44</v>
      </c>
      <c r="C62" s="96" t="s">
        <v>48</v>
      </c>
      <c r="D62" s="96">
        <v>420</v>
      </c>
      <c r="E62" s="97">
        <v>0</v>
      </c>
      <c r="F62" s="98" t="s">
        <v>49</v>
      </c>
    </row>
    <row r="63" spans="1:7" s="44" customFormat="1" ht="15.95" customHeight="1" x14ac:dyDescent="0.25">
      <c r="A63" s="44" t="s">
        <v>158</v>
      </c>
      <c r="D63" s="44">
        <v>0</v>
      </c>
      <c r="E63" s="49"/>
      <c r="F63" s="50"/>
      <c r="G63" s="51"/>
    </row>
    <row r="64" spans="1:7" ht="15.95" customHeight="1" x14ac:dyDescent="0.25">
      <c r="A64" s="1" t="s">
        <v>112</v>
      </c>
    </row>
    <row r="65" spans="1:1" ht="15.95" customHeight="1" x14ac:dyDescent="0.25">
      <c r="A65" s="1" t="s">
        <v>113</v>
      </c>
    </row>
    <row r="66" spans="1:1" ht="15.95" customHeight="1" x14ac:dyDescent="0.25"/>
    <row r="67" spans="1:1" ht="15.95" customHeight="1" x14ac:dyDescent="0.25"/>
    <row r="68" spans="1:1" ht="15.95" customHeight="1" x14ac:dyDescent="0.25"/>
    <row r="69" spans="1:1" ht="15.95" customHeight="1" x14ac:dyDescent="0.25"/>
    <row r="70" spans="1:1" ht="15.95" customHeight="1" x14ac:dyDescent="0.25"/>
    <row r="71" spans="1:1" ht="15.95" customHeight="1" x14ac:dyDescent="0.25"/>
    <row r="72" spans="1:1" ht="15.95" customHeight="1" x14ac:dyDescent="0.25"/>
    <row r="73" spans="1:1" ht="15.95" customHeight="1" x14ac:dyDescent="0.25"/>
    <row r="74" spans="1:1" ht="15.95" customHeight="1" x14ac:dyDescent="0.25"/>
    <row r="75" spans="1:1" ht="15.95" customHeight="1" x14ac:dyDescent="0.25"/>
    <row r="76" spans="1:1" ht="15.95" customHeight="1" x14ac:dyDescent="0.25"/>
    <row r="77" spans="1:1" ht="15.95" customHeight="1" x14ac:dyDescent="0.25"/>
    <row r="78" spans="1:1" ht="15.95" customHeight="1" x14ac:dyDescent="0.25"/>
    <row r="79" spans="1:1" ht="15.95" customHeight="1" x14ac:dyDescent="0.25"/>
    <row r="80" spans="1:1" ht="15.95" customHeight="1" x14ac:dyDescent="0.25"/>
    <row r="81" ht="15.95" customHeight="1" x14ac:dyDescent="0.25"/>
    <row r="82" ht="15.95" customHeight="1" x14ac:dyDescent="0.25"/>
    <row r="83" ht="15.95" customHeight="1" x14ac:dyDescent="0.25"/>
    <row r="84" ht="15.95" customHeight="1" x14ac:dyDescent="0.25"/>
    <row r="85" ht="15.95" customHeight="1" x14ac:dyDescent="0.25"/>
    <row r="86" ht="15.95" customHeight="1" x14ac:dyDescent="0.25"/>
    <row r="87" ht="15.95" customHeight="1" x14ac:dyDescent="0.25"/>
    <row r="88" ht="15.95" customHeight="1" x14ac:dyDescent="0.25"/>
    <row r="89" ht="15.95" customHeight="1" x14ac:dyDescent="0.25"/>
    <row r="90" ht="15.95" customHeight="1" x14ac:dyDescent="0.25"/>
    <row r="91" ht="15.95" customHeight="1" x14ac:dyDescent="0.25"/>
    <row r="92" ht="15.95" customHeight="1" x14ac:dyDescent="0.25"/>
    <row r="93" ht="15.95" customHeight="1" x14ac:dyDescent="0.25"/>
    <row r="94" ht="15.95" customHeight="1" x14ac:dyDescent="0.25"/>
    <row r="95" ht="15.95" customHeight="1" x14ac:dyDescent="0.25"/>
    <row r="96" ht="15.95" customHeight="1" x14ac:dyDescent="0.25"/>
    <row r="97" ht="15.95" customHeight="1" x14ac:dyDescent="0.25"/>
    <row r="98" ht="15.95" customHeight="1" x14ac:dyDescent="0.25"/>
    <row r="99" ht="15.95" customHeight="1" x14ac:dyDescent="0.25"/>
    <row r="100" ht="15.95" customHeight="1" x14ac:dyDescent="0.25"/>
    <row r="101" ht="15.95" customHeight="1" x14ac:dyDescent="0.25"/>
    <row r="102" ht="15.95" customHeight="1" x14ac:dyDescent="0.25"/>
    <row r="103" ht="15.95" customHeight="1" x14ac:dyDescent="0.25"/>
    <row r="104" ht="15.95" customHeight="1" x14ac:dyDescent="0.25"/>
    <row r="105" ht="15.95" customHeight="1" x14ac:dyDescent="0.25"/>
    <row r="106" ht="15.95" customHeight="1" x14ac:dyDescent="0.25"/>
    <row r="107" ht="15.95" customHeight="1" x14ac:dyDescent="0.25"/>
    <row r="108" ht="15.95" customHeight="1" x14ac:dyDescent="0.25"/>
    <row r="109" ht="15.95" customHeight="1" x14ac:dyDescent="0.25"/>
    <row r="110" ht="15.95" customHeight="1" x14ac:dyDescent="0.25"/>
    <row r="111" ht="15.95" customHeight="1" x14ac:dyDescent="0.25"/>
    <row r="112" ht="15.95" customHeight="1" x14ac:dyDescent="0.25"/>
    <row r="113" ht="15.95" customHeight="1" x14ac:dyDescent="0.25"/>
    <row r="114" ht="15.95" customHeight="1" x14ac:dyDescent="0.25"/>
    <row r="115" ht="15.95" customHeight="1" x14ac:dyDescent="0.25"/>
    <row r="116" ht="15.95" customHeight="1" x14ac:dyDescent="0.25"/>
    <row r="117" ht="15.95" customHeight="1" x14ac:dyDescent="0.25"/>
    <row r="118" ht="15.95" customHeight="1" x14ac:dyDescent="0.25"/>
    <row r="119" ht="15.95" customHeight="1" x14ac:dyDescent="0.25"/>
    <row r="120" ht="15.95" customHeight="1" x14ac:dyDescent="0.25"/>
    <row r="121" ht="15.95" customHeight="1" x14ac:dyDescent="0.25"/>
    <row r="122" ht="15.95" customHeight="1" x14ac:dyDescent="0.25"/>
    <row r="123" ht="15.95" customHeight="1" x14ac:dyDescent="0.25"/>
    <row r="124" ht="15.95" customHeight="1" x14ac:dyDescent="0.25"/>
    <row r="125" ht="15.95" customHeight="1" x14ac:dyDescent="0.25"/>
    <row r="126" ht="15.95" customHeight="1" x14ac:dyDescent="0.25"/>
    <row r="127" ht="15.95" customHeight="1" x14ac:dyDescent="0.25"/>
    <row r="128" ht="15.95" customHeight="1" x14ac:dyDescent="0.25"/>
    <row r="129" ht="15.95" customHeight="1" x14ac:dyDescent="0.25"/>
    <row r="130" ht="15.95" customHeight="1" x14ac:dyDescent="0.25"/>
    <row r="131" ht="15.95" customHeight="1" x14ac:dyDescent="0.25"/>
    <row r="132" ht="15.95" customHeight="1" x14ac:dyDescent="0.25"/>
    <row r="133" ht="15.95" customHeight="1" x14ac:dyDescent="0.25"/>
    <row r="134" ht="15.95" customHeight="1" x14ac:dyDescent="0.25"/>
    <row r="135" ht="15.95" customHeight="1" x14ac:dyDescent="0.25"/>
    <row r="136" ht="15.95" customHeight="1" x14ac:dyDescent="0.25"/>
    <row r="137" ht="15.95" customHeight="1" x14ac:dyDescent="0.25"/>
    <row r="138" ht="15.95" customHeight="1" x14ac:dyDescent="0.25"/>
    <row r="139" ht="15.95" customHeight="1" x14ac:dyDescent="0.25"/>
    <row r="140" ht="15.95" customHeight="1" x14ac:dyDescent="0.25"/>
    <row r="141" ht="15.95" customHeight="1" x14ac:dyDescent="0.25"/>
    <row r="142" ht="15.95" customHeight="1" x14ac:dyDescent="0.25"/>
    <row r="143" ht="15.95" customHeight="1" x14ac:dyDescent="0.25"/>
    <row r="144" ht="15.95" customHeight="1" x14ac:dyDescent="0.25"/>
    <row r="145" ht="15.95" customHeight="1" x14ac:dyDescent="0.25"/>
    <row r="146" ht="15.95" customHeight="1" x14ac:dyDescent="0.25"/>
    <row r="147" ht="15.95" customHeight="1" x14ac:dyDescent="0.25"/>
    <row r="148" ht="15.95" customHeight="1" x14ac:dyDescent="0.25"/>
    <row r="149" ht="15.95" customHeight="1" x14ac:dyDescent="0.25"/>
    <row r="150" ht="15.95" customHeight="1" x14ac:dyDescent="0.25"/>
    <row r="151" ht="15.95" customHeight="1" x14ac:dyDescent="0.25"/>
    <row r="152" ht="15.95" customHeight="1" x14ac:dyDescent="0.25"/>
    <row r="153" ht="15.95" customHeight="1" x14ac:dyDescent="0.25"/>
    <row r="154" ht="15.95" customHeight="1" x14ac:dyDescent="0.25"/>
    <row r="155" ht="15.95" customHeight="1" x14ac:dyDescent="0.25"/>
    <row r="156" ht="15.95" customHeight="1" x14ac:dyDescent="0.25"/>
    <row r="157" ht="15.95" customHeight="1" x14ac:dyDescent="0.25"/>
    <row r="158" ht="15.95" customHeight="1" x14ac:dyDescent="0.25"/>
    <row r="159" ht="15.95" customHeight="1" x14ac:dyDescent="0.25"/>
    <row r="160" ht="15.95" customHeight="1" x14ac:dyDescent="0.25"/>
    <row r="161" ht="15.95" customHeight="1" x14ac:dyDescent="0.25"/>
    <row r="162" ht="15.95" customHeight="1" x14ac:dyDescent="0.25"/>
    <row r="163" ht="15.95" customHeight="1" x14ac:dyDescent="0.25"/>
    <row r="164" ht="15.95" customHeight="1" x14ac:dyDescent="0.25"/>
    <row r="165" ht="15.95" customHeight="1" x14ac:dyDescent="0.25"/>
    <row r="166" ht="15.95" customHeight="1" x14ac:dyDescent="0.25"/>
    <row r="167" ht="15.95" customHeight="1" x14ac:dyDescent="0.25"/>
    <row r="168" ht="15.95" customHeight="1" x14ac:dyDescent="0.25"/>
    <row r="169" ht="15.95" customHeight="1" x14ac:dyDescent="0.25"/>
    <row r="170" ht="15.95" customHeight="1" x14ac:dyDescent="0.25"/>
    <row r="171" ht="15.95" customHeight="1" x14ac:dyDescent="0.25"/>
    <row r="172" ht="15.95" customHeight="1" x14ac:dyDescent="0.25"/>
    <row r="173" ht="15.95" customHeight="1" x14ac:dyDescent="0.25"/>
    <row r="174" ht="15.95" customHeight="1" x14ac:dyDescent="0.25"/>
    <row r="175" ht="15.95" customHeight="1" x14ac:dyDescent="0.25"/>
    <row r="176" ht="15.95" customHeight="1" x14ac:dyDescent="0.25"/>
    <row r="177" ht="15.95" customHeight="1" x14ac:dyDescent="0.25"/>
    <row r="178" ht="15.95" customHeight="1" x14ac:dyDescent="0.25"/>
    <row r="179" ht="15.95" customHeight="1" x14ac:dyDescent="0.25"/>
    <row r="180" ht="15.95" customHeight="1" x14ac:dyDescent="0.25"/>
    <row r="181" ht="15.95" customHeight="1" x14ac:dyDescent="0.25"/>
    <row r="182" ht="15.95" customHeight="1" x14ac:dyDescent="0.25"/>
    <row r="183" ht="20.100000000000001" customHeight="1" x14ac:dyDescent="0.25"/>
    <row r="184" ht="20.100000000000001" customHeight="1" x14ac:dyDescent="0.25"/>
    <row r="185" ht="20.100000000000001" customHeight="1" x14ac:dyDescent="0.25"/>
    <row r="186" ht="20.100000000000001" customHeight="1" x14ac:dyDescent="0.25"/>
    <row r="187" ht="20.100000000000001" customHeight="1" x14ac:dyDescent="0.25"/>
    <row r="188" ht="20.100000000000001" customHeight="1" x14ac:dyDescent="0.25"/>
    <row r="189" ht="20.100000000000001" customHeight="1" x14ac:dyDescent="0.25"/>
    <row r="190" ht="20.100000000000001" customHeight="1" x14ac:dyDescent="0.25"/>
    <row r="191" ht="20.100000000000001" customHeight="1" x14ac:dyDescent="0.25"/>
    <row r="192" ht="20.100000000000001" customHeight="1" x14ac:dyDescent="0.25"/>
    <row r="193" ht="20.100000000000001" customHeight="1" x14ac:dyDescent="0.25"/>
    <row r="194" ht="20.100000000000001" customHeight="1" x14ac:dyDescent="0.25"/>
    <row r="195" ht="20.100000000000001" customHeight="1" x14ac:dyDescent="0.25"/>
    <row r="196" ht="20.100000000000001" customHeight="1" x14ac:dyDescent="0.25"/>
    <row r="197" ht="20.100000000000001" customHeight="1" x14ac:dyDescent="0.25"/>
    <row r="198" ht="20.100000000000001" customHeight="1" x14ac:dyDescent="0.25"/>
    <row r="199" ht="20.100000000000001" customHeight="1" x14ac:dyDescent="0.25"/>
    <row r="200" ht="20.100000000000001" customHeight="1" x14ac:dyDescent="0.25"/>
    <row r="201" ht="20.100000000000001" customHeight="1" x14ac:dyDescent="0.25"/>
    <row r="202" ht="20.100000000000001" customHeight="1" x14ac:dyDescent="0.25"/>
    <row r="203" ht="20.100000000000001" customHeight="1" x14ac:dyDescent="0.25"/>
    <row r="204" ht="20.100000000000001" customHeight="1" x14ac:dyDescent="0.25"/>
    <row r="205" ht="20.100000000000001" customHeight="1" x14ac:dyDescent="0.25"/>
    <row r="206" ht="20.100000000000001" customHeight="1" x14ac:dyDescent="0.25"/>
    <row r="207" ht="20.100000000000001" customHeight="1" x14ac:dyDescent="0.25"/>
    <row r="208" ht="20.100000000000001" customHeight="1" x14ac:dyDescent="0.25"/>
    <row r="209" ht="20.100000000000001" customHeight="1" x14ac:dyDescent="0.25"/>
    <row r="210" ht="20.100000000000001" customHeight="1" x14ac:dyDescent="0.25"/>
    <row r="211" ht="20.100000000000001" customHeight="1" x14ac:dyDescent="0.25"/>
    <row r="212" ht="20.100000000000001" customHeight="1" x14ac:dyDescent="0.25"/>
    <row r="213" ht="20.100000000000001" customHeight="1" x14ac:dyDescent="0.25"/>
    <row r="214" ht="20.100000000000001" customHeight="1" x14ac:dyDescent="0.25"/>
    <row r="215" ht="20.100000000000001" customHeight="1" x14ac:dyDescent="0.25"/>
    <row r="216" ht="20.100000000000001" customHeight="1" x14ac:dyDescent="0.25"/>
    <row r="217" ht="20.100000000000001" customHeight="1" x14ac:dyDescent="0.25"/>
    <row r="218" ht="20.100000000000001" customHeight="1" x14ac:dyDescent="0.25"/>
    <row r="219" ht="20.100000000000001" customHeight="1" x14ac:dyDescent="0.25"/>
    <row r="220" ht="20.100000000000001" customHeight="1" x14ac:dyDescent="0.25"/>
    <row r="221" ht="20.100000000000001" customHeight="1" x14ac:dyDescent="0.25"/>
    <row r="222" ht="20.100000000000001" customHeight="1" x14ac:dyDescent="0.25"/>
    <row r="223" ht="20.100000000000001" customHeight="1" x14ac:dyDescent="0.25"/>
    <row r="224" ht="20.100000000000001" customHeight="1" x14ac:dyDescent="0.25"/>
    <row r="225" ht="20.100000000000001" customHeight="1" x14ac:dyDescent="0.25"/>
    <row r="226" ht="20.100000000000001" customHeight="1" x14ac:dyDescent="0.25"/>
    <row r="227" ht="20.100000000000001" customHeight="1" x14ac:dyDescent="0.25"/>
    <row r="228" ht="20.100000000000001" customHeight="1" x14ac:dyDescent="0.25"/>
    <row r="229" ht="20.100000000000001" customHeight="1" x14ac:dyDescent="0.25"/>
    <row r="230" ht="20.100000000000001" customHeight="1" x14ac:dyDescent="0.25"/>
    <row r="231" ht="20.100000000000001" customHeight="1" x14ac:dyDescent="0.25"/>
    <row r="232" ht="20.100000000000001" customHeight="1" x14ac:dyDescent="0.25"/>
    <row r="233" ht="20.100000000000001" customHeight="1" x14ac:dyDescent="0.25"/>
    <row r="234" ht="20.100000000000001" customHeight="1" x14ac:dyDescent="0.25"/>
    <row r="235" ht="20.100000000000001" customHeight="1" x14ac:dyDescent="0.25"/>
    <row r="236" ht="20.100000000000001" customHeight="1" x14ac:dyDescent="0.25"/>
    <row r="237" ht="20.100000000000001" customHeight="1" x14ac:dyDescent="0.25"/>
    <row r="238" ht="20.100000000000001" customHeight="1" x14ac:dyDescent="0.25"/>
    <row r="239" ht="20.100000000000001" customHeight="1" x14ac:dyDescent="0.25"/>
    <row r="240" ht="20.100000000000001" customHeight="1" x14ac:dyDescent="0.25"/>
    <row r="241" ht="20.100000000000001" customHeight="1" x14ac:dyDescent="0.25"/>
    <row r="242" ht="20.100000000000001" customHeight="1" x14ac:dyDescent="0.25"/>
    <row r="243" ht="20.100000000000001" customHeight="1" x14ac:dyDescent="0.25"/>
    <row r="244" ht="20.100000000000001" customHeight="1" x14ac:dyDescent="0.25"/>
    <row r="245" ht="20.100000000000001" customHeight="1" x14ac:dyDescent="0.25"/>
    <row r="246" ht="20.100000000000001" customHeight="1" x14ac:dyDescent="0.25"/>
    <row r="247" ht="20.100000000000001" customHeight="1" x14ac:dyDescent="0.25"/>
    <row r="248" ht="20.100000000000001" customHeight="1" x14ac:dyDescent="0.25"/>
    <row r="249" ht="20.100000000000001" customHeight="1" x14ac:dyDescent="0.25"/>
    <row r="250" ht="20.100000000000001" customHeight="1" x14ac:dyDescent="0.25"/>
    <row r="251" ht="20.100000000000001" customHeight="1" x14ac:dyDescent="0.25"/>
    <row r="252" ht="20.100000000000001" customHeight="1" x14ac:dyDescent="0.25"/>
    <row r="253" ht="20.100000000000001" customHeight="1" x14ac:dyDescent="0.25"/>
    <row r="254" ht="20.100000000000001" customHeight="1" x14ac:dyDescent="0.25"/>
    <row r="255" ht="20.100000000000001" customHeight="1" x14ac:dyDescent="0.25"/>
    <row r="256" ht="20.100000000000001" customHeight="1" x14ac:dyDescent="0.25"/>
    <row r="257" ht="20.100000000000001" customHeight="1" x14ac:dyDescent="0.25"/>
    <row r="258" ht="20.100000000000001" customHeight="1" x14ac:dyDescent="0.25"/>
    <row r="259" ht="20.100000000000001" customHeight="1" x14ac:dyDescent="0.25"/>
    <row r="260" ht="20.100000000000001" customHeight="1" x14ac:dyDescent="0.25"/>
    <row r="261" ht="20.100000000000001" customHeight="1" x14ac:dyDescent="0.25"/>
    <row r="262" ht="20.100000000000001" customHeight="1" x14ac:dyDescent="0.25"/>
    <row r="263" ht="20.100000000000001" customHeight="1" x14ac:dyDescent="0.25"/>
    <row r="264" ht="20.100000000000001" customHeight="1" x14ac:dyDescent="0.25"/>
    <row r="265" ht="20.100000000000001" customHeight="1" x14ac:dyDescent="0.25"/>
    <row r="266" ht="20.100000000000001" customHeight="1" x14ac:dyDescent="0.25"/>
    <row r="267" ht="20.100000000000001" customHeight="1" x14ac:dyDescent="0.25"/>
    <row r="268" ht="20.100000000000001" customHeight="1" x14ac:dyDescent="0.25"/>
    <row r="269" ht="20.100000000000001" customHeight="1" x14ac:dyDescent="0.25"/>
    <row r="270" ht="20.100000000000001" customHeight="1" x14ac:dyDescent="0.25"/>
    <row r="271" ht="20.100000000000001" customHeight="1" x14ac:dyDescent="0.25"/>
    <row r="272" ht="20.100000000000001" customHeight="1" x14ac:dyDescent="0.25"/>
    <row r="273" ht="20.100000000000001" customHeight="1" x14ac:dyDescent="0.25"/>
    <row r="274" ht="20.100000000000001" customHeight="1" x14ac:dyDescent="0.25"/>
    <row r="275" ht="20.100000000000001" customHeight="1" x14ac:dyDescent="0.25"/>
    <row r="276" ht="20.100000000000001" customHeight="1" x14ac:dyDescent="0.25"/>
    <row r="277" ht="20.100000000000001" customHeight="1" x14ac:dyDescent="0.25"/>
    <row r="278" ht="20.100000000000001" customHeight="1" x14ac:dyDescent="0.25"/>
    <row r="279" ht="20.100000000000001" customHeight="1" x14ac:dyDescent="0.25"/>
    <row r="280" ht="20.100000000000001" customHeight="1" x14ac:dyDescent="0.25"/>
    <row r="281" ht="20.100000000000001" customHeight="1" x14ac:dyDescent="0.25"/>
    <row r="282" ht="20.100000000000001" customHeight="1" x14ac:dyDescent="0.25"/>
    <row r="283" ht="20.100000000000001" customHeight="1" x14ac:dyDescent="0.25"/>
    <row r="284" ht="20.100000000000001" customHeight="1" x14ac:dyDescent="0.25"/>
    <row r="285" ht="20.100000000000001" customHeight="1" x14ac:dyDescent="0.25"/>
    <row r="286" ht="20.100000000000001" customHeight="1" x14ac:dyDescent="0.25"/>
    <row r="287" ht="20.100000000000001" customHeight="1" x14ac:dyDescent="0.25"/>
    <row r="288" ht="20.100000000000001" customHeight="1" x14ac:dyDescent="0.25"/>
    <row r="289" ht="20.100000000000001" customHeight="1" x14ac:dyDescent="0.25"/>
    <row r="290" ht="20.100000000000001" customHeight="1" x14ac:dyDescent="0.25"/>
    <row r="291" ht="20.100000000000001" customHeight="1" x14ac:dyDescent="0.25"/>
    <row r="292" ht="20.100000000000001" customHeight="1" x14ac:dyDescent="0.25"/>
    <row r="293" ht="20.100000000000001" customHeight="1" x14ac:dyDescent="0.25"/>
    <row r="294" ht="20.100000000000001" customHeight="1" x14ac:dyDescent="0.25"/>
    <row r="295" ht="20.100000000000001" customHeight="1" x14ac:dyDescent="0.25"/>
    <row r="296" ht="20.100000000000001" customHeight="1" x14ac:dyDescent="0.25"/>
    <row r="297" ht="20.100000000000001" customHeight="1" x14ac:dyDescent="0.25"/>
    <row r="298" ht="20.100000000000001" customHeight="1" x14ac:dyDescent="0.25"/>
    <row r="299" ht="20.100000000000001" customHeight="1" x14ac:dyDescent="0.25"/>
    <row r="300" ht="20.100000000000001" customHeight="1" x14ac:dyDescent="0.25"/>
    <row r="301" ht="20.100000000000001" customHeight="1" x14ac:dyDescent="0.25"/>
    <row r="302" ht="20.100000000000001" customHeight="1" x14ac:dyDescent="0.25"/>
    <row r="303" ht="20.100000000000001" customHeight="1" x14ac:dyDescent="0.25"/>
    <row r="304" ht="20.100000000000001" customHeight="1" x14ac:dyDescent="0.25"/>
    <row r="305" ht="20.100000000000001" customHeight="1" x14ac:dyDescent="0.25"/>
    <row r="306" ht="20.100000000000001" customHeight="1" x14ac:dyDescent="0.25"/>
    <row r="307" ht="20.100000000000001" customHeight="1" x14ac:dyDescent="0.25"/>
    <row r="308" ht="20.100000000000001" customHeight="1" x14ac:dyDescent="0.25"/>
    <row r="309" ht="20.100000000000001" customHeight="1" x14ac:dyDescent="0.25"/>
    <row r="310" ht="20.100000000000001" customHeight="1" x14ac:dyDescent="0.25"/>
    <row r="311" ht="20.100000000000001" customHeight="1" x14ac:dyDescent="0.25"/>
    <row r="312" ht="20.100000000000001" customHeight="1" x14ac:dyDescent="0.25"/>
    <row r="313" ht="20.100000000000001" customHeight="1" x14ac:dyDescent="0.25"/>
    <row r="314" ht="20.100000000000001" customHeight="1" x14ac:dyDescent="0.25"/>
    <row r="315" ht="20.100000000000001" customHeight="1" x14ac:dyDescent="0.25"/>
  </sheetData>
  <phoneticPr fontId="5" type="noConversion"/>
  <pageMargins left="0.31496062992125984" right="0.31496062992125984" top="0.55118110236220474" bottom="0.35433070866141736" header="0.31496062992125984" footer="0.31496062992125984"/>
  <pageSetup paperSize="9" orientation="landscape" horizontalDpi="4294967293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4:C32"/>
  <sheetViews>
    <sheetView workbookViewId="0"/>
  </sheetViews>
  <sheetFormatPr defaultRowHeight="14.25" x14ac:dyDescent="0.2"/>
  <cols>
    <col min="1" max="1" width="22" style="1" bestFit="1" customWidth="1"/>
    <col min="2" max="2" width="12.85546875" style="1" bestFit="1" customWidth="1"/>
    <col min="3" max="3" width="13.42578125" style="4" bestFit="1" customWidth="1"/>
    <col min="4" max="16384" width="9.140625" style="1"/>
  </cols>
  <sheetData>
    <row r="4" spans="1:3" ht="15" x14ac:dyDescent="0.25">
      <c r="A4" s="3" t="s">
        <v>93</v>
      </c>
    </row>
    <row r="5" spans="1:3" ht="15.75" thickBot="1" x14ac:dyDescent="0.3">
      <c r="A5" s="3"/>
    </row>
    <row r="6" spans="1:3" s="7" customFormat="1" ht="15" x14ac:dyDescent="0.25">
      <c r="A6" s="12" t="s">
        <v>8</v>
      </c>
      <c r="B6" s="20" t="s">
        <v>153</v>
      </c>
      <c r="C6" s="13" t="s">
        <v>154</v>
      </c>
    </row>
    <row r="7" spans="1:3" s="7" customFormat="1" ht="15" x14ac:dyDescent="0.25">
      <c r="A7" s="14" t="s">
        <v>109</v>
      </c>
      <c r="B7" s="9" t="s">
        <v>156</v>
      </c>
      <c r="C7" s="40">
        <v>3</v>
      </c>
    </row>
    <row r="8" spans="1:3" s="5" customFormat="1" ht="15" x14ac:dyDescent="0.25">
      <c r="A8" s="16" t="s">
        <v>95</v>
      </c>
      <c r="B8" s="9" t="s">
        <v>156</v>
      </c>
      <c r="C8" s="40">
        <v>3</v>
      </c>
    </row>
    <row r="9" spans="1:3" s="5" customFormat="1" ht="15" x14ac:dyDescent="0.25">
      <c r="A9" s="16" t="s">
        <v>100</v>
      </c>
      <c r="B9" s="9" t="s">
        <v>156</v>
      </c>
      <c r="C9" s="40">
        <v>3</v>
      </c>
    </row>
    <row r="10" spans="1:3" s="5" customFormat="1" ht="15" x14ac:dyDescent="0.25">
      <c r="A10" s="16" t="s">
        <v>102</v>
      </c>
      <c r="B10" s="9" t="s">
        <v>156</v>
      </c>
      <c r="C10" s="40">
        <v>3</v>
      </c>
    </row>
    <row r="11" spans="1:3" s="5" customFormat="1" ht="15" x14ac:dyDescent="0.25">
      <c r="A11" s="16" t="s">
        <v>103</v>
      </c>
      <c r="B11" s="9" t="s">
        <v>156</v>
      </c>
      <c r="C11" s="40">
        <v>3</v>
      </c>
    </row>
    <row r="12" spans="1:3" s="5" customFormat="1" ht="15" x14ac:dyDescent="0.25">
      <c r="A12" s="16" t="s">
        <v>108</v>
      </c>
      <c r="B12" s="9" t="s">
        <v>156</v>
      </c>
      <c r="C12" s="40">
        <v>3</v>
      </c>
    </row>
    <row r="13" spans="1:3" s="5" customFormat="1" ht="15" x14ac:dyDescent="0.25">
      <c r="A13" s="16" t="s">
        <v>97</v>
      </c>
      <c r="B13" s="9" t="s">
        <v>156</v>
      </c>
      <c r="C13" s="40">
        <v>3</v>
      </c>
    </row>
    <row r="14" spans="1:3" s="5" customFormat="1" ht="15" x14ac:dyDescent="0.25">
      <c r="A14" s="16" t="s">
        <v>105</v>
      </c>
      <c r="B14" s="9" t="s">
        <v>157</v>
      </c>
      <c r="C14" s="40">
        <v>3</v>
      </c>
    </row>
    <row r="15" spans="1:3" x14ac:dyDescent="0.2">
      <c r="A15" s="15" t="s">
        <v>94</v>
      </c>
      <c r="B15" s="8" t="s">
        <v>155</v>
      </c>
      <c r="C15" s="39">
        <v>3</v>
      </c>
    </row>
    <row r="16" spans="1:3" x14ac:dyDescent="0.2">
      <c r="A16" s="15" t="s">
        <v>96</v>
      </c>
      <c r="B16" s="8" t="s">
        <v>155</v>
      </c>
      <c r="C16" s="39">
        <v>3</v>
      </c>
    </row>
    <row r="17" spans="1:3" x14ac:dyDescent="0.2">
      <c r="A17" s="15" t="s">
        <v>30</v>
      </c>
      <c r="B17" s="8" t="s">
        <v>155</v>
      </c>
      <c r="C17" s="39">
        <v>3</v>
      </c>
    </row>
    <row r="18" spans="1:3" x14ac:dyDescent="0.2">
      <c r="A18" s="15" t="s">
        <v>98</v>
      </c>
      <c r="B18" s="8" t="s">
        <v>155</v>
      </c>
      <c r="C18" s="39">
        <v>3</v>
      </c>
    </row>
    <row r="19" spans="1:3" x14ac:dyDescent="0.2">
      <c r="A19" s="15" t="s">
        <v>99</v>
      </c>
      <c r="B19" s="8" t="s">
        <v>155</v>
      </c>
      <c r="C19" s="39">
        <v>3</v>
      </c>
    </row>
    <row r="20" spans="1:3" x14ac:dyDescent="0.2">
      <c r="A20" s="15" t="s">
        <v>37</v>
      </c>
      <c r="B20" s="8" t="s">
        <v>155</v>
      </c>
      <c r="C20" s="39">
        <v>3</v>
      </c>
    </row>
    <row r="21" spans="1:3" x14ac:dyDescent="0.2">
      <c r="A21" s="15" t="s">
        <v>101</v>
      </c>
      <c r="B21" s="8" t="s">
        <v>155</v>
      </c>
      <c r="C21" s="39">
        <v>3</v>
      </c>
    </row>
    <row r="22" spans="1:3" x14ac:dyDescent="0.2">
      <c r="A22" s="15" t="s">
        <v>104</v>
      </c>
      <c r="B22" s="8" t="s">
        <v>155</v>
      </c>
      <c r="C22" s="39">
        <v>3</v>
      </c>
    </row>
    <row r="23" spans="1:3" x14ac:dyDescent="0.2">
      <c r="A23" s="15" t="s">
        <v>29</v>
      </c>
      <c r="B23" s="8" t="s">
        <v>155</v>
      </c>
      <c r="C23" s="39">
        <v>3</v>
      </c>
    </row>
    <row r="24" spans="1:3" x14ac:dyDescent="0.2">
      <c r="A24" s="15" t="s">
        <v>35</v>
      </c>
      <c r="B24" s="8" t="s">
        <v>155</v>
      </c>
      <c r="C24" s="39">
        <v>3</v>
      </c>
    </row>
    <row r="25" spans="1:3" x14ac:dyDescent="0.2">
      <c r="A25" s="15" t="s">
        <v>106</v>
      </c>
      <c r="B25" s="8" t="s">
        <v>155</v>
      </c>
      <c r="C25" s="39">
        <v>3</v>
      </c>
    </row>
    <row r="26" spans="1:3" x14ac:dyDescent="0.2">
      <c r="A26" s="15" t="s">
        <v>24</v>
      </c>
      <c r="B26" s="8" t="s">
        <v>155</v>
      </c>
      <c r="C26" s="39">
        <v>3</v>
      </c>
    </row>
    <row r="27" spans="1:3" x14ac:dyDescent="0.2">
      <c r="A27" s="15" t="s">
        <v>107</v>
      </c>
      <c r="B27" s="8" t="s">
        <v>155</v>
      </c>
      <c r="C27" s="39">
        <v>3</v>
      </c>
    </row>
    <row r="28" spans="1:3" x14ac:dyDescent="0.2">
      <c r="A28" s="15" t="s">
        <v>41</v>
      </c>
      <c r="B28" s="8" t="s">
        <v>155</v>
      </c>
      <c r="C28" s="39">
        <v>3</v>
      </c>
    </row>
    <row r="29" spans="1:3" x14ac:dyDescent="0.2">
      <c r="A29" s="15" t="s">
        <v>27</v>
      </c>
      <c r="B29" s="8" t="s">
        <v>155</v>
      </c>
      <c r="C29" s="39">
        <v>3</v>
      </c>
    </row>
    <row r="30" spans="1:3" s="7" customFormat="1" ht="15.75" thickBot="1" x14ac:dyDescent="0.3">
      <c r="A30" s="89" t="s">
        <v>110</v>
      </c>
      <c r="B30" s="41" t="s">
        <v>155</v>
      </c>
      <c r="C30" s="42">
        <v>3</v>
      </c>
    </row>
    <row r="31" spans="1:3" x14ac:dyDescent="0.2">
      <c r="A31" s="44" t="s">
        <v>158</v>
      </c>
      <c r="B31" s="44">
        <v>0</v>
      </c>
      <c r="C31" s="49">
        <v>0</v>
      </c>
    </row>
    <row r="32" spans="1:3" x14ac:dyDescent="0.2">
      <c r="A32" s="1" t="s">
        <v>113</v>
      </c>
    </row>
  </sheetData>
  <phoneticPr fontId="5" type="noConversion"/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Q86"/>
  <sheetViews>
    <sheetView tabSelected="1" view="pageLayout" topLeftCell="A3" zoomScaleSheetLayoutView="85" workbookViewId="0">
      <selection activeCell="C3" sqref="C3"/>
    </sheetView>
  </sheetViews>
  <sheetFormatPr defaultRowHeight="12.75" x14ac:dyDescent="0.2"/>
  <cols>
    <col min="1" max="1" width="3.28515625" style="35" customWidth="1"/>
    <col min="2" max="2" width="22.28515625" style="35" customWidth="1"/>
    <col min="3" max="3" width="25.42578125" style="35" customWidth="1"/>
    <col min="4" max="4" width="24.85546875" style="35" customWidth="1"/>
    <col min="5" max="5" width="10.28515625" style="35" customWidth="1"/>
    <col min="6" max="6" width="8.5703125" style="35" customWidth="1"/>
    <col min="7" max="7" width="15.28515625" style="35" customWidth="1"/>
    <col min="8" max="8" width="7.28515625" style="35" customWidth="1"/>
    <col min="9" max="9" width="12" style="35" customWidth="1"/>
    <col min="10" max="10" width="11.140625" style="35" customWidth="1"/>
    <col min="11" max="11" width="3" style="35" customWidth="1"/>
    <col min="12" max="12" width="4.7109375" style="36" customWidth="1"/>
    <col min="13" max="13" width="5.42578125" style="35" customWidth="1"/>
    <col min="14" max="14" width="6.7109375" style="35" customWidth="1"/>
    <col min="15" max="15" width="8.85546875" style="35" customWidth="1"/>
    <col min="16" max="16" width="10.7109375" style="35" customWidth="1"/>
    <col min="17" max="17" width="3.140625" style="35" customWidth="1"/>
    <col min="18" max="18" width="8.85546875" style="35" customWidth="1"/>
    <col min="19" max="16384" width="9.140625" style="35"/>
  </cols>
  <sheetData>
    <row r="2" spans="1:17" ht="15.75" x14ac:dyDescent="0.25">
      <c r="C2" s="99" t="s">
        <v>196</v>
      </c>
    </row>
    <row r="4" spans="1:17" ht="5.25" customHeight="1" thickBot="1" x14ac:dyDescent="0.25">
      <c r="A4" s="100"/>
      <c r="B4" s="100"/>
      <c r="C4" s="100"/>
      <c r="D4" s="100"/>
      <c r="E4" s="100"/>
      <c r="F4" s="100"/>
      <c r="G4" s="100"/>
      <c r="H4" s="100"/>
      <c r="I4" s="100"/>
      <c r="L4" s="25"/>
      <c r="M4" s="26"/>
      <c r="N4" s="26"/>
      <c r="O4" s="26"/>
      <c r="P4" s="26"/>
      <c r="Q4" s="26"/>
    </row>
    <row r="5" spans="1:17" ht="55.5" customHeight="1" x14ac:dyDescent="0.2">
      <c r="A5" s="60"/>
      <c r="B5" s="65" t="s">
        <v>161</v>
      </c>
      <c r="C5" s="66" t="s">
        <v>162</v>
      </c>
      <c r="D5" s="66" t="s">
        <v>194</v>
      </c>
      <c r="E5" s="67" t="s">
        <v>114</v>
      </c>
      <c r="F5" s="67" t="s">
        <v>115</v>
      </c>
      <c r="G5" s="67" t="s">
        <v>175</v>
      </c>
      <c r="H5" s="68" t="s">
        <v>116</v>
      </c>
      <c r="J5" s="74"/>
      <c r="K5" s="74"/>
      <c r="L5" s="27"/>
      <c r="M5" s="37"/>
      <c r="N5" s="27"/>
      <c r="O5" s="28"/>
      <c r="P5" s="28"/>
      <c r="Q5" s="28"/>
    </row>
    <row r="6" spans="1:17" ht="16.149999999999999" customHeight="1" x14ac:dyDescent="0.2">
      <c r="A6" s="61"/>
      <c r="B6" s="58"/>
      <c r="C6" s="53"/>
      <c r="D6" s="53"/>
      <c r="E6" s="54"/>
      <c r="F6" s="52"/>
      <c r="G6" s="52"/>
      <c r="H6" s="69"/>
      <c r="L6" s="29"/>
      <c r="M6" s="28"/>
      <c r="N6" s="28"/>
      <c r="O6" s="28"/>
      <c r="P6" s="28"/>
      <c r="Q6" s="28"/>
    </row>
    <row r="7" spans="1:17" ht="16.149999999999999" customHeight="1" x14ac:dyDescent="0.2">
      <c r="A7" s="62"/>
      <c r="B7" s="58" t="s">
        <v>117</v>
      </c>
      <c r="C7" s="53" t="s">
        <v>118</v>
      </c>
      <c r="D7" s="85"/>
      <c r="E7" s="87">
        <v>6</v>
      </c>
      <c r="F7" s="53">
        <v>1.46</v>
      </c>
      <c r="G7" s="55">
        <v>0</v>
      </c>
      <c r="H7" s="70">
        <f t="shared" ref="H7:H18" si="0">SUM((E7*F7)+G7)</f>
        <v>8.76</v>
      </c>
      <c r="J7" s="30"/>
      <c r="K7" s="30"/>
      <c r="L7" s="29"/>
      <c r="M7" s="28"/>
      <c r="N7" s="28"/>
      <c r="O7" s="28"/>
      <c r="P7" s="28"/>
      <c r="Q7" s="28"/>
    </row>
    <row r="8" spans="1:17" ht="16.149999999999999" customHeight="1" x14ac:dyDescent="0.2">
      <c r="A8" s="61"/>
      <c r="B8" s="58" t="s">
        <v>117</v>
      </c>
      <c r="C8" s="53" t="s">
        <v>119</v>
      </c>
      <c r="D8" s="53">
        <f>D7</f>
        <v>0</v>
      </c>
      <c r="E8" s="87">
        <v>3</v>
      </c>
      <c r="F8" s="53">
        <v>2.96</v>
      </c>
      <c r="G8" s="55">
        <v>0</v>
      </c>
      <c r="H8" s="70">
        <f t="shared" si="0"/>
        <v>8.879999999999999</v>
      </c>
      <c r="J8" s="30"/>
      <c r="K8" s="30"/>
      <c r="L8" s="29"/>
      <c r="M8" s="28"/>
      <c r="N8" s="28"/>
      <c r="O8" s="28"/>
      <c r="P8" s="28"/>
      <c r="Q8" s="28"/>
    </row>
    <row r="9" spans="1:17" ht="15.4" customHeight="1" x14ac:dyDescent="0.2">
      <c r="A9" s="63"/>
      <c r="B9" s="59" t="s">
        <v>173</v>
      </c>
      <c r="C9" s="52" t="s">
        <v>120</v>
      </c>
      <c r="D9" s="86" t="s">
        <v>178</v>
      </c>
      <c r="E9" s="87">
        <v>5.67</v>
      </c>
      <c r="F9" s="55">
        <v>1.58</v>
      </c>
      <c r="G9" s="53">
        <v>1.58</v>
      </c>
      <c r="H9" s="70">
        <f t="shared" si="0"/>
        <v>10.538600000000001</v>
      </c>
      <c r="J9" s="30"/>
      <c r="K9" s="30"/>
      <c r="L9" s="29"/>
      <c r="M9" s="28"/>
      <c r="N9" s="28"/>
      <c r="O9" s="28"/>
      <c r="P9" s="28"/>
      <c r="Q9" s="28"/>
    </row>
    <row r="10" spans="1:17" ht="16.149999999999999" customHeight="1" x14ac:dyDescent="0.2">
      <c r="A10" s="63"/>
      <c r="B10" s="59" t="s">
        <v>159</v>
      </c>
      <c r="C10" s="52" t="s">
        <v>121</v>
      </c>
      <c r="D10" s="86"/>
      <c r="E10" s="87">
        <v>175</v>
      </c>
      <c r="F10" s="55">
        <v>0.11</v>
      </c>
      <c r="G10" s="55">
        <v>0</v>
      </c>
      <c r="H10" s="70">
        <f t="shared" si="0"/>
        <v>19.25</v>
      </c>
      <c r="J10" s="30"/>
      <c r="K10" s="30"/>
    </row>
    <row r="11" spans="1:17" ht="16.149999999999999" customHeight="1" x14ac:dyDescent="0.2">
      <c r="A11" s="63"/>
      <c r="B11" s="59" t="s">
        <v>160</v>
      </c>
      <c r="C11" s="52" t="s">
        <v>195</v>
      </c>
      <c r="D11" s="86"/>
      <c r="E11" s="87">
        <v>7.5</v>
      </c>
      <c r="F11" s="55">
        <v>4.37</v>
      </c>
      <c r="G11" s="55">
        <v>0</v>
      </c>
      <c r="H11" s="70">
        <f t="shared" si="0"/>
        <v>32.774999999999999</v>
      </c>
      <c r="J11" s="30"/>
      <c r="K11" s="30"/>
    </row>
    <row r="12" spans="1:17" ht="16.149999999999999" customHeight="1" x14ac:dyDescent="0.2">
      <c r="A12" s="64"/>
      <c r="B12" s="59" t="s">
        <v>122</v>
      </c>
      <c r="C12" s="52" t="s">
        <v>121</v>
      </c>
      <c r="D12" s="86"/>
      <c r="E12" s="87"/>
      <c r="F12" s="55">
        <v>0.5</v>
      </c>
      <c r="G12" s="55">
        <v>0</v>
      </c>
      <c r="H12" s="70">
        <f t="shared" si="0"/>
        <v>0</v>
      </c>
      <c r="J12" s="30"/>
      <c r="K12" s="30"/>
    </row>
    <row r="13" spans="1:17" ht="16.149999999999999" customHeight="1" x14ac:dyDescent="0.2">
      <c r="A13" s="64"/>
      <c r="B13" s="59" t="s">
        <v>123</v>
      </c>
      <c r="C13" s="52" t="s">
        <v>120</v>
      </c>
      <c r="D13" s="86"/>
      <c r="E13" s="87"/>
      <c r="F13" s="55">
        <v>5.6</v>
      </c>
      <c r="G13" s="55">
        <v>0</v>
      </c>
      <c r="H13" s="70">
        <f t="shared" si="0"/>
        <v>0</v>
      </c>
      <c r="J13" s="30"/>
      <c r="K13" s="30"/>
    </row>
    <row r="14" spans="1:17" ht="16.149999999999999" customHeight="1" x14ac:dyDescent="0.2">
      <c r="A14" s="60"/>
      <c r="B14" s="59" t="s">
        <v>172</v>
      </c>
      <c r="C14" s="52" t="s">
        <v>120</v>
      </c>
      <c r="D14" s="85" t="s">
        <v>179</v>
      </c>
      <c r="E14" s="87">
        <v>6.43</v>
      </c>
      <c r="F14" s="55">
        <v>0.44</v>
      </c>
      <c r="G14" s="53">
        <v>10.36</v>
      </c>
      <c r="H14" s="70">
        <f t="shared" si="0"/>
        <v>13.1892</v>
      </c>
      <c r="J14" s="30"/>
      <c r="K14" s="30"/>
      <c r="M14" s="26"/>
    </row>
    <row r="15" spans="1:17" ht="16.149999999999999" customHeight="1" x14ac:dyDescent="0.2">
      <c r="A15" s="60"/>
      <c r="B15" s="59" t="s">
        <v>171</v>
      </c>
      <c r="C15" s="53" t="s">
        <v>124</v>
      </c>
      <c r="D15" s="85" t="s">
        <v>189</v>
      </c>
      <c r="E15" s="87">
        <f>VLOOKUP(D15,F50:G51,2,FALSE)</f>
        <v>8.17</v>
      </c>
      <c r="F15" s="56">
        <v>2.1</v>
      </c>
      <c r="G15" s="55">
        <v>0</v>
      </c>
      <c r="H15" s="70">
        <f t="shared" si="0"/>
        <v>17.157</v>
      </c>
      <c r="J15" s="30"/>
      <c r="K15" s="30"/>
    </row>
    <row r="16" spans="1:17" ht="16.149999999999999" customHeight="1" x14ac:dyDescent="0.2">
      <c r="A16" s="60"/>
      <c r="B16" s="59" t="s">
        <v>125</v>
      </c>
      <c r="C16" s="53" t="s">
        <v>126</v>
      </c>
      <c r="D16" s="85" t="s">
        <v>189</v>
      </c>
      <c r="E16" s="87">
        <f>VLOOKUP(D16,F55:G56,2,FALSE)</f>
        <v>1.25</v>
      </c>
      <c r="F16" s="56">
        <v>3.6</v>
      </c>
      <c r="G16" s="55">
        <v>0</v>
      </c>
      <c r="H16" s="70">
        <f t="shared" si="0"/>
        <v>4.5</v>
      </c>
      <c r="J16" s="30"/>
      <c r="K16" s="30"/>
    </row>
    <row r="17" spans="1:13" ht="16.149999999999999" customHeight="1" x14ac:dyDescent="0.2">
      <c r="A17" s="60"/>
      <c r="B17" s="58" t="s">
        <v>127</v>
      </c>
      <c r="C17" s="52" t="s">
        <v>128</v>
      </c>
      <c r="D17" s="52" t="s">
        <v>158</v>
      </c>
      <c r="E17" s="87">
        <v>0</v>
      </c>
      <c r="F17" s="55">
        <v>3.08</v>
      </c>
      <c r="G17" s="55">
        <v>0</v>
      </c>
      <c r="H17" s="70">
        <f t="shared" si="0"/>
        <v>0</v>
      </c>
      <c r="J17" s="30"/>
      <c r="K17" s="30"/>
    </row>
    <row r="18" spans="1:13" ht="16.149999999999999" customHeight="1" thickBot="1" x14ac:dyDescent="0.25">
      <c r="A18" s="60"/>
      <c r="B18" s="73" t="s">
        <v>170</v>
      </c>
      <c r="C18" s="57" t="s">
        <v>129</v>
      </c>
      <c r="D18" s="57" t="s">
        <v>158</v>
      </c>
      <c r="E18" s="88">
        <v>0</v>
      </c>
      <c r="F18" s="81">
        <v>1</v>
      </c>
      <c r="G18" s="81">
        <v>0</v>
      </c>
      <c r="H18" s="82">
        <f t="shared" si="0"/>
        <v>0</v>
      </c>
      <c r="J18" s="30"/>
      <c r="K18" s="30"/>
    </row>
    <row r="19" spans="1:13" ht="15.6" customHeight="1" thickBot="1" x14ac:dyDescent="0.3">
      <c r="B19" s="72"/>
      <c r="C19" s="72"/>
      <c r="D19" s="71"/>
      <c r="E19" s="111" t="s">
        <v>130</v>
      </c>
      <c r="F19" s="112"/>
      <c r="G19" s="113"/>
      <c r="H19" s="83">
        <f>SUM(H6:H18)</f>
        <v>115.04979999999999</v>
      </c>
      <c r="J19" s="31"/>
      <c r="K19" s="31"/>
      <c r="L19" s="25"/>
      <c r="M19" s="32"/>
    </row>
    <row r="20" spans="1:13" ht="16.149999999999999" customHeight="1" x14ac:dyDescent="0.25">
      <c r="B20" s="75" t="s">
        <v>164</v>
      </c>
      <c r="C20" s="76" t="s">
        <v>166</v>
      </c>
      <c r="D20" s="60"/>
      <c r="E20" s="104" t="s">
        <v>131</v>
      </c>
      <c r="F20" s="114"/>
      <c r="G20" s="115"/>
      <c r="H20" s="70">
        <v>0</v>
      </c>
      <c r="J20" s="31"/>
      <c r="K20" s="31"/>
      <c r="L20" s="25"/>
      <c r="M20" s="32"/>
    </row>
    <row r="21" spans="1:13" ht="16.149999999999999" customHeight="1" x14ac:dyDescent="0.25">
      <c r="B21" s="77" t="s">
        <v>165</v>
      </c>
      <c r="C21" s="78">
        <v>125</v>
      </c>
      <c r="D21" s="60"/>
      <c r="E21" s="104" t="s">
        <v>131</v>
      </c>
      <c r="F21" s="114"/>
      <c r="G21" s="115"/>
      <c r="H21" s="70">
        <v>0</v>
      </c>
      <c r="J21" s="31"/>
      <c r="K21" s="31"/>
      <c r="L21" s="25"/>
      <c r="M21" s="32"/>
    </row>
    <row r="22" spans="1:13" ht="16.149999999999999" customHeight="1" x14ac:dyDescent="0.2">
      <c r="B22" s="77" t="s">
        <v>167</v>
      </c>
      <c r="C22" s="78">
        <v>120</v>
      </c>
      <c r="D22" s="60"/>
      <c r="E22" s="104" t="s">
        <v>163</v>
      </c>
      <c r="F22" s="105"/>
      <c r="G22" s="106"/>
      <c r="H22" s="70">
        <v>0.91</v>
      </c>
      <c r="J22" s="31"/>
      <c r="K22" s="31"/>
      <c r="L22" s="25"/>
      <c r="M22" s="32"/>
    </row>
    <row r="23" spans="1:13" ht="16.149999999999999" customHeight="1" x14ac:dyDescent="0.2">
      <c r="B23" s="77" t="s">
        <v>168</v>
      </c>
      <c r="C23" s="78">
        <v>105</v>
      </c>
      <c r="D23" s="60"/>
      <c r="E23" s="101" t="s">
        <v>132</v>
      </c>
      <c r="F23" s="102"/>
      <c r="G23" s="103"/>
      <c r="H23" s="91">
        <f>SUM((H19-H20-H21))*0.91</f>
        <v>104.695318</v>
      </c>
      <c r="I23" s="84" t="str">
        <f>IF(AND(H23&lt;=80),"Level 5/6",IF(AND(H23&gt;80,H23&lt;=105),"Level 3/4",IF(AND(H23&gt;105,H23&lt;=120),"Level 1/2","-")))</f>
        <v>Level 3/4</v>
      </c>
      <c r="K23" s="31"/>
      <c r="L23" s="25"/>
      <c r="M23" s="32"/>
    </row>
    <row r="24" spans="1:13" ht="16.149999999999999" customHeight="1" thickBot="1" x14ac:dyDescent="0.25">
      <c r="B24" s="79" t="s">
        <v>169</v>
      </c>
      <c r="C24" s="80">
        <v>80</v>
      </c>
      <c r="D24" s="60"/>
      <c r="E24" s="104" t="s">
        <v>133</v>
      </c>
      <c r="F24" s="105"/>
      <c r="G24" s="106"/>
      <c r="H24" s="70">
        <v>5</v>
      </c>
      <c r="J24" s="31"/>
      <c r="K24" s="31"/>
      <c r="L24" s="25"/>
      <c r="M24" s="32"/>
    </row>
    <row r="25" spans="1:13" ht="16.149999999999999" customHeight="1" thickBot="1" x14ac:dyDescent="0.25">
      <c r="D25" s="60"/>
      <c r="E25" s="107" t="s">
        <v>134</v>
      </c>
      <c r="F25" s="108"/>
      <c r="G25" s="109"/>
      <c r="H25" s="92">
        <f>SUM(H23:H24)</f>
        <v>109.695318</v>
      </c>
      <c r="I25" s="84" t="str">
        <f>IF(H25&lt;=125,"Compliant","-")</f>
        <v>Compliant</v>
      </c>
      <c r="K25" s="31"/>
      <c r="L25" s="25"/>
      <c r="M25" s="32"/>
    </row>
    <row r="26" spans="1:13" ht="30" customHeight="1" x14ac:dyDescent="0.2">
      <c r="B26" s="110" t="s">
        <v>174</v>
      </c>
      <c r="C26" s="110"/>
      <c r="D26" s="110"/>
      <c r="I26" s="33"/>
      <c r="J26" s="31"/>
      <c r="K26" s="31"/>
      <c r="L26" s="25"/>
      <c r="M26" s="32"/>
    </row>
    <row r="27" spans="1:13" ht="16.149999999999999" customHeight="1" x14ac:dyDescent="0.25">
      <c r="A27" s="38"/>
      <c r="B27"/>
      <c r="C27"/>
      <c r="I27" s="33"/>
      <c r="J27" s="31"/>
      <c r="K27" s="31"/>
      <c r="L27" s="25"/>
      <c r="M27" s="32"/>
    </row>
    <row r="28" spans="1:13" ht="16.149999999999999" customHeight="1" x14ac:dyDescent="0.2">
      <c r="I28" s="33"/>
      <c r="J28" s="31"/>
      <c r="K28" s="31"/>
      <c r="L28" s="25"/>
      <c r="M28" s="32"/>
    </row>
    <row r="29" spans="1:13" ht="16.149999999999999" customHeight="1" x14ac:dyDescent="0.2">
      <c r="B29" s="43"/>
      <c r="F29" s="43" t="s">
        <v>189</v>
      </c>
      <c r="G29" s="43"/>
      <c r="H29" s="43">
        <v>4.7300000000000004</v>
      </c>
      <c r="I29" s="33"/>
      <c r="J29" s="31"/>
      <c r="K29" s="31"/>
      <c r="L29" s="25"/>
      <c r="M29" s="32"/>
    </row>
    <row r="30" spans="1:13" s="43" customFormat="1" ht="14.25" x14ac:dyDescent="0.2">
      <c r="B30" s="44" t="s">
        <v>12</v>
      </c>
      <c r="D30" s="44" t="s">
        <v>98</v>
      </c>
      <c r="F30" s="43" t="s">
        <v>176</v>
      </c>
      <c r="H30" s="43">
        <v>3.78</v>
      </c>
      <c r="L30" s="46"/>
    </row>
    <row r="31" spans="1:13" s="43" customFormat="1" ht="15" x14ac:dyDescent="0.25">
      <c r="B31" s="47" t="s">
        <v>13</v>
      </c>
      <c r="D31" s="44" t="s">
        <v>24</v>
      </c>
      <c r="F31" s="43" t="s">
        <v>177</v>
      </c>
      <c r="H31" s="43">
        <v>4.7300000000000004</v>
      </c>
      <c r="L31" s="46"/>
    </row>
    <row r="32" spans="1:13" s="43" customFormat="1" ht="14.25" x14ac:dyDescent="0.2">
      <c r="B32" s="44" t="s">
        <v>14</v>
      </c>
      <c r="D32" s="44" t="s">
        <v>27</v>
      </c>
      <c r="F32" s="43" t="s">
        <v>178</v>
      </c>
      <c r="H32" s="43">
        <v>5.67</v>
      </c>
      <c r="L32" s="46"/>
    </row>
    <row r="33" spans="2:12" s="43" customFormat="1" ht="14.25" x14ac:dyDescent="0.2">
      <c r="B33" s="44" t="s">
        <v>152</v>
      </c>
      <c r="D33" s="44" t="s">
        <v>29</v>
      </c>
      <c r="F33" s="43" t="s">
        <v>179</v>
      </c>
      <c r="H33" s="43">
        <v>6.43</v>
      </c>
      <c r="L33" s="46"/>
    </row>
    <row r="34" spans="2:12" s="43" customFormat="1" ht="14.25" x14ac:dyDescent="0.2">
      <c r="B34" s="44" t="s">
        <v>151</v>
      </c>
      <c r="D34" s="44" t="s">
        <v>30</v>
      </c>
      <c r="F34" s="43" t="s">
        <v>180</v>
      </c>
      <c r="H34" s="43">
        <v>7.7</v>
      </c>
      <c r="L34" s="46"/>
    </row>
    <row r="35" spans="2:12" s="43" customFormat="1" ht="15" x14ac:dyDescent="0.25">
      <c r="B35" s="44" t="s">
        <v>149</v>
      </c>
      <c r="D35" s="47" t="s">
        <v>97</v>
      </c>
      <c r="F35" s="43" t="s">
        <v>181</v>
      </c>
      <c r="H35" s="43">
        <v>8.8000000000000007</v>
      </c>
      <c r="L35" s="46"/>
    </row>
    <row r="36" spans="2:12" s="43" customFormat="1" ht="15" x14ac:dyDescent="0.25">
      <c r="B36" s="44" t="s">
        <v>148</v>
      </c>
      <c r="D36" s="47" t="s">
        <v>105</v>
      </c>
      <c r="F36" s="43" t="s">
        <v>158</v>
      </c>
      <c r="H36" s="43">
        <v>0</v>
      </c>
      <c r="L36" s="46"/>
    </row>
    <row r="37" spans="2:12" s="43" customFormat="1" ht="15" x14ac:dyDescent="0.25">
      <c r="B37" s="44" t="s">
        <v>150</v>
      </c>
      <c r="D37" s="47" t="s">
        <v>108</v>
      </c>
      <c r="L37" s="46"/>
    </row>
    <row r="38" spans="2:12" s="43" customFormat="1" ht="14.25" x14ac:dyDescent="0.2">
      <c r="B38" s="44" t="s">
        <v>46</v>
      </c>
      <c r="D38" s="44" t="s">
        <v>106</v>
      </c>
      <c r="F38" s="43" t="s">
        <v>189</v>
      </c>
      <c r="H38" s="43">
        <v>6.6</v>
      </c>
      <c r="L38" s="46"/>
    </row>
    <row r="39" spans="2:12" s="43" customFormat="1" ht="15" x14ac:dyDescent="0.25">
      <c r="B39" s="47" t="s">
        <v>15</v>
      </c>
      <c r="D39" s="44" t="s">
        <v>107</v>
      </c>
      <c r="F39" s="43" t="s">
        <v>182</v>
      </c>
      <c r="H39" s="43">
        <v>4.4000000000000004</v>
      </c>
      <c r="L39" s="46"/>
    </row>
    <row r="40" spans="2:12" s="43" customFormat="1" ht="14.25" x14ac:dyDescent="0.2">
      <c r="B40" s="44" t="s">
        <v>16</v>
      </c>
      <c r="D40" s="44" t="s">
        <v>94</v>
      </c>
      <c r="F40" s="43" t="s">
        <v>183</v>
      </c>
      <c r="H40" s="43">
        <v>5.5</v>
      </c>
      <c r="L40" s="46"/>
    </row>
    <row r="41" spans="2:12" s="43" customFormat="1" ht="15" x14ac:dyDescent="0.25">
      <c r="B41" s="47" t="s">
        <v>17</v>
      </c>
      <c r="D41" s="47" t="s">
        <v>95</v>
      </c>
      <c r="F41" s="43" t="s">
        <v>184</v>
      </c>
      <c r="H41" s="43">
        <v>6.6</v>
      </c>
      <c r="L41" s="46"/>
    </row>
    <row r="42" spans="2:12" s="43" customFormat="1" ht="14.25" x14ac:dyDescent="0.2">
      <c r="B42" s="44" t="s">
        <v>18</v>
      </c>
      <c r="D42" s="44" t="s">
        <v>101</v>
      </c>
      <c r="F42" s="43" t="s">
        <v>180</v>
      </c>
      <c r="H42" s="43">
        <v>7.7</v>
      </c>
      <c r="L42" s="46"/>
    </row>
    <row r="43" spans="2:12" s="43" customFormat="1" ht="15" x14ac:dyDescent="0.25">
      <c r="B43" s="44" t="s">
        <v>18</v>
      </c>
      <c r="D43" s="47" t="s">
        <v>102</v>
      </c>
      <c r="F43" s="43" t="s">
        <v>181</v>
      </c>
      <c r="H43" s="43">
        <v>8.8000000000000007</v>
      </c>
      <c r="L43" s="46"/>
    </row>
    <row r="44" spans="2:12" s="43" customFormat="1" ht="15" x14ac:dyDescent="0.25">
      <c r="B44" s="44" t="s">
        <v>147</v>
      </c>
      <c r="D44" s="47" t="s">
        <v>103</v>
      </c>
      <c r="F44" s="43" t="s">
        <v>185</v>
      </c>
      <c r="H44" s="43">
        <v>9.9</v>
      </c>
      <c r="L44" s="46"/>
    </row>
    <row r="45" spans="2:12" s="43" customFormat="1" ht="14.25" x14ac:dyDescent="0.2">
      <c r="B45" s="44" t="s">
        <v>146</v>
      </c>
      <c r="D45" s="44" t="s">
        <v>35</v>
      </c>
      <c r="F45" s="43" t="s">
        <v>186</v>
      </c>
      <c r="H45" s="43">
        <v>11</v>
      </c>
      <c r="L45" s="46"/>
    </row>
    <row r="46" spans="2:12" s="43" customFormat="1" ht="14.25" x14ac:dyDescent="0.2">
      <c r="B46" s="44" t="s">
        <v>145</v>
      </c>
      <c r="D46" s="44" t="s">
        <v>96</v>
      </c>
      <c r="F46" s="43" t="s">
        <v>187</v>
      </c>
      <c r="H46" s="43">
        <v>12.1</v>
      </c>
      <c r="L46" s="46"/>
    </row>
    <row r="47" spans="2:12" s="43" customFormat="1" ht="14.25" x14ac:dyDescent="0.2">
      <c r="B47" s="44" t="s">
        <v>19</v>
      </c>
      <c r="D47" s="43" t="s">
        <v>158</v>
      </c>
      <c r="F47" s="43" t="s">
        <v>188</v>
      </c>
      <c r="H47" s="43">
        <v>13.2</v>
      </c>
      <c r="L47" s="46"/>
    </row>
    <row r="48" spans="2:12" s="43" customFormat="1" ht="14.25" x14ac:dyDescent="0.2">
      <c r="B48" s="44" t="s">
        <v>20</v>
      </c>
      <c r="D48" s="45" t="s">
        <v>110</v>
      </c>
      <c r="F48" s="43" t="s">
        <v>158</v>
      </c>
      <c r="H48" s="43">
        <v>0</v>
      </c>
      <c r="L48" s="46"/>
    </row>
    <row r="49" spans="2:12" s="43" customFormat="1" ht="15" x14ac:dyDescent="0.25">
      <c r="B49" s="47" t="s">
        <v>21</v>
      </c>
      <c r="D49" s="44" t="s">
        <v>37</v>
      </c>
      <c r="L49" s="46"/>
    </row>
    <row r="50" spans="2:12" s="43" customFormat="1" ht="14.25" x14ac:dyDescent="0.2">
      <c r="B50" s="44" t="s">
        <v>22</v>
      </c>
      <c r="D50" s="44" t="s">
        <v>99</v>
      </c>
      <c r="F50" s="43" t="s">
        <v>189</v>
      </c>
      <c r="G50" s="43">
        <v>8.17</v>
      </c>
      <c r="L50" s="46"/>
    </row>
    <row r="51" spans="2:12" s="43" customFormat="1" ht="15" x14ac:dyDescent="0.25">
      <c r="B51" s="44" t="s">
        <v>23</v>
      </c>
      <c r="D51" s="47" t="s">
        <v>100</v>
      </c>
      <c r="F51" s="43" t="s">
        <v>190</v>
      </c>
      <c r="G51" s="90">
        <v>5.78</v>
      </c>
      <c r="L51" s="46"/>
    </row>
    <row r="52" spans="2:12" s="43" customFormat="1" ht="14.25" x14ac:dyDescent="0.2">
      <c r="B52" s="44" t="s">
        <v>87</v>
      </c>
      <c r="D52" s="44" t="s">
        <v>104</v>
      </c>
      <c r="L52" s="46"/>
    </row>
    <row r="53" spans="2:12" s="43" customFormat="1" ht="14.25" x14ac:dyDescent="0.2">
      <c r="B53" s="44" t="s">
        <v>24</v>
      </c>
      <c r="D53" s="44" t="s">
        <v>41</v>
      </c>
      <c r="L53" s="46"/>
    </row>
    <row r="54" spans="2:12" s="43" customFormat="1" ht="15" x14ac:dyDescent="0.25">
      <c r="B54" s="44" t="s">
        <v>25</v>
      </c>
      <c r="D54" s="48" t="s">
        <v>109</v>
      </c>
      <c r="L54" s="46"/>
    </row>
    <row r="55" spans="2:12" s="43" customFormat="1" ht="14.25" x14ac:dyDescent="0.2">
      <c r="B55" s="44" t="s">
        <v>26</v>
      </c>
      <c r="F55" s="43" t="s">
        <v>189</v>
      </c>
      <c r="G55" s="43">
        <v>1.25</v>
      </c>
      <c r="L55" s="46"/>
    </row>
    <row r="56" spans="2:12" s="43" customFormat="1" ht="14.25" x14ac:dyDescent="0.2">
      <c r="B56" s="44" t="s">
        <v>27</v>
      </c>
      <c r="F56" s="43" t="s">
        <v>191</v>
      </c>
      <c r="G56" s="90">
        <v>0.71</v>
      </c>
      <c r="L56" s="46"/>
    </row>
    <row r="57" spans="2:12" s="43" customFormat="1" ht="14.25" x14ac:dyDescent="0.2">
      <c r="B57" s="44" t="s">
        <v>28</v>
      </c>
      <c r="L57" s="46"/>
    </row>
    <row r="58" spans="2:12" s="43" customFormat="1" ht="14.25" x14ac:dyDescent="0.2">
      <c r="B58" s="44" t="s">
        <v>29</v>
      </c>
      <c r="F58" s="43" t="s">
        <v>189</v>
      </c>
      <c r="H58" s="43">
        <v>4.7300000000000004</v>
      </c>
      <c r="L58" s="46"/>
    </row>
    <row r="59" spans="2:12" s="43" customFormat="1" ht="14.25" x14ac:dyDescent="0.2">
      <c r="B59" s="44" t="s">
        <v>30</v>
      </c>
      <c r="F59" s="43" t="s">
        <v>177</v>
      </c>
      <c r="H59" s="43">
        <v>4.7300000000000004</v>
      </c>
      <c r="L59" s="46"/>
    </row>
    <row r="60" spans="2:12" s="43" customFormat="1" ht="14.25" x14ac:dyDescent="0.2">
      <c r="B60" s="44" t="s">
        <v>79</v>
      </c>
      <c r="F60" s="43" t="s">
        <v>178</v>
      </c>
      <c r="H60" s="43">
        <v>5.67</v>
      </c>
      <c r="L60" s="46"/>
    </row>
    <row r="61" spans="2:12" s="43" customFormat="1" ht="14.25" x14ac:dyDescent="0.2">
      <c r="B61" s="44" t="s">
        <v>31</v>
      </c>
      <c r="F61" s="43" t="s">
        <v>179</v>
      </c>
      <c r="H61" s="43">
        <v>6.43</v>
      </c>
      <c r="L61" s="46"/>
    </row>
    <row r="62" spans="2:12" s="43" customFormat="1" ht="14.25" x14ac:dyDescent="0.2">
      <c r="B62" s="44" t="s">
        <v>32</v>
      </c>
      <c r="F62" s="43" t="s">
        <v>180</v>
      </c>
      <c r="H62" s="43">
        <v>7.7</v>
      </c>
      <c r="L62" s="46"/>
    </row>
    <row r="63" spans="2:12" s="43" customFormat="1" ht="14.25" x14ac:dyDescent="0.2">
      <c r="B63" s="44" t="s">
        <v>33</v>
      </c>
      <c r="F63" s="43" t="s">
        <v>181</v>
      </c>
      <c r="H63" s="43">
        <v>8.8000000000000007</v>
      </c>
      <c r="L63" s="46"/>
    </row>
    <row r="64" spans="2:12" s="43" customFormat="1" ht="14.25" x14ac:dyDescent="0.2">
      <c r="B64" s="44" t="s">
        <v>34</v>
      </c>
      <c r="F64" s="43" t="s">
        <v>158</v>
      </c>
      <c r="H64" s="43">
        <v>0</v>
      </c>
      <c r="L64" s="46"/>
    </row>
    <row r="65" spans="2:12" s="43" customFormat="1" ht="14.25" x14ac:dyDescent="0.2">
      <c r="B65" s="44" t="s">
        <v>35</v>
      </c>
      <c r="L65" s="46"/>
    </row>
    <row r="66" spans="2:12" s="43" customFormat="1" ht="14.25" x14ac:dyDescent="0.2">
      <c r="B66" s="44" t="s">
        <v>158</v>
      </c>
      <c r="L66" s="46"/>
    </row>
    <row r="67" spans="2:12" s="43" customFormat="1" ht="14.25" x14ac:dyDescent="0.2">
      <c r="B67" s="44" t="s">
        <v>36</v>
      </c>
      <c r="L67" s="46"/>
    </row>
    <row r="68" spans="2:12" s="43" customFormat="1" ht="14.25" x14ac:dyDescent="0.2">
      <c r="B68" s="44" t="s">
        <v>144</v>
      </c>
      <c r="L68" s="46"/>
    </row>
    <row r="69" spans="2:12" s="43" customFormat="1" ht="14.25" x14ac:dyDescent="0.2">
      <c r="B69" s="44" t="s">
        <v>143</v>
      </c>
      <c r="L69" s="46"/>
    </row>
    <row r="70" spans="2:12" s="43" customFormat="1" ht="14.25" x14ac:dyDescent="0.2">
      <c r="B70" s="44" t="s">
        <v>37</v>
      </c>
      <c r="L70" s="46"/>
    </row>
    <row r="71" spans="2:12" s="43" customFormat="1" ht="14.25" x14ac:dyDescent="0.2">
      <c r="B71" s="44" t="s">
        <v>47</v>
      </c>
      <c r="L71" s="46"/>
    </row>
    <row r="72" spans="2:12" s="43" customFormat="1" ht="15" x14ac:dyDescent="0.25">
      <c r="B72" s="47" t="s">
        <v>38</v>
      </c>
      <c r="L72" s="46"/>
    </row>
    <row r="73" spans="2:12" s="43" customFormat="1" ht="14.25" x14ac:dyDescent="0.2">
      <c r="B73" s="44" t="s">
        <v>39</v>
      </c>
      <c r="L73" s="46"/>
    </row>
    <row r="74" spans="2:12" s="43" customFormat="1" ht="14.25" x14ac:dyDescent="0.2">
      <c r="B74" s="44" t="s">
        <v>40</v>
      </c>
      <c r="L74" s="46"/>
    </row>
    <row r="75" spans="2:12" s="43" customFormat="1" ht="14.25" x14ac:dyDescent="0.2">
      <c r="B75" s="44" t="s">
        <v>142</v>
      </c>
      <c r="L75" s="46"/>
    </row>
    <row r="76" spans="2:12" s="43" customFormat="1" ht="14.25" x14ac:dyDescent="0.2">
      <c r="B76" s="44" t="s">
        <v>141</v>
      </c>
      <c r="L76" s="46"/>
    </row>
    <row r="77" spans="2:12" s="43" customFormat="1" ht="14.25" x14ac:dyDescent="0.2">
      <c r="B77" s="44" t="s">
        <v>140</v>
      </c>
      <c r="L77" s="46"/>
    </row>
    <row r="78" spans="2:12" s="43" customFormat="1" ht="14.25" x14ac:dyDescent="0.2">
      <c r="B78" s="44" t="s">
        <v>139</v>
      </c>
      <c r="L78" s="46"/>
    </row>
    <row r="79" spans="2:12" s="43" customFormat="1" ht="14.25" x14ac:dyDescent="0.2">
      <c r="B79" s="44" t="s">
        <v>193</v>
      </c>
      <c r="L79" s="46"/>
    </row>
    <row r="80" spans="2:12" s="43" customFormat="1" ht="14.25" x14ac:dyDescent="0.2">
      <c r="B80" s="44" t="s">
        <v>192</v>
      </c>
      <c r="L80" s="46"/>
    </row>
    <row r="81" spans="2:12" s="43" customFormat="1" ht="14.25" x14ac:dyDescent="0.2">
      <c r="B81" s="44" t="s">
        <v>41</v>
      </c>
      <c r="L81" s="46"/>
    </row>
    <row r="82" spans="2:12" s="43" customFormat="1" ht="14.25" x14ac:dyDescent="0.2">
      <c r="B82" s="44" t="s">
        <v>138</v>
      </c>
      <c r="L82" s="46"/>
    </row>
    <row r="83" spans="2:12" s="43" customFormat="1" ht="14.25" x14ac:dyDescent="0.2">
      <c r="B83" s="44" t="s">
        <v>137</v>
      </c>
      <c r="L83" s="46"/>
    </row>
    <row r="84" spans="2:12" s="43" customFormat="1" ht="14.25" x14ac:dyDescent="0.2">
      <c r="B84" s="44" t="s">
        <v>136</v>
      </c>
      <c r="L84" s="46"/>
    </row>
    <row r="85" spans="2:12" s="43" customFormat="1" ht="14.25" x14ac:dyDescent="0.2">
      <c r="B85" s="44" t="s">
        <v>135</v>
      </c>
      <c r="L85" s="46"/>
    </row>
    <row r="86" spans="2:12" s="43" customFormat="1" ht="14.25" x14ac:dyDescent="0.2">
      <c r="B86" s="44" t="s">
        <v>42</v>
      </c>
      <c r="L86" s="46"/>
    </row>
  </sheetData>
  <mergeCells count="9">
    <mergeCell ref="A4:I4"/>
    <mergeCell ref="E23:G23"/>
    <mergeCell ref="E24:G24"/>
    <mergeCell ref="E25:G25"/>
    <mergeCell ref="B26:D26"/>
    <mergeCell ref="E19:G19"/>
    <mergeCell ref="E20:G20"/>
    <mergeCell ref="E21:G21"/>
    <mergeCell ref="E22:G22"/>
  </mergeCells>
  <phoneticPr fontId="5" type="noConversion"/>
  <conditionalFormatting sqref="H7">
    <cfRule type="expression" dxfId="24" priority="1" stopIfTrue="1">
      <formula>ISERROR($H$7)</formula>
    </cfRule>
  </conditionalFormatting>
  <conditionalFormatting sqref="H8">
    <cfRule type="expression" dxfId="23" priority="2" stopIfTrue="1">
      <formula>ISERROR($H$8)</formula>
    </cfRule>
  </conditionalFormatting>
  <conditionalFormatting sqref="H10">
    <cfRule type="expression" dxfId="22" priority="3" stopIfTrue="1">
      <formula>ISERROR($H$10)</formula>
    </cfRule>
  </conditionalFormatting>
  <conditionalFormatting sqref="H12">
    <cfRule type="expression" dxfId="21" priority="4" stopIfTrue="1">
      <formula>ISERROR($H$12)</formula>
    </cfRule>
  </conditionalFormatting>
  <conditionalFormatting sqref="H19">
    <cfRule type="expression" dxfId="20" priority="5" stopIfTrue="1">
      <formula>ISERROR($H$19)</formula>
    </cfRule>
  </conditionalFormatting>
  <conditionalFormatting sqref="H23">
    <cfRule type="expression" dxfId="19" priority="6" stopIfTrue="1">
      <formula>ISERROR($H$23)</formula>
    </cfRule>
  </conditionalFormatting>
  <conditionalFormatting sqref="H25">
    <cfRule type="expression" dxfId="18" priority="7" stopIfTrue="1">
      <formula>ISERROR($H$25)</formula>
    </cfRule>
  </conditionalFormatting>
  <conditionalFormatting sqref="H9">
    <cfRule type="expression" dxfId="17" priority="8" stopIfTrue="1">
      <formula>ISERROR($H$9)</formula>
    </cfRule>
  </conditionalFormatting>
  <conditionalFormatting sqref="H11">
    <cfRule type="expression" dxfId="16" priority="9" stopIfTrue="1">
      <formula>ISERROR($H$11)</formula>
    </cfRule>
  </conditionalFormatting>
  <conditionalFormatting sqref="H13">
    <cfRule type="expression" dxfId="15" priority="10" stopIfTrue="1">
      <formula>ISERROR($H$13)</formula>
    </cfRule>
  </conditionalFormatting>
  <conditionalFormatting sqref="E10">
    <cfRule type="expression" dxfId="14" priority="11" stopIfTrue="1">
      <formula>ISERROR($E$10)</formula>
    </cfRule>
  </conditionalFormatting>
  <conditionalFormatting sqref="D8">
    <cfRule type="cellIs" dxfId="13" priority="12" stopIfTrue="1" operator="equal">
      <formula>0</formula>
    </cfRule>
  </conditionalFormatting>
  <conditionalFormatting sqref="E7">
    <cfRule type="expression" dxfId="12" priority="13" stopIfTrue="1">
      <formula>ISERROR($E$7)</formula>
    </cfRule>
  </conditionalFormatting>
  <conditionalFormatting sqref="E8">
    <cfRule type="expression" dxfId="11" priority="14" stopIfTrue="1">
      <formula>ISERROR($E$8)</formula>
    </cfRule>
  </conditionalFormatting>
  <conditionalFormatting sqref="E9">
    <cfRule type="expression" dxfId="10" priority="15" stopIfTrue="1">
      <formula>ISERROR($E$9)</formula>
    </cfRule>
  </conditionalFormatting>
  <conditionalFormatting sqref="E11">
    <cfRule type="expression" dxfId="9" priority="16" stopIfTrue="1">
      <formula>ISERROR($E$11)</formula>
    </cfRule>
  </conditionalFormatting>
  <conditionalFormatting sqref="E12">
    <cfRule type="expression" dxfId="8" priority="17" stopIfTrue="1">
      <formula>ISERROR($E$12)</formula>
    </cfRule>
  </conditionalFormatting>
  <conditionalFormatting sqref="E15">
    <cfRule type="expression" dxfId="7" priority="18" stopIfTrue="1">
      <formula>ISERROR($E$15)</formula>
    </cfRule>
  </conditionalFormatting>
  <conditionalFormatting sqref="E16">
    <cfRule type="expression" dxfId="6" priority="19" stopIfTrue="1">
      <formula>ISERROR($E$16)</formula>
    </cfRule>
  </conditionalFormatting>
  <conditionalFormatting sqref="H15">
    <cfRule type="expression" dxfId="5" priority="20" stopIfTrue="1">
      <formula>ISERROR($H$15)</formula>
    </cfRule>
  </conditionalFormatting>
  <conditionalFormatting sqref="H16">
    <cfRule type="expression" dxfId="4" priority="21" stopIfTrue="1">
      <formula>ISERROR($H$16)</formula>
    </cfRule>
  </conditionalFormatting>
  <conditionalFormatting sqref="I23">
    <cfRule type="expression" dxfId="3" priority="22" stopIfTrue="1">
      <formula>ISERROR($I$23)</formula>
    </cfRule>
  </conditionalFormatting>
  <conditionalFormatting sqref="I25">
    <cfRule type="expression" dxfId="2" priority="23" stopIfTrue="1">
      <formula>ISERROR($I$25)</formula>
    </cfRule>
  </conditionalFormatting>
  <conditionalFormatting sqref="E13">
    <cfRule type="expression" dxfId="1" priority="24" stopIfTrue="1">
      <formula>ISERROR($E$13)</formula>
    </cfRule>
  </conditionalFormatting>
  <conditionalFormatting sqref="E14">
    <cfRule type="expression" dxfId="0" priority="25" stopIfTrue="1">
      <formula>ISERROR($E$14)</formula>
    </cfRule>
  </conditionalFormatting>
  <dataValidations disablePrompts="1" count="7">
    <dataValidation type="list" allowBlank="1" showInputMessage="1" showErrorMessage="1" sqref="D10 D12" xr:uid="{00000000-0002-0000-0200-000000000000}">
      <formula1>$B$30:$B$86</formula1>
    </dataValidation>
    <dataValidation type="list" allowBlank="1" showInputMessage="1" showErrorMessage="1" sqref="D7" xr:uid="{00000000-0002-0000-0200-000001000000}">
      <formula1>$D$30:$D$54</formula1>
    </dataValidation>
    <dataValidation type="list" allowBlank="1" showInputMessage="1" showErrorMessage="1" sqref="D13 D11" xr:uid="{00000000-0002-0000-0200-000002000000}">
      <formula1>$F$38:$F$48</formula1>
    </dataValidation>
    <dataValidation type="list" allowBlank="1" showInputMessage="1" showErrorMessage="1" sqref="D9" xr:uid="{00000000-0002-0000-0200-000003000000}">
      <formula1>$F$29:$F$36</formula1>
    </dataValidation>
    <dataValidation type="list" allowBlank="1" showInputMessage="1" showErrorMessage="1" sqref="D15" xr:uid="{00000000-0002-0000-0200-000004000000}">
      <formula1>$F$50:$F$51</formula1>
    </dataValidation>
    <dataValidation type="list" allowBlank="1" showInputMessage="1" showErrorMessage="1" sqref="D16" xr:uid="{00000000-0002-0000-0200-000005000000}">
      <formula1>$F$55:$F$56</formula1>
    </dataValidation>
    <dataValidation type="list" allowBlank="1" showInputMessage="1" showErrorMessage="1" sqref="D14" xr:uid="{00000000-0002-0000-0200-000006000000}">
      <formula1>$F$58:$F$64</formula1>
    </dataValidation>
  </dataValidations>
  <pageMargins left="0.75" right="0.75" top="1" bottom="1" header="0.5" footer="0.5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Bath volumes</vt:lpstr>
      <vt:lpstr>WC flush volumes</vt:lpstr>
      <vt:lpstr>Calculator</vt:lpstr>
      <vt:lpstr>Calculator!Print_Area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morgan</dc:creator>
  <cp:lastModifiedBy>Sean Lystor</cp:lastModifiedBy>
  <cp:lastPrinted>2023-01-05T11:54:14Z</cp:lastPrinted>
  <dcterms:created xsi:type="dcterms:W3CDTF">2008-05-19T08:46:49Z</dcterms:created>
  <dcterms:modified xsi:type="dcterms:W3CDTF">2023-02-22T17:46:14Z</dcterms:modified>
</cp:coreProperties>
</file>