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H:\Shared drives\ECOSUPPORT OPEN\Adam\ACTIVE PROJECTS\AJ_Colten Care_Land North of Providence Hill, Bursledon (21 12 2023)\Reports 2\2025 New Application\Nutrients\"/>
    </mc:Choice>
  </mc:AlternateContent>
  <xr:revisionPtr revIDLastSave="0" documentId="13_ncr:1_{2831F782-34C1-470B-86D3-E5C94CFDD615}"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05" yWindow="0" windowWidth="14610" windowHeight="15585" tabRatio="801" firstSheet="3"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<sst xmlns="http://schemas.openxmlformats.org/spreadsheetml/2006/main" count="3030" uniqueCount="843">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</sst>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7"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70" zoomScaleNormal="70" workbookViewId="0">
      <selection activeCell="F15" sqref="F1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46473</v>
      </c>
      <c r="C5" s="18"/>
    </row>
    <row r="6" spans="1:3" ht="20.25" customHeight="1" x14ac:dyDescent="0.25">
      <c r="A6" s="17" t="s">
        <v>783</v>
      </c>
      <c r="B6" s="25">
        <v>0.9</v>
      </c>
      <c r="C6" s="18"/>
    </row>
    <row r="7" spans="1:3" ht="20.25" customHeight="1" x14ac:dyDescent="0.25">
      <c r="A7" s="17" t="s">
        <v>123</v>
      </c>
      <c r="B7" s="26">
        <v>110</v>
      </c>
      <c r="C7" s="18"/>
    </row>
    <row r="8" spans="1:3" ht="20.25" customHeight="1" x14ac:dyDescent="0.25">
      <c r="A8" s="17" t="s">
        <v>825</v>
      </c>
      <c r="B8" s="26">
        <v>75</v>
      </c>
      <c r="C8" s="18"/>
    </row>
    <row r="9" spans="1:3" ht="20.25" customHeight="1" x14ac:dyDescent="0.25">
      <c r="A9" s="17" t="s">
        <v>116</v>
      </c>
      <c r="B9" s="26" t="s">
        <v>111</v>
      </c>
      <c r="C9" s="18"/>
    </row>
    <row r="10" spans="1:3" ht="39.75" customHeight="1" x14ac:dyDescent="0.25">
      <c r="A10" s="17" t="s">
        <v>0</v>
      </c>
      <c r="B10" s="26" t="s">
        <v>220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67.5</v>
      </c>
    </row>
    <row r="18" spans="1:2" ht="20.25" customHeight="1" x14ac:dyDescent="0.25">
      <c r="A18" s="17" t="s">
        <v>140</v>
      </c>
      <c r="B18" s="31">
        <f>IFERROR(B17*B7,0)</f>
        <v>7425</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17.09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80" zoomScaleNormal="80" workbookViewId="0">
      <selection activeCell="B14" sqref="B1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105</v>
      </c>
    </row>
    <row r="7" spans="1:6" ht="23.25" customHeight="1" x14ac:dyDescent="0.25">
      <c r="A7" s="17" t="s">
        <v>124</v>
      </c>
      <c r="B7" s="44" t="s">
        <v>76</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46</v>
      </c>
      <c r="B11" s="25">
        <v>0.41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1.23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43</v>
      </c>
      <c r="B12" s="25">
        <v>0.11</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0.33</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t="s">
        <v>48</v>
      </c>
      <c r="B13" s="25">
        <v>0.57999999999999996</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9.4595437394699964</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1.1000000000000001</v>
      </c>
      <c r="C28" s="39">
        <f>SUM(C11:C27)</f>
        <v>11.019543739469997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8" sqref="B8"/>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46</v>
      </c>
      <c r="B5" s="25">
        <v>0.27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0.81</v>
      </c>
    </row>
    <row r="6" spans="1:3" ht="23.25" customHeight="1" x14ac:dyDescent="0.2">
      <c r="A6" s="59" t="s">
        <v>48</v>
      </c>
      <c r="B6" s="60">
        <v>0.67</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10.927403974904996</v>
      </c>
    </row>
    <row r="7" spans="1:3" ht="23.25" customHeight="1" x14ac:dyDescent="0.2">
      <c r="A7" s="59" t="s">
        <v>43</v>
      </c>
      <c r="B7" s="60">
        <v>0.16</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0.48</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1.1000000000000001</v>
      </c>
      <c r="C22" s="54">
        <f>SUM(C5:C21)</f>
        <v>12.217403974904997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E5" sqref="E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80" zoomScaleNormal="80" workbookViewId="0">
      <selection activeCell="B26" sqref="B26"/>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17.09</v>
      </c>
    </row>
    <row r="6" spans="1:4" ht="23.25" customHeight="1" x14ac:dyDescent="0.25">
      <c r="A6" s="17" t="s">
        <v>150</v>
      </c>
      <c r="B6" s="72">
        <f>IFERROR(Nutrients_from_future_land_use!C22-SuDS!G30-Nutrients_from_current_land_use!C28,0)</f>
        <v>1.1978602354349999</v>
      </c>
    </row>
    <row r="7" spans="1:4" ht="23.25" customHeight="1" x14ac:dyDescent="0.25">
      <c r="A7" s="17" t="s">
        <v>151</v>
      </c>
      <c r="B7" s="72">
        <f>IFERROR(B5+B6,0)</f>
        <v>18.287860235434998</v>
      </c>
    </row>
    <row r="8" spans="1:4" ht="23.25" customHeight="1" x14ac:dyDescent="0.25">
      <c r="A8" s="17" t="s">
        <v>152</v>
      </c>
      <c r="B8" s="72">
        <f>IFERROR(IF(B7&lt;0,B7,B7*1.2),0)</f>
        <v>21.945432282521995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21.95</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2"/>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str" cm="1">
        <f t="array" ref="A710:A712">_xlfn._xlws.SORT(_xlfn.UNIQUE(_xlfn._xlws.FILTER(Nutrients_from_future_land_use!$A$5:$A$21,Nutrients_from_future_land_use!$A$5:$A$21&lt;&gt;"")))</f>
        <v>Greenspace</v>
      </c>
    </row>
    <row r="711" spans="1:1" x14ac:dyDescent="0.2">
      <c r="A711" s="81" t="str">
        <v>Residential urban land</v>
      </c>
    </row>
    <row r="712" spans="1:1" x14ac:dyDescent="0.2">
      <c r="A712" s="81" t="str">
        <v>Shrub</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A209E27187AA4392FAB8570B7EDFF8" ma:contentTypeVersion="18" ma:contentTypeDescription="Create a new document." ma:contentTypeScope="" ma:versionID="f1044b8e3ce2910cf871bb264b0b4911">
  <xsd:schema xmlns:xsd="http://www.w3.org/2001/XMLSchema" xmlns:xs="http://www.w3.org/2001/XMLSchema" xmlns:p="http://schemas.microsoft.com/office/2006/metadata/properties" xmlns:ns2="a0ae8d2c-534c-4bd5-95c0-acb2dfac3c30" xmlns:ns3="dabfa174-2b6f-4197-8776-d9e8926021ea" targetNamespace="http://schemas.microsoft.com/office/2006/metadata/properties" ma:root="true" ma:fieldsID="25010630af543486b3509b0e10c2b7d0" ns2:_="" ns3:_="">
    <xsd:import namespace="a0ae8d2c-534c-4bd5-95c0-acb2dfac3c30"/>
    <xsd:import namespace="dabfa174-2b6f-4197-8776-d9e8926021e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ae8d2c-534c-4bd5-95c0-acb2dfac3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f556b5-8367-4329-905d-89f6726690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bfa174-2b6f-4197-8776-d9e8926021e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b7c98be-daf0-45ff-82a0-9fa76f841a51}" ma:internalName="TaxCatchAll" ma:showField="CatchAllData" ma:web="dabfa174-2b6f-4197-8776-d9e8926021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bfa174-2b6f-4197-8776-d9e8926021ea" xsi:nil="true"/>
    <lcf76f155ced4ddcb4097134ff3c332f xmlns="a0ae8d2c-534c-4bd5-95c0-acb2dfac3c30">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2E9541E9-49AF-4733-910A-C52772E98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ae8d2c-534c-4bd5-95c0-acb2dfac3c30"/>
    <ds:schemaRef ds:uri="dabfa174-2b6f-4197-8776-d9e8926021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dabfa174-2b6f-4197-8776-d9e8926021ea"/>
    <ds:schemaRef ds:uri="a0ae8d2c-534c-4bd5-95c0-acb2dfac3c30"/>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Eco Support</cp:lastModifiedBy>
  <cp:revision/>
  <cp:lastPrinted>2024-08-01T14:06:12Z</cp:lastPrinted>
  <dcterms:created xsi:type="dcterms:W3CDTF">2021-10-14T13:24:34Z</dcterms:created>
  <dcterms:modified xsi:type="dcterms:W3CDTF">2025-04-07T13:27:12Z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0x01010046A209E27187AA4392FAB8570B7EDFF8</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