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K:\Retirement Lifestyles Ltd\6. HAMPSHIRE\Boorley Green - Land Adjacent to Oak Tree Cottage\BNG Documents\"/>
    </mc:Choice>
  </mc:AlternateContent>
  <xr:revisionPtr revIDLastSave="0" documentId="8_{83062EEE-72CC-44E5-807C-B11D9BCA30C8}" xr6:coauthVersionLast="47" xr6:coauthVersionMax="47" xr10:uidLastSave="{00000000-0000-0000-0000-000000000000}"/>
  <bookViews>
    <workbookView xWindow="-110" yWindow="-110" windowWidth="19420" windowHeight="10300" xr2:uid="{855A0FE6-2A08-4CAF-8F4C-FADE619C73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8" i="1"/>
  <c r="C7" i="1"/>
  <c r="C21" i="1"/>
  <c r="C23" i="1"/>
  <c r="X11" i="1"/>
  <c r="P11" i="1"/>
  <c r="U14" i="1" s="1"/>
  <c r="O23" i="1"/>
  <c r="O22" i="1"/>
  <c r="O21" i="1"/>
  <c r="C5" i="1" l="1"/>
  <c r="G21" i="1"/>
  <c r="G22" i="1"/>
  <c r="C13" i="1" l="1"/>
  <c r="C12" i="1"/>
  <c r="C11" i="1"/>
  <c r="C15" i="1" l="1"/>
</calcChain>
</file>

<file path=xl/sharedStrings.xml><?xml version="1.0" encoding="utf-8"?>
<sst xmlns="http://schemas.openxmlformats.org/spreadsheetml/2006/main" count="27" uniqueCount="19">
  <si>
    <t>BLU Credit Purchase Fee</t>
  </si>
  <si>
    <t>BLU Processing Fee</t>
  </si>
  <si>
    <t>BLU Management Fee</t>
  </si>
  <si>
    <t>Contract Values</t>
  </si>
  <si>
    <t>All numbers exclusive of VAT</t>
  </si>
  <si>
    <t>Total</t>
  </si>
  <si>
    <t>Credit Values</t>
  </si>
  <si>
    <t>Paid at contract completion</t>
  </si>
  <si>
    <t>Low or medium distinctiveness grassland</t>
  </si>
  <si>
    <t>High distinctiveness grassland</t>
  </si>
  <si>
    <t>Units to be provided by HFF</t>
  </si>
  <si>
    <t>Unit price</t>
  </si>
  <si>
    <t>Traditional Orchard</t>
  </si>
  <si>
    <t>Individual Trees</t>
  </si>
  <si>
    <t>Hedgerow</t>
  </si>
  <si>
    <t>BHU Credit Purchase fee</t>
  </si>
  <si>
    <t>BHU Management Fee</t>
  </si>
  <si>
    <t>BHU Processing Fee</t>
  </si>
  <si>
    <t>BHU Credit Purchase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</si>
</sst>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0" fillId="2" borderId="0" xfId="0" applyFill="1"/>
    <xf numFmtId="9" fontId="0" fillId="0" borderId="0" xfId="0" applyNumberFormat="1"/>
    <xf numFmtId="164" fontId="2" fillId="0" borderId="0" xfId="1" applyNumberFormat="1" applyFont="1"/>
    <xf numFmtId="164" fontId="0" fillId="0" borderId="0" xfId="0" applyNumberFormat="1"/>
    <xf numFmtId="43" fontId="0" fillId="0" borderId="0" xfId="0" applyNumberFormat="1"/>
    <xf numFmtId="43" fontId="2" fillId="0" borderId="0" xfId="0" applyNumberFormat="1" applyFont="1"/>
    <xf numFmtId="164" fontId="2" fillId="0" borderId="0" xfId="0" applyNumberFormat="1" applyFont="1"/>
    <xf numFmtId="0" fontId="0" fillId="3" borderId="0" xfId="0" applyFill="1"/>
    <xf numFmtId="2" fontId="0" fillId="3" borderId="0" xfId="0" applyNumberFormat="1" applyFill="1"/>
    <xf numFmtId="3" fontId="0" fillId="0" borderId="0" xfId="0" applyNumberFormat="1"/>
    <xf numFmtId="2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89AE-0321-4F21-8F9F-F30908173165}">
  <dimension ref="B1:X28"/>
  <sheetViews>
    <sheetView tabSelected="1" zoomScale="80" zoomScaleNormal="80" workbookViewId="0">
      <selection activeCell="B10" sqref="B10"/>
    </sheetView>
  </sheetViews>
  <sheetFormatPr defaultRowHeight="14.5" zeroHeight="1" x14ac:dyDescent="0.35"/>
  <cols>
    <col min="2" max="2" width="42.1796875" bestFit="1" customWidth="1"/>
    <col min="3" max="3" width="13" bestFit="1" customWidth="1"/>
    <col min="4" max="4" width="32.1796875" customWidth="1"/>
    <col min="5" max="5" width="5" customWidth="1"/>
  </cols>
  <sheetData>
    <row r="1" spans="2:24" x14ac:dyDescent="0.35"/>
    <row r="2" spans="2:24" s="4" customFormat="1" x14ac:dyDescent="0.35">
      <c r="B2" s="3" t="s">
        <v>3</v>
      </c>
    </row>
    <row r="3" spans="2:24" x14ac:dyDescent="0.35">
      <c r="B3" s="2" t="s">
        <v>4</v>
      </c>
    </row>
    <row r="4" spans="2:24" x14ac:dyDescent="0.35"/>
    <row r="5" spans="2:24" x14ac:dyDescent="0.35">
      <c r="B5" s="1" t="s">
        <v>5</v>
      </c>
      <c r="C5" s="6">
        <f>C23*C25</f>
        <v>205200</v>
      </c>
      <c r="D5" s="1"/>
      <c r="E5" s="1"/>
    </row>
    <row r="6" spans="2:24" x14ac:dyDescent="0.35"/>
    <row r="7" spans="2:24" x14ac:dyDescent="0.35">
      <c r="B7" t="s">
        <v>17</v>
      </c>
      <c r="C7" s="7">
        <f>$C$5*G7*$G$21</f>
        <v>9840</v>
      </c>
      <c r="D7" t="s">
        <v>7</v>
      </c>
      <c r="G7" s="5">
        <v>0.2</v>
      </c>
      <c r="M7" t="s">
        <v>15</v>
      </c>
      <c r="P7" s="13">
        <v>4920</v>
      </c>
      <c r="U7" t="s">
        <v>0</v>
      </c>
      <c r="X7">
        <v>15600</v>
      </c>
    </row>
    <row r="8" spans="2:24" x14ac:dyDescent="0.35">
      <c r="B8" t="s">
        <v>18</v>
      </c>
      <c r="C8" s="7">
        <f>$C$5*G8*$G$21</f>
        <v>4920</v>
      </c>
      <c r="G8" s="5">
        <v>0.1</v>
      </c>
      <c r="M8" t="s">
        <v>16</v>
      </c>
      <c r="P8">
        <v>34440</v>
      </c>
      <c r="U8" t="s">
        <v>2</v>
      </c>
      <c r="X8">
        <v>109200</v>
      </c>
    </row>
    <row r="9" spans="2:24" x14ac:dyDescent="0.35">
      <c r="B9" t="s">
        <v>16</v>
      </c>
      <c r="C9" s="7">
        <f>$C$5*G9*$G$21</f>
        <v>34440</v>
      </c>
      <c r="G9" s="5">
        <v>0.7</v>
      </c>
      <c r="M9" t="s">
        <v>17</v>
      </c>
      <c r="P9">
        <v>9840</v>
      </c>
      <c r="U9" t="s">
        <v>1</v>
      </c>
      <c r="X9">
        <v>31200</v>
      </c>
    </row>
    <row r="10" spans="2:24" x14ac:dyDescent="0.35"/>
    <row r="11" spans="2:24" x14ac:dyDescent="0.35">
      <c r="B11" t="s">
        <v>1</v>
      </c>
      <c r="C11" s="7">
        <f>$C$5*G11*$G$22</f>
        <v>31200.000000000004</v>
      </c>
      <c r="D11" t="s">
        <v>7</v>
      </c>
      <c r="G11" s="5">
        <v>0.2</v>
      </c>
      <c r="P11" s="13">
        <f>SUM(P7:P9)</f>
        <v>49200</v>
      </c>
      <c r="X11">
        <f>SUM(X7:X9)</f>
        <v>156000</v>
      </c>
    </row>
    <row r="12" spans="2:24" x14ac:dyDescent="0.35">
      <c r="B12" t="s">
        <v>0</v>
      </c>
      <c r="C12" s="7">
        <f>$C$5*G12*$G$22</f>
        <v>15600.000000000002</v>
      </c>
      <c r="G12" s="5">
        <v>0.1</v>
      </c>
    </row>
    <row r="13" spans="2:24" x14ac:dyDescent="0.35">
      <c r="B13" t="s">
        <v>2</v>
      </c>
      <c r="C13" s="7">
        <f>$C$5*G13*$G$22</f>
        <v>109200.00000000001</v>
      </c>
      <c r="G13" s="5">
        <v>0.7</v>
      </c>
    </row>
    <row r="14" spans="2:24" x14ac:dyDescent="0.35">
      <c r="C14" s="7"/>
      <c r="G14" s="5"/>
      <c r="T14" t="s">
        <v>5</v>
      </c>
      <c r="U14" s="13">
        <f>SUM(P11,X11)</f>
        <v>205200</v>
      </c>
    </row>
    <row r="15" spans="2:24" x14ac:dyDescent="0.35">
      <c r="B15" s="1" t="s">
        <v>5</v>
      </c>
      <c r="C15" s="10">
        <f>SUM(C7:C13)</f>
        <v>205200</v>
      </c>
      <c r="G15" s="5"/>
    </row>
    <row r="16" spans="2:24" x14ac:dyDescent="0.35">
      <c r="C16" s="1"/>
    </row>
    <row r="17" spans="2:16" s="4" customFormat="1" x14ac:dyDescent="0.35">
      <c r="B17" s="3" t="s">
        <v>6</v>
      </c>
    </row>
    <row r="18" spans="2:16" x14ac:dyDescent="0.35"/>
    <row r="19" spans="2:16" x14ac:dyDescent="0.35">
      <c r="B19" s="1" t="s">
        <v>10</v>
      </c>
    </row>
    <row r="20" spans="2:16" x14ac:dyDescent="0.35"/>
    <row r="21" spans="2:16" x14ac:dyDescent="0.35">
      <c r="B21" t="s">
        <v>9</v>
      </c>
      <c r="C21" s="12">
        <f>1.64</f>
        <v>1.64</v>
      </c>
      <c r="G21">
        <f>C21/$C$23</f>
        <v>0.23976608187134502</v>
      </c>
      <c r="M21" s="11" t="s">
        <v>12</v>
      </c>
      <c r="N21" s="11"/>
      <c r="O21" s="11">
        <f>P21/0.75</f>
        <v>1.2666666666666666</v>
      </c>
      <c r="P21" s="11">
        <v>0.95</v>
      </c>
    </row>
    <row r="22" spans="2:16" x14ac:dyDescent="0.35">
      <c r="B22" t="s">
        <v>8</v>
      </c>
      <c r="C22" s="12">
        <v>5.2</v>
      </c>
      <c r="G22">
        <f>C22/$C$23</f>
        <v>0.76023391812865504</v>
      </c>
      <c r="M22" s="11" t="s">
        <v>13</v>
      </c>
      <c r="N22" s="11"/>
      <c r="O22" s="11">
        <f>P22/0.75</f>
        <v>0.29333333333333333</v>
      </c>
      <c r="P22" s="11">
        <v>0.22</v>
      </c>
    </row>
    <row r="23" spans="2:16" x14ac:dyDescent="0.35">
      <c r="C23" s="14">
        <f>SUM(C21:C22)</f>
        <v>6.84</v>
      </c>
      <c r="M23" s="11" t="s">
        <v>14</v>
      </c>
      <c r="N23" s="11"/>
      <c r="O23" s="11">
        <f>P23/0.75</f>
        <v>6.6666666666666666E-2</v>
      </c>
      <c r="P23" s="11">
        <v>0.05</v>
      </c>
    </row>
    <row r="24" spans="2:16" x14ac:dyDescent="0.35"/>
    <row r="25" spans="2:16" x14ac:dyDescent="0.35">
      <c r="B25" s="1" t="s">
        <v>11</v>
      </c>
      <c r="C25" s="10">
        <v>30000</v>
      </c>
    </row>
    <row r="26" spans="2:16" x14ac:dyDescent="0.35">
      <c r="C26" s="8"/>
    </row>
    <row r="27" spans="2:16" hidden="1" x14ac:dyDescent="0.35">
      <c r="C27" s="8"/>
    </row>
    <row r="28" spans="2:16" hidden="1" x14ac:dyDescent="0.35">
      <c r="B28" s="1"/>
      <c r="C2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Sheldon</dc:creator>
  <cp:lastModifiedBy>Ed Garcia</cp:lastModifiedBy>
  <dcterms:created xsi:type="dcterms:W3CDTF">2024-04-29T18:59:47Z</dcterms:created>
  <dcterms:modified xsi:type="dcterms:W3CDTF">2024-10-02T11:33:02Z</dcterms:modified>
</cp:coreProperties>
</file>