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London Files\Present Projects\16367 Southampton\5. Survey Results\SAT FLOW AND DOS\"/>
    </mc:Choice>
  </mc:AlternateContent>
  <xr:revisionPtr revIDLastSave="0" documentId="13_ncr:1_{906747DB-99C7-41E3-8F82-660AE341CCA3}" xr6:coauthVersionLast="47" xr6:coauthVersionMax="47" xr10:uidLastSave="{00000000-0000-0000-0000-000000000000}"/>
  <bookViews>
    <workbookView xWindow="-108" yWindow="-108" windowWidth="23256" windowHeight="12576" tabRatio="774" activeTab="1" xr2:uid="{00000000-000D-0000-FFFF-FFFF00000000}"/>
  </bookViews>
  <sheets>
    <sheet name="Site 4 Diagram" sheetId="30" r:id="rId1"/>
    <sheet name="Arm A Lane 2" sheetId="19" r:id="rId2"/>
    <sheet name="Arm A Lane 3" sheetId="28" r:id="rId3"/>
    <sheet name="Arm B Lane 1" sheetId="20" r:id="rId4"/>
    <sheet name="Arm B Lane 2" sheetId="32" r:id="rId5"/>
    <sheet name="Arm B Lane 3" sheetId="31" r:id="rId6"/>
    <sheet name="Arm C Lane 1" sheetId="23" r:id="rId7"/>
    <sheet name="Arm C Lane 2" sheetId="24" r:id="rId8"/>
    <sheet name="Arm C Lane 3" sheetId="29" r:id="rId9"/>
    <sheet name="Arm E Lane 2" sheetId="34" r:id="rId10"/>
    <sheet name="Arm E Lane 3" sheetId="35" r:id="rId11"/>
    <sheet name="Arm I1 Lane 1" sheetId="36" r:id="rId12"/>
    <sheet name="Arm I1 Lane 2" sheetId="37" r:id="rId13"/>
    <sheet name="Arm I1 Lane 3" sheetId="38" r:id="rId14"/>
    <sheet name="Arm I2 Lane 1" sheetId="39" r:id="rId15"/>
    <sheet name="Arm I2 Lane 2" sheetId="40" r:id="rId16"/>
    <sheet name="Arm I2 Lane 3" sheetId="41" r:id="rId17"/>
    <sheet name="Arm I3 Lane 1" sheetId="42" r:id="rId18"/>
    <sheet name="Arm I3 Lane 2" sheetId="43" r:id="rId19"/>
    <sheet name="Arm I3 Lane 3" sheetId="44" r:id="rId20"/>
    <sheet name="Arm I4 Lane 1" sheetId="45" r:id="rId21"/>
    <sheet name="Arm I4 Lane 2" sheetId="46" r:id="rId22"/>
    <sheet name="Arm I4 Lane 3" sheetId="47" r:id="rId23"/>
  </sheets>
  <externalReferences>
    <externalReference r:id="rId24"/>
  </externalReferences>
  <definedNames>
    <definedName name="_xlnm._FilterDatabase" localSheetId="1" hidden="1">'Arm A Lane 2'!$A$5:$DM$56</definedName>
    <definedName name="_xlnm._FilterDatabase" localSheetId="2" hidden="1">'Arm A Lane 3'!$A$5:$DM$56</definedName>
    <definedName name="_xlnm._FilterDatabase" localSheetId="3" hidden="1">'Arm B Lane 1'!$A$5:$DN$56</definedName>
    <definedName name="_xlnm._FilterDatabase" localSheetId="4" hidden="1">'Arm B Lane 2'!$A$5:$DM$56</definedName>
    <definedName name="_xlnm._FilterDatabase" localSheetId="5" hidden="1">'Arm B Lane 3'!$A$5:$DM$56</definedName>
    <definedName name="_xlnm._FilterDatabase" localSheetId="6" hidden="1">'Arm C Lane 1'!$A$5:$DM$56</definedName>
    <definedName name="_xlnm._FilterDatabase" localSheetId="7" hidden="1">'Arm C Lane 2'!$A$5:$DM$56</definedName>
    <definedName name="_xlnm._FilterDatabase" localSheetId="8" hidden="1">'Arm C Lane 3'!$A$5:$DM$56</definedName>
    <definedName name="_xlnm._FilterDatabase" localSheetId="9" hidden="1">'Arm E Lane 2'!$A$5:$DM$56</definedName>
    <definedName name="_xlnm._FilterDatabase" localSheetId="10" hidden="1">'Arm E Lane 3'!$A$5:$DM$56</definedName>
    <definedName name="_xlnm._FilterDatabase" localSheetId="11" hidden="1">'Arm I1 Lane 1'!$A$5:$DM$56</definedName>
    <definedName name="_xlnm._FilterDatabase" localSheetId="12" hidden="1">'Arm I1 Lane 2'!$A$5:$DM$56</definedName>
    <definedName name="_xlnm._FilterDatabase" localSheetId="13" hidden="1">'Arm I1 Lane 3'!$A$5:$DM$56</definedName>
    <definedName name="_xlnm._FilterDatabase" localSheetId="14" hidden="1">'Arm I2 Lane 1'!$A$5:$DM$56</definedName>
    <definedName name="_xlnm._FilterDatabase" localSheetId="15" hidden="1">'Arm I2 Lane 2'!$A$5:$DM$56</definedName>
    <definedName name="_xlnm._FilterDatabase" localSheetId="16" hidden="1">'Arm I2 Lane 3'!$A$5:$DM$56</definedName>
    <definedName name="_xlnm._FilterDatabase" localSheetId="17" hidden="1">'Arm I3 Lane 1'!$A$5:$DM$56</definedName>
    <definedName name="_xlnm._FilterDatabase" localSheetId="18" hidden="1">'Arm I3 Lane 2'!$A$5:$DM$56</definedName>
    <definedName name="_xlnm._FilterDatabase" localSheetId="19" hidden="1">'Arm I3 Lane 3'!$A$5:$DM$56</definedName>
    <definedName name="_xlnm._FilterDatabase" localSheetId="20" hidden="1">'Arm I4 Lane 1'!$A$5:$DM$56</definedName>
    <definedName name="_xlnm._FilterDatabase" localSheetId="21" hidden="1">'Arm I4 Lane 2'!$A$5:$DM$56</definedName>
    <definedName name="_xlnm._FilterDatabase" localSheetId="22" hidden="1">'Arm I4 Lane 3'!$A$5:$DM$56</definedName>
    <definedName name="car" localSheetId="1">#REF!</definedName>
    <definedName name="car" localSheetId="2">#REF!</definedName>
    <definedName name="car" localSheetId="4">#REF!</definedName>
    <definedName name="car" localSheetId="5">#REF!</definedName>
    <definedName name="car" localSheetId="7">#REF!</definedName>
    <definedName name="car" localSheetId="8">#REF!</definedName>
    <definedName name="car" localSheetId="9">#REF!</definedName>
    <definedName name="car" localSheetId="10">#REF!</definedName>
    <definedName name="car" localSheetId="11">#REF!</definedName>
    <definedName name="car" localSheetId="12">#REF!</definedName>
    <definedName name="car" localSheetId="13">#REF!</definedName>
    <definedName name="car" localSheetId="14">#REF!</definedName>
    <definedName name="car" localSheetId="15">#REF!</definedName>
    <definedName name="car" localSheetId="16">#REF!</definedName>
    <definedName name="car" localSheetId="17">#REF!</definedName>
    <definedName name="car" localSheetId="18">#REF!</definedName>
    <definedName name="car" localSheetId="19">#REF!</definedName>
    <definedName name="car" localSheetId="20">#REF!</definedName>
    <definedName name="car" localSheetId="21">#REF!</definedName>
    <definedName name="car" localSheetId="22">#REF!</definedName>
    <definedName name="car" localSheetId="0">#REF!</definedName>
    <definedName name="car">#REF!</definedName>
    <definedName name="coach" localSheetId="1">#REF!</definedName>
    <definedName name="coach" localSheetId="2">#REF!</definedName>
    <definedName name="coach" localSheetId="4">#REF!</definedName>
    <definedName name="coach" localSheetId="5">#REF!</definedName>
    <definedName name="coach" localSheetId="7">#REF!</definedName>
    <definedName name="coach" localSheetId="8">#REF!</definedName>
    <definedName name="coach" localSheetId="9">#REF!</definedName>
    <definedName name="coach" localSheetId="10">#REF!</definedName>
    <definedName name="coach" localSheetId="11">#REF!</definedName>
    <definedName name="coach" localSheetId="12">#REF!</definedName>
    <definedName name="coach" localSheetId="13">#REF!</definedName>
    <definedName name="coach" localSheetId="14">#REF!</definedName>
    <definedName name="coach" localSheetId="15">#REF!</definedName>
    <definedName name="coach" localSheetId="16">#REF!</definedName>
    <definedName name="coach" localSheetId="17">#REF!</definedName>
    <definedName name="coach" localSheetId="18">#REF!</definedName>
    <definedName name="coach" localSheetId="19">#REF!</definedName>
    <definedName name="coach" localSheetId="20">#REF!</definedName>
    <definedName name="coach" localSheetId="21">#REF!</definedName>
    <definedName name="coach" localSheetId="22">#REF!</definedName>
    <definedName name="coach" localSheetId="0">#REF!</definedName>
    <definedName name="coach">#REF!</definedName>
    <definedName name="lgv" localSheetId="1">#REF!</definedName>
    <definedName name="lgv" localSheetId="2">#REF!</definedName>
    <definedName name="lgv" localSheetId="4">#REF!</definedName>
    <definedName name="lgv" localSheetId="5">#REF!</definedName>
    <definedName name="lgv" localSheetId="7">#REF!</definedName>
    <definedName name="lgv" localSheetId="8">#REF!</definedName>
    <definedName name="lgv" localSheetId="9">#REF!</definedName>
    <definedName name="lgv" localSheetId="10">#REF!</definedName>
    <definedName name="lgv" localSheetId="11">#REF!</definedName>
    <definedName name="lgv" localSheetId="12">#REF!</definedName>
    <definedName name="lgv" localSheetId="13">#REF!</definedName>
    <definedName name="lgv" localSheetId="14">#REF!</definedName>
    <definedName name="lgv" localSheetId="15">#REF!</definedName>
    <definedName name="lgv" localSheetId="16">#REF!</definedName>
    <definedName name="lgv" localSheetId="17">#REF!</definedName>
    <definedName name="lgv" localSheetId="18">#REF!</definedName>
    <definedName name="lgv" localSheetId="19">#REF!</definedName>
    <definedName name="lgv" localSheetId="20">#REF!</definedName>
    <definedName name="lgv" localSheetId="21">#REF!</definedName>
    <definedName name="lgv" localSheetId="22">#REF!</definedName>
    <definedName name="lgv" localSheetId="0">#REF!</definedName>
    <definedName name="lgv">#REF!</definedName>
    <definedName name="mcl" localSheetId="1">#REF!</definedName>
    <definedName name="mcl" localSheetId="2">#REF!</definedName>
    <definedName name="mcl" localSheetId="4">#REF!</definedName>
    <definedName name="mcl" localSheetId="5">#REF!</definedName>
    <definedName name="mcl" localSheetId="7">#REF!</definedName>
    <definedName name="mcl" localSheetId="8">#REF!</definedName>
    <definedName name="mcl" localSheetId="9">#REF!</definedName>
    <definedName name="mcl" localSheetId="10">#REF!</definedName>
    <definedName name="mcl" localSheetId="11">#REF!</definedName>
    <definedName name="mcl" localSheetId="12">#REF!</definedName>
    <definedName name="mcl" localSheetId="13">#REF!</definedName>
    <definedName name="mcl" localSheetId="14">#REF!</definedName>
    <definedName name="mcl" localSheetId="15">#REF!</definedName>
    <definedName name="mcl" localSheetId="16">#REF!</definedName>
    <definedName name="mcl" localSheetId="17">#REF!</definedName>
    <definedName name="mcl" localSheetId="18">#REF!</definedName>
    <definedName name="mcl" localSheetId="19">#REF!</definedName>
    <definedName name="mcl" localSheetId="20">#REF!</definedName>
    <definedName name="mcl" localSheetId="21">#REF!</definedName>
    <definedName name="mcl" localSheetId="22">#REF!</definedName>
    <definedName name="mcl" localSheetId="0">#REF!</definedName>
    <definedName name="mcl">#REF!</definedName>
    <definedName name="NEW" localSheetId="1">#REF!</definedName>
    <definedName name="NEW" localSheetId="2">#REF!</definedName>
    <definedName name="NEW" localSheetId="4">#REF!</definedName>
    <definedName name="NEW" localSheetId="5">#REF!</definedName>
    <definedName name="NEW" localSheetId="7">#REF!</definedName>
    <definedName name="NEW" localSheetId="8">#REF!</definedName>
    <definedName name="NEW" localSheetId="9">#REF!</definedName>
    <definedName name="NEW" localSheetId="10">#REF!</definedName>
    <definedName name="NEW" localSheetId="11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 localSheetId="16">#REF!</definedName>
    <definedName name="NEW" localSheetId="17">#REF!</definedName>
    <definedName name="NEW" localSheetId="18">#REF!</definedName>
    <definedName name="NEW" localSheetId="19">#REF!</definedName>
    <definedName name="NEW" localSheetId="20">#REF!</definedName>
    <definedName name="NEW" localSheetId="21">#REF!</definedName>
    <definedName name="NEW" localSheetId="22">#REF!</definedName>
    <definedName name="NEW" localSheetId="0">#REF!</definedName>
    <definedName name="NEW">#REF!</definedName>
    <definedName name="ogva" localSheetId="1">#REF!</definedName>
    <definedName name="ogva" localSheetId="2">#REF!</definedName>
    <definedName name="ogva" localSheetId="4">#REF!</definedName>
    <definedName name="ogva" localSheetId="5">#REF!</definedName>
    <definedName name="ogva" localSheetId="7">#REF!</definedName>
    <definedName name="ogva" localSheetId="8">#REF!</definedName>
    <definedName name="ogva" localSheetId="9">#REF!</definedName>
    <definedName name="ogva" localSheetId="10">#REF!</definedName>
    <definedName name="ogva" localSheetId="11">#REF!</definedName>
    <definedName name="ogva" localSheetId="12">#REF!</definedName>
    <definedName name="ogva" localSheetId="13">#REF!</definedName>
    <definedName name="ogva" localSheetId="14">#REF!</definedName>
    <definedName name="ogva" localSheetId="15">#REF!</definedName>
    <definedName name="ogva" localSheetId="16">#REF!</definedName>
    <definedName name="ogva" localSheetId="17">#REF!</definedName>
    <definedName name="ogva" localSheetId="18">#REF!</definedName>
    <definedName name="ogva" localSheetId="19">#REF!</definedName>
    <definedName name="ogva" localSheetId="20">#REF!</definedName>
    <definedName name="ogva" localSheetId="21">#REF!</definedName>
    <definedName name="ogva" localSheetId="22">#REF!</definedName>
    <definedName name="ogva" localSheetId="0">#REF!</definedName>
    <definedName name="ogva">#REF!</definedName>
    <definedName name="ogvb" localSheetId="1">#REF!</definedName>
    <definedName name="ogvb" localSheetId="2">#REF!</definedName>
    <definedName name="ogvb" localSheetId="4">#REF!</definedName>
    <definedName name="ogvb" localSheetId="5">#REF!</definedName>
    <definedName name="ogvb" localSheetId="7">#REF!</definedName>
    <definedName name="ogvb" localSheetId="8">#REF!</definedName>
    <definedName name="ogvb" localSheetId="9">#REF!</definedName>
    <definedName name="ogvb" localSheetId="10">#REF!</definedName>
    <definedName name="ogvb" localSheetId="11">#REF!</definedName>
    <definedName name="ogvb" localSheetId="12">#REF!</definedName>
    <definedName name="ogvb" localSheetId="13">#REF!</definedName>
    <definedName name="ogvb" localSheetId="14">#REF!</definedName>
    <definedName name="ogvb" localSheetId="15">#REF!</definedName>
    <definedName name="ogvb" localSheetId="16">#REF!</definedName>
    <definedName name="ogvb" localSheetId="17">#REF!</definedName>
    <definedName name="ogvb" localSheetId="18">#REF!</definedName>
    <definedName name="ogvb" localSheetId="19">#REF!</definedName>
    <definedName name="ogvb" localSheetId="20">#REF!</definedName>
    <definedName name="ogvb" localSheetId="21">#REF!</definedName>
    <definedName name="ogvb" localSheetId="22">#REF!</definedName>
    <definedName name="ogvb" localSheetId="0">#REF!</definedName>
    <definedName name="ogvb">#REF!</definedName>
    <definedName name="pcl" localSheetId="1">#REF!</definedName>
    <definedName name="pcl" localSheetId="2">#REF!</definedName>
    <definedName name="pcl" localSheetId="4">#REF!</definedName>
    <definedName name="pcl" localSheetId="5">#REF!</definedName>
    <definedName name="pcl" localSheetId="7">#REF!</definedName>
    <definedName name="pcl" localSheetId="8">#REF!</definedName>
    <definedName name="pcl" localSheetId="9">#REF!</definedName>
    <definedName name="pcl" localSheetId="10">#REF!</definedName>
    <definedName name="pcl" localSheetId="11">#REF!</definedName>
    <definedName name="pcl" localSheetId="12">#REF!</definedName>
    <definedName name="pcl" localSheetId="13">#REF!</definedName>
    <definedName name="pcl" localSheetId="14">#REF!</definedName>
    <definedName name="pcl" localSheetId="15">#REF!</definedName>
    <definedName name="pcl" localSheetId="16">#REF!</definedName>
    <definedName name="pcl" localSheetId="17">#REF!</definedName>
    <definedName name="pcl" localSheetId="18">#REF!</definedName>
    <definedName name="pcl" localSheetId="19">#REF!</definedName>
    <definedName name="pcl" localSheetId="20">#REF!</definedName>
    <definedName name="pcl" localSheetId="21">#REF!</definedName>
    <definedName name="pcl" localSheetId="22">#REF!</definedName>
    <definedName name="pcl" localSheetId="0">#REF!</definedName>
    <definedName name="pcl">#REF!</definedName>
    <definedName name="psv" localSheetId="1">#REF!</definedName>
    <definedName name="psv" localSheetId="2">#REF!</definedName>
    <definedName name="psv" localSheetId="4">#REF!</definedName>
    <definedName name="psv" localSheetId="5">#REF!</definedName>
    <definedName name="psv" localSheetId="7">#REF!</definedName>
    <definedName name="psv" localSheetId="8">#REF!</definedName>
    <definedName name="psv" localSheetId="9">#REF!</definedName>
    <definedName name="psv" localSheetId="10">#REF!</definedName>
    <definedName name="psv" localSheetId="11">#REF!</definedName>
    <definedName name="psv" localSheetId="12">#REF!</definedName>
    <definedName name="psv" localSheetId="13">#REF!</definedName>
    <definedName name="psv" localSheetId="14">#REF!</definedName>
    <definedName name="psv" localSheetId="15">#REF!</definedName>
    <definedName name="psv" localSheetId="16">#REF!</definedName>
    <definedName name="psv" localSheetId="17">#REF!</definedName>
    <definedName name="psv" localSheetId="18">#REF!</definedName>
    <definedName name="psv" localSheetId="19">#REF!</definedName>
    <definedName name="psv" localSheetId="20">#REF!</definedName>
    <definedName name="psv" localSheetId="21">#REF!</definedName>
    <definedName name="psv" localSheetId="22">#REF!</definedName>
    <definedName name="psv" localSheetId="0">#REF!</definedName>
    <definedName name="psv">#REF!</definedName>
    <definedName name="q" localSheetId="1">#REF!</definedName>
    <definedName name="q" localSheetId="2">#REF!</definedName>
    <definedName name="q" localSheetId="4">#REF!</definedName>
    <definedName name="q" localSheetId="5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5">#REF!</definedName>
    <definedName name="q" localSheetId="16">#REF!</definedName>
    <definedName name="q" localSheetId="17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2">#REF!</definedName>
    <definedName name="q" localSheetId="0">#REF!</definedName>
    <definedName name="q">#REF!</definedName>
    <definedName name="qwqw" localSheetId="1">#REF!</definedName>
    <definedName name="qwqw" localSheetId="2">#REF!</definedName>
    <definedName name="qwqw" localSheetId="4">#REF!</definedName>
    <definedName name="qwqw" localSheetId="5">#REF!</definedName>
    <definedName name="qwqw" localSheetId="7">#REF!</definedName>
    <definedName name="qwqw" localSheetId="8">#REF!</definedName>
    <definedName name="qwqw" localSheetId="9">#REF!</definedName>
    <definedName name="qwqw" localSheetId="10">#REF!</definedName>
    <definedName name="qwqw" localSheetId="11">#REF!</definedName>
    <definedName name="qwqw" localSheetId="12">#REF!</definedName>
    <definedName name="qwqw" localSheetId="13">#REF!</definedName>
    <definedName name="qwqw" localSheetId="14">#REF!</definedName>
    <definedName name="qwqw" localSheetId="15">#REF!</definedName>
    <definedName name="qwqw" localSheetId="16">#REF!</definedName>
    <definedName name="qwqw" localSheetId="17">#REF!</definedName>
    <definedName name="qwqw" localSheetId="18">#REF!</definedName>
    <definedName name="qwqw" localSheetId="19">#REF!</definedName>
    <definedName name="qwqw" localSheetId="20">#REF!</definedName>
    <definedName name="qwqw" localSheetId="21">#REF!</definedName>
    <definedName name="qwqw" localSheetId="22">#REF!</definedName>
    <definedName name="qwqw" localSheetId="0">#REF!</definedName>
    <definedName name="qwqw">#REF!</definedName>
    <definedName name="RE" localSheetId="1">#REF!</definedName>
    <definedName name="RE" localSheetId="2">#REF!</definedName>
    <definedName name="RE" localSheetId="4">#REF!</definedName>
    <definedName name="RE" localSheetId="5">#REF!</definedName>
    <definedName name="RE" localSheetId="7">#REF!</definedName>
    <definedName name="RE" localSheetId="8">#REF!</definedName>
    <definedName name="RE" localSheetId="9">#REF!</definedName>
    <definedName name="RE" localSheetId="10">#REF!</definedName>
    <definedName name="RE" localSheetId="11">#REF!</definedName>
    <definedName name="RE" localSheetId="12">#REF!</definedName>
    <definedName name="RE" localSheetId="13">#REF!</definedName>
    <definedName name="RE" localSheetId="14">#REF!</definedName>
    <definedName name="RE" localSheetId="15">#REF!</definedName>
    <definedName name="RE" localSheetId="16">#REF!</definedName>
    <definedName name="RE" localSheetId="17">#REF!</definedName>
    <definedName name="RE" localSheetId="18">#REF!</definedName>
    <definedName name="RE" localSheetId="19">#REF!</definedName>
    <definedName name="RE" localSheetId="20">#REF!</definedName>
    <definedName name="RE" localSheetId="21">#REF!</definedName>
    <definedName name="RE" localSheetId="22">#REF!</definedName>
    <definedName name="RE" localSheetId="0">#REF!</definedName>
    <definedName name="RE">#REF!</definedName>
    <definedName name="StaffList">[1]Datapickndrop!$B$15:$B$122</definedName>
    <definedName name="taxi" localSheetId="1">#REF!</definedName>
    <definedName name="taxi" localSheetId="2">#REF!</definedName>
    <definedName name="taxi" localSheetId="4">#REF!</definedName>
    <definedName name="taxi" localSheetId="5">#REF!</definedName>
    <definedName name="taxi" localSheetId="7">#REF!</definedName>
    <definedName name="taxi" localSheetId="8">#REF!</definedName>
    <definedName name="taxi" localSheetId="9">#REF!</definedName>
    <definedName name="taxi" localSheetId="10">#REF!</definedName>
    <definedName name="taxi" localSheetId="11">#REF!</definedName>
    <definedName name="taxi" localSheetId="12">#REF!</definedName>
    <definedName name="taxi" localSheetId="13">#REF!</definedName>
    <definedName name="taxi" localSheetId="14">#REF!</definedName>
    <definedName name="taxi" localSheetId="15">#REF!</definedName>
    <definedName name="taxi" localSheetId="16">#REF!</definedName>
    <definedName name="taxi" localSheetId="17">#REF!</definedName>
    <definedName name="taxi" localSheetId="18">#REF!</definedName>
    <definedName name="taxi" localSheetId="19">#REF!</definedName>
    <definedName name="taxi" localSheetId="20">#REF!</definedName>
    <definedName name="taxi" localSheetId="21">#REF!</definedName>
    <definedName name="taxi" localSheetId="22">#REF!</definedName>
    <definedName name="taxi" localSheetId="0">#REF!</definedName>
    <definedName name="tax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M64" i="20" l="1"/>
  <c r="CM14" i="20"/>
  <c r="CM13" i="20"/>
  <c r="CM10" i="20"/>
  <c r="CM73" i="20"/>
  <c r="CM72" i="20"/>
  <c r="CM71" i="20"/>
  <c r="CM70" i="20"/>
  <c r="CM69" i="20"/>
  <c r="CM68" i="20"/>
  <c r="CM67" i="20"/>
  <c r="CM66" i="20"/>
  <c r="CM65" i="20"/>
  <c r="CM7" i="20"/>
  <c r="CM8" i="20"/>
  <c r="CM9" i="20"/>
  <c r="CM11" i="20"/>
  <c r="CM12" i="20"/>
  <c r="CM15" i="20"/>
  <c r="CM6" i="20"/>
  <c r="CQ73" i="29" l="1"/>
  <c r="CJ73" i="29"/>
  <c r="CA73" i="29"/>
  <c r="BR73" i="29"/>
  <c r="BP73" i="29"/>
  <c r="BG73" i="29"/>
  <c r="AX73" i="29"/>
  <c r="AV73" i="29"/>
  <c r="AM73" i="29"/>
  <c r="AD73" i="29"/>
  <c r="AB73" i="29"/>
  <c r="S73" i="29"/>
  <c r="I73" i="29"/>
  <c r="CR73" i="29" s="1"/>
  <c r="CQ72" i="29"/>
  <c r="CJ72" i="29"/>
  <c r="CA72" i="29"/>
  <c r="BR72" i="29"/>
  <c r="BP72" i="29"/>
  <c r="BG72" i="29"/>
  <c r="AX72" i="29"/>
  <c r="AV72" i="29"/>
  <c r="AM72" i="29"/>
  <c r="AD72" i="29"/>
  <c r="AB72" i="29"/>
  <c r="S72" i="29"/>
  <c r="I72" i="29"/>
  <c r="CQ71" i="29"/>
  <c r="CJ71" i="29"/>
  <c r="CA71" i="29"/>
  <c r="BR71" i="29"/>
  <c r="BP71" i="29"/>
  <c r="BG71" i="29"/>
  <c r="AX71" i="29"/>
  <c r="AV71" i="29"/>
  <c r="AM71" i="29"/>
  <c r="AD71" i="29"/>
  <c r="AB71" i="29"/>
  <c r="S71" i="29"/>
  <c r="I71" i="29"/>
  <c r="CQ70" i="29"/>
  <c r="CJ70" i="29"/>
  <c r="CA70" i="29"/>
  <c r="BR70" i="29"/>
  <c r="BP70" i="29"/>
  <c r="BG70" i="29"/>
  <c r="AX70" i="29"/>
  <c r="AV70" i="29"/>
  <c r="AM70" i="29"/>
  <c r="AD70" i="29"/>
  <c r="AB70" i="29"/>
  <c r="S70" i="29"/>
  <c r="I70" i="29"/>
  <c r="CQ69" i="29"/>
  <c r="CJ69" i="29"/>
  <c r="CA69" i="29"/>
  <c r="BR69" i="29"/>
  <c r="BP69" i="29"/>
  <c r="BG69" i="29"/>
  <c r="AX69" i="29"/>
  <c r="AV69" i="29"/>
  <c r="AM69" i="29"/>
  <c r="AD69" i="29"/>
  <c r="AB69" i="29"/>
  <c r="S69" i="29"/>
  <c r="I69" i="29"/>
  <c r="CQ68" i="29"/>
  <c r="CJ68" i="29"/>
  <c r="CA68" i="29"/>
  <c r="BR68" i="29"/>
  <c r="BP68" i="29"/>
  <c r="BG68" i="29"/>
  <c r="AX68" i="29"/>
  <c r="AV68" i="29"/>
  <c r="AM68" i="29"/>
  <c r="AD68" i="29"/>
  <c r="AB68" i="29"/>
  <c r="S68" i="29"/>
  <c r="I68" i="29"/>
  <c r="CQ67" i="29"/>
  <c r="CJ67" i="29"/>
  <c r="CA67" i="29"/>
  <c r="BR67" i="29"/>
  <c r="BP67" i="29"/>
  <c r="BG67" i="29"/>
  <c r="AX67" i="29"/>
  <c r="AV67" i="29"/>
  <c r="AM67" i="29"/>
  <c r="AD67" i="29"/>
  <c r="AB67" i="29"/>
  <c r="S67" i="29"/>
  <c r="I67" i="29"/>
  <c r="CR67" i="29" s="1"/>
  <c r="CQ66" i="29"/>
  <c r="CJ66" i="29"/>
  <c r="CA66" i="29"/>
  <c r="BR66" i="29"/>
  <c r="BP66" i="29"/>
  <c r="BG66" i="29"/>
  <c r="AX66" i="29"/>
  <c r="AV66" i="29"/>
  <c r="AM66" i="29"/>
  <c r="AD66" i="29"/>
  <c r="AB66" i="29"/>
  <c r="S66" i="29"/>
  <c r="I66" i="29"/>
  <c r="CR66" i="29" s="1"/>
  <c r="CQ65" i="29"/>
  <c r="CJ65" i="29"/>
  <c r="CA65" i="29"/>
  <c r="BR65" i="29"/>
  <c r="BP65" i="29"/>
  <c r="BG65" i="29"/>
  <c r="AX65" i="29"/>
  <c r="AV65" i="29"/>
  <c r="AM65" i="29"/>
  <c r="AD65" i="29"/>
  <c r="AB65" i="29"/>
  <c r="S65" i="29"/>
  <c r="I65" i="29"/>
  <c r="CQ64" i="29"/>
  <c r="CJ64" i="29"/>
  <c r="CA64" i="29"/>
  <c r="BR64" i="29"/>
  <c r="BP64" i="29"/>
  <c r="BG64" i="29"/>
  <c r="AX64" i="29"/>
  <c r="AV64" i="29"/>
  <c r="AM64" i="29"/>
  <c r="AD64" i="29"/>
  <c r="AB64" i="29"/>
  <c r="S64" i="29"/>
  <c r="I64" i="29"/>
  <c r="CQ15" i="29"/>
  <c r="CJ15" i="29"/>
  <c r="CA15" i="29"/>
  <c r="BR15" i="29"/>
  <c r="BP15" i="29"/>
  <c r="BG15" i="29"/>
  <c r="AX15" i="29"/>
  <c r="AV15" i="29"/>
  <c r="AM15" i="29"/>
  <c r="AD15" i="29"/>
  <c r="AB15" i="29"/>
  <c r="S15" i="29"/>
  <c r="I15" i="29"/>
  <c r="CQ14" i="29"/>
  <c r="CJ14" i="29"/>
  <c r="CA14" i="29"/>
  <c r="BR14" i="29"/>
  <c r="BP14" i="29"/>
  <c r="BG14" i="29"/>
  <c r="AX14" i="29"/>
  <c r="AV14" i="29"/>
  <c r="AM14" i="29"/>
  <c r="AD14" i="29"/>
  <c r="AB14" i="29"/>
  <c r="S14" i="29"/>
  <c r="I14" i="29"/>
  <c r="CQ13" i="29"/>
  <c r="CJ13" i="29"/>
  <c r="CA13" i="29"/>
  <c r="BR13" i="29"/>
  <c r="BP13" i="29"/>
  <c r="BG13" i="29"/>
  <c r="AX13" i="29"/>
  <c r="AV13" i="29"/>
  <c r="AM13" i="29"/>
  <c r="AD13" i="29"/>
  <c r="AB13" i="29"/>
  <c r="S13" i="29"/>
  <c r="I13" i="29"/>
  <c r="CQ12" i="29"/>
  <c r="CJ12" i="29"/>
  <c r="CA12" i="29"/>
  <c r="BR12" i="29"/>
  <c r="BP12" i="29"/>
  <c r="BG12" i="29"/>
  <c r="AX12" i="29"/>
  <c r="AV12" i="29"/>
  <c r="AM12" i="29"/>
  <c r="AD12" i="29"/>
  <c r="AB12" i="29"/>
  <c r="S12" i="29"/>
  <c r="I12" i="29"/>
  <c r="CQ11" i="29"/>
  <c r="CJ11" i="29"/>
  <c r="CA11" i="29"/>
  <c r="BR11" i="29"/>
  <c r="BP11" i="29"/>
  <c r="BG11" i="29"/>
  <c r="AX11" i="29"/>
  <c r="AV11" i="29"/>
  <c r="AM11" i="29"/>
  <c r="AD11" i="29"/>
  <c r="AB11" i="29"/>
  <c r="S11" i="29"/>
  <c r="I11" i="29"/>
  <c r="CQ10" i="29"/>
  <c r="CJ10" i="29"/>
  <c r="CA10" i="29"/>
  <c r="BR10" i="29"/>
  <c r="BP10" i="29"/>
  <c r="BG10" i="29"/>
  <c r="AX10" i="29"/>
  <c r="AV10" i="29"/>
  <c r="AM10" i="29"/>
  <c r="AD10" i="29"/>
  <c r="AB10" i="29"/>
  <c r="S10" i="29"/>
  <c r="I10" i="29"/>
  <c r="CR10" i="29" s="1"/>
  <c r="CQ9" i="29"/>
  <c r="CJ9" i="29"/>
  <c r="CA9" i="29"/>
  <c r="BR9" i="29"/>
  <c r="BP9" i="29"/>
  <c r="BG9" i="29"/>
  <c r="AX9" i="29"/>
  <c r="AV9" i="29"/>
  <c r="AM9" i="29"/>
  <c r="AD9" i="29"/>
  <c r="AB9" i="29"/>
  <c r="S9" i="29"/>
  <c r="I9" i="29"/>
  <c r="CQ8" i="29"/>
  <c r="CJ8" i="29"/>
  <c r="CA8" i="29"/>
  <c r="BR8" i="29"/>
  <c r="BP8" i="29"/>
  <c r="BG8" i="29"/>
  <c r="AX8" i="29"/>
  <c r="AV8" i="29"/>
  <c r="AM8" i="29"/>
  <c r="AD8" i="29"/>
  <c r="AB8" i="29"/>
  <c r="S8" i="29"/>
  <c r="I8" i="29"/>
  <c r="CQ7" i="29"/>
  <c r="CJ7" i="29"/>
  <c r="CA7" i="29"/>
  <c r="BR7" i="29"/>
  <c r="BP7" i="29"/>
  <c r="BG7" i="29"/>
  <c r="AX7" i="29"/>
  <c r="AV7" i="29"/>
  <c r="AM7" i="29"/>
  <c r="AD7" i="29"/>
  <c r="AB7" i="29"/>
  <c r="S7" i="29"/>
  <c r="I7" i="29"/>
  <c r="CQ6" i="29"/>
  <c r="CJ6" i="29"/>
  <c r="CA6" i="29"/>
  <c r="BR6" i="29"/>
  <c r="BP6" i="29"/>
  <c r="BG6" i="29"/>
  <c r="AX6" i="29"/>
  <c r="AV6" i="29"/>
  <c r="AM6" i="29"/>
  <c r="AD6" i="29"/>
  <c r="AB6" i="29"/>
  <c r="S6" i="29"/>
  <c r="I6" i="29"/>
  <c r="CQ73" i="24"/>
  <c r="CJ73" i="24"/>
  <c r="CA73" i="24"/>
  <c r="BR73" i="24"/>
  <c r="BP73" i="24"/>
  <c r="BG73" i="24"/>
  <c r="AX73" i="24"/>
  <c r="AV73" i="24"/>
  <c r="AM73" i="24"/>
  <c r="AD73" i="24"/>
  <c r="AB73" i="24"/>
  <c r="S73" i="24"/>
  <c r="CS73" i="24" s="1"/>
  <c r="I73" i="24"/>
  <c r="CQ72" i="24"/>
  <c r="CJ72" i="24"/>
  <c r="CA72" i="24"/>
  <c r="BR72" i="24"/>
  <c r="BP72" i="24"/>
  <c r="BG72" i="24"/>
  <c r="AX72" i="24"/>
  <c r="AV72" i="24"/>
  <c r="AM72" i="24"/>
  <c r="AD72" i="24"/>
  <c r="AB72" i="24"/>
  <c r="S72" i="24"/>
  <c r="I72" i="24"/>
  <c r="CQ71" i="24"/>
  <c r="CJ71" i="24"/>
  <c r="CA71" i="24"/>
  <c r="BR71" i="24"/>
  <c r="BP71" i="24"/>
  <c r="BG71" i="24"/>
  <c r="AX71" i="24"/>
  <c r="AV71" i="24"/>
  <c r="AM71" i="24"/>
  <c r="AD71" i="24"/>
  <c r="AB71" i="24"/>
  <c r="S71" i="24"/>
  <c r="I71" i="24"/>
  <c r="CQ70" i="24"/>
  <c r="CJ70" i="24"/>
  <c r="CA70" i="24"/>
  <c r="BR70" i="24"/>
  <c r="BP70" i="24"/>
  <c r="BG70" i="24"/>
  <c r="AX70" i="24"/>
  <c r="AV70" i="24"/>
  <c r="AM70" i="24"/>
  <c r="AD70" i="24"/>
  <c r="AB70" i="24"/>
  <c r="S70" i="24"/>
  <c r="I70" i="24"/>
  <c r="CQ69" i="24"/>
  <c r="CJ69" i="24"/>
  <c r="CA69" i="24"/>
  <c r="BR69" i="24"/>
  <c r="BP69" i="24"/>
  <c r="BG69" i="24"/>
  <c r="AX69" i="24"/>
  <c r="AV69" i="24"/>
  <c r="AM69" i="24"/>
  <c r="AD69" i="24"/>
  <c r="AB69" i="24"/>
  <c r="S69" i="24"/>
  <c r="I69" i="24"/>
  <c r="CQ68" i="24"/>
  <c r="CJ68" i="24"/>
  <c r="CA68" i="24"/>
  <c r="BR68" i="24"/>
  <c r="BP68" i="24"/>
  <c r="BG68" i="24"/>
  <c r="AX68" i="24"/>
  <c r="AV68" i="24"/>
  <c r="AM68" i="24"/>
  <c r="AD68" i="24"/>
  <c r="AB68" i="24"/>
  <c r="S68" i="24"/>
  <c r="I68" i="24"/>
  <c r="CQ67" i="24"/>
  <c r="CJ67" i="24"/>
  <c r="CA67" i="24"/>
  <c r="BR67" i="24"/>
  <c r="BP67" i="24"/>
  <c r="BG67" i="24"/>
  <c r="AX67" i="24"/>
  <c r="AV67" i="24"/>
  <c r="AM67" i="24"/>
  <c r="AD67" i="24"/>
  <c r="AB67" i="24"/>
  <c r="S67" i="24"/>
  <c r="I67" i="24"/>
  <c r="CQ66" i="24"/>
  <c r="CJ66" i="24"/>
  <c r="CA66" i="24"/>
  <c r="BR66" i="24"/>
  <c r="BP66" i="24"/>
  <c r="BG66" i="24"/>
  <c r="AX66" i="24"/>
  <c r="AV66" i="24"/>
  <c r="AM66" i="24"/>
  <c r="AD66" i="24"/>
  <c r="AB66" i="24"/>
  <c r="S66" i="24"/>
  <c r="I66" i="24"/>
  <c r="CQ65" i="24"/>
  <c r="CJ65" i="24"/>
  <c r="CA65" i="24"/>
  <c r="BR65" i="24"/>
  <c r="BP65" i="24"/>
  <c r="BG65" i="24"/>
  <c r="AX65" i="24"/>
  <c r="AV65" i="24"/>
  <c r="AM65" i="24"/>
  <c r="AD65" i="24"/>
  <c r="AB65" i="24"/>
  <c r="S65" i="24"/>
  <c r="I65" i="24"/>
  <c r="CQ64" i="24"/>
  <c r="CJ64" i="24"/>
  <c r="CA64" i="24"/>
  <c r="BR64" i="24"/>
  <c r="BP64" i="24"/>
  <c r="BG64" i="24"/>
  <c r="AX64" i="24"/>
  <c r="AV64" i="24"/>
  <c r="AM64" i="24"/>
  <c r="AD64" i="24"/>
  <c r="AB64" i="24"/>
  <c r="S64" i="24"/>
  <c r="I64" i="24"/>
  <c r="CQ15" i="24"/>
  <c r="CJ15" i="24"/>
  <c r="CA15" i="24"/>
  <c r="BR15" i="24"/>
  <c r="BP15" i="24"/>
  <c r="BG15" i="24"/>
  <c r="AX15" i="24"/>
  <c r="AV15" i="24"/>
  <c r="AM15" i="24"/>
  <c r="AD15" i="24"/>
  <c r="AB15" i="24"/>
  <c r="S15" i="24"/>
  <c r="I15" i="24"/>
  <c r="CQ14" i="24"/>
  <c r="CJ14" i="24"/>
  <c r="CA14" i="24"/>
  <c r="BR14" i="24"/>
  <c r="BP14" i="24"/>
  <c r="BG14" i="24"/>
  <c r="AX14" i="24"/>
  <c r="AV14" i="24"/>
  <c r="AM14" i="24"/>
  <c r="AD14" i="24"/>
  <c r="AB14" i="24"/>
  <c r="S14" i="24"/>
  <c r="I14" i="24"/>
  <c r="CR14" i="24" s="1"/>
  <c r="CQ13" i="24"/>
  <c r="CJ13" i="24"/>
  <c r="CA13" i="24"/>
  <c r="BR13" i="24"/>
  <c r="BP13" i="24"/>
  <c r="BG13" i="24"/>
  <c r="AX13" i="24"/>
  <c r="AV13" i="24"/>
  <c r="AM13" i="24"/>
  <c r="AD13" i="24"/>
  <c r="AB13" i="24"/>
  <c r="S13" i="24"/>
  <c r="I13" i="24"/>
  <c r="CQ12" i="24"/>
  <c r="CJ12" i="24"/>
  <c r="CA12" i="24"/>
  <c r="BR12" i="24"/>
  <c r="BP12" i="24"/>
  <c r="BG12" i="24"/>
  <c r="AX12" i="24"/>
  <c r="AV12" i="24"/>
  <c r="AM12" i="24"/>
  <c r="AD12" i="24"/>
  <c r="AB12" i="24"/>
  <c r="S12" i="24"/>
  <c r="I12" i="24"/>
  <c r="CQ11" i="24"/>
  <c r="CJ11" i="24"/>
  <c r="CA11" i="24"/>
  <c r="BR11" i="24"/>
  <c r="BP11" i="24"/>
  <c r="BG11" i="24"/>
  <c r="AX11" i="24"/>
  <c r="AV11" i="24"/>
  <c r="AM11" i="24"/>
  <c r="AD11" i="24"/>
  <c r="AB11" i="24"/>
  <c r="S11" i="24"/>
  <c r="I11" i="24"/>
  <c r="CQ10" i="24"/>
  <c r="CJ10" i="24"/>
  <c r="CA10" i="24"/>
  <c r="BR10" i="24"/>
  <c r="BP10" i="24"/>
  <c r="BG10" i="24"/>
  <c r="AX10" i="24"/>
  <c r="AV10" i="24"/>
  <c r="AM10" i="24"/>
  <c r="AD10" i="24"/>
  <c r="AB10" i="24"/>
  <c r="S10" i="24"/>
  <c r="I10" i="24"/>
  <c r="CQ9" i="24"/>
  <c r="CJ9" i="24"/>
  <c r="CA9" i="24"/>
  <c r="BR9" i="24"/>
  <c r="BP9" i="24"/>
  <c r="BG9" i="24"/>
  <c r="AX9" i="24"/>
  <c r="AV9" i="24"/>
  <c r="AM9" i="24"/>
  <c r="AD9" i="24"/>
  <c r="AB9" i="24"/>
  <c r="S9" i="24"/>
  <c r="CS9" i="24" s="1"/>
  <c r="I9" i="24"/>
  <c r="CQ8" i="24"/>
  <c r="CJ8" i="24"/>
  <c r="CA8" i="24"/>
  <c r="BR8" i="24"/>
  <c r="BP8" i="24"/>
  <c r="BG8" i="24"/>
  <c r="AX8" i="24"/>
  <c r="AV8" i="24"/>
  <c r="AM8" i="24"/>
  <c r="AD8" i="24"/>
  <c r="AB8" i="24"/>
  <c r="S8" i="24"/>
  <c r="I8" i="24"/>
  <c r="CQ7" i="24"/>
  <c r="CJ7" i="24"/>
  <c r="CA7" i="24"/>
  <c r="BR7" i="24"/>
  <c r="BP7" i="24"/>
  <c r="BG7" i="24"/>
  <c r="AX7" i="24"/>
  <c r="AV7" i="24"/>
  <c r="AM7" i="24"/>
  <c r="AD7" i="24"/>
  <c r="AB7" i="24"/>
  <c r="S7" i="24"/>
  <c r="I7" i="24"/>
  <c r="CQ6" i="24"/>
  <c r="CJ6" i="24"/>
  <c r="CA6" i="24"/>
  <c r="BR6" i="24"/>
  <c r="BP6" i="24"/>
  <c r="BG6" i="24"/>
  <c r="AX6" i="24"/>
  <c r="AV6" i="24"/>
  <c r="AM6" i="24"/>
  <c r="AD6" i="24"/>
  <c r="AB6" i="24"/>
  <c r="S6" i="24"/>
  <c r="I6" i="24"/>
  <c r="CR6" i="24" s="1"/>
  <c r="CQ73" i="23"/>
  <c r="CJ73" i="23"/>
  <c r="CA73" i="23"/>
  <c r="BR73" i="23"/>
  <c r="BP73" i="23"/>
  <c r="BG73" i="23"/>
  <c r="AX73" i="23"/>
  <c r="AV73" i="23"/>
  <c r="AM73" i="23"/>
  <c r="AD73" i="23"/>
  <c r="AB73" i="23"/>
  <c r="S73" i="23"/>
  <c r="I73" i="23"/>
  <c r="CQ72" i="23"/>
  <c r="CJ72" i="23"/>
  <c r="CA72" i="23"/>
  <c r="BR72" i="23"/>
  <c r="BP72" i="23"/>
  <c r="BG72" i="23"/>
  <c r="AX72" i="23"/>
  <c r="AV72" i="23"/>
  <c r="AM72" i="23"/>
  <c r="AD72" i="23"/>
  <c r="AB72" i="23"/>
  <c r="S72" i="23"/>
  <c r="I72" i="23"/>
  <c r="CQ71" i="23"/>
  <c r="CJ71" i="23"/>
  <c r="CA71" i="23"/>
  <c r="BR71" i="23"/>
  <c r="BP71" i="23"/>
  <c r="BG71" i="23"/>
  <c r="AX71" i="23"/>
  <c r="AV71" i="23"/>
  <c r="AM71" i="23"/>
  <c r="AD71" i="23"/>
  <c r="AB71" i="23"/>
  <c r="S71" i="23"/>
  <c r="I71" i="23"/>
  <c r="CQ70" i="23"/>
  <c r="CJ70" i="23"/>
  <c r="CA70" i="23"/>
  <c r="BR70" i="23"/>
  <c r="BP70" i="23"/>
  <c r="BG70" i="23"/>
  <c r="AX70" i="23"/>
  <c r="AV70" i="23"/>
  <c r="AM70" i="23"/>
  <c r="AD70" i="23"/>
  <c r="AB70" i="23"/>
  <c r="S70" i="23"/>
  <c r="CS70" i="23" s="1"/>
  <c r="I70" i="23"/>
  <c r="CQ69" i="23"/>
  <c r="CJ69" i="23"/>
  <c r="CA69" i="23"/>
  <c r="BR69" i="23"/>
  <c r="BP69" i="23"/>
  <c r="BG69" i="23"/>
  <c r="AX69" i="23"/>
  <c r="AV69" i="23"/>
  <c r="AM69" i="23"/>
  <c r="AD69" i="23"/>
  <c r="AB69" i="23"/>
  <c r="S69" i="23"/>
  <c r="I69" i="23"/>
  <c r="CQ68" i="23"/>
  <c r="CJ68" i="23"/>
  <c r="CA68" i="23"/>
  <c r="BR68" i="23"/>
  <c r="BP68" i="23"/>
  <c r="BG68" i="23"/>
  <c r="AX68" i="23"/>
  <c r="AV68" i="23"/>
  <c r="AM68" i="23"/>
  <c r="AD68" i="23"/>
  <c r="AB68" i="23"/>
  <c r="S68" i="23"/>
  <c r="I68" i="23"/>
  <c r="CQ67" i="23"/>
  <c r="CJ67" i="23"/>
  <c r="CA67" i="23"/>
  <c r="BR67" i="23"/>
  <c r="BP67" i="23"/>
  <c r="BG67" i="23"/>
  <c r="AX67" i="23"/>
  <c r="AV67" i="23"/>
  <c r="AM67" i="23"/>
  <c r="AD67" i="23"/>
  <c r="AB67" i="23"/>
  <c r="S67" i="23"/>
  <c r="I67" i="23"/>
  <c r="CR67" i="23" s="1"/>
  <c r="CQ66" i="23"/>
  <c r="CJ66" i="23"/>
  <c r="CA66" i="23"/>
  <c r="BR66" i="23"/>
  <c r="BP66" i="23"/>
  <c r="BG66" i="23"/>
  <c r="AX66" i="23"/>
  <c r="AV66" i="23"/>
  <c r="AM66" i="23"/>
  <c r="AD66" i="23"/>
  <c r="AB66" i="23"/>
  <c r="S66" i="23"/>
  <c r="I66" i="23"/>
  <c r="CQ65" i="23"/>
  <c r="CJ65" i="23"/>
  <c r="CA65" i="23"/>
  <c r="BR65" i="23"/>
  <c r="BP65" i="23"/>
  <c r="BG65" i="23"/>
  <c r="AX65" i="23"/>
  <c r="AV65" i="23"/>
  <c r="AM65" i="23"/>
  <c r="AD65" i="23"/>
  <c r="AB65" i="23"/>
  <c r="S65" i="23"/>
  <c r="I65" i="23"/>
  <c r="CQ64" i="23"/>
  <c r="CJ64" i="23"/>
  <c r="CA64" i="23"/>
  <c r="BR64" i="23"/>
  <c r="BP64" i="23"/>
  <c r="BG64" i="23"/>
  <c r="AX64" i="23"/>
  <c r="AV64" i="23"/>
  <c r="AM64" i="23"/>
  <c r="AD64" i="23"/>
  <c r="AB64" i="23"/>
  <c r="S64" i="23"/>
  <c r="I64" i="23"/>
  <c r="CQ15" i="23"/>
  <c r="CJ15" i="23"/>
  <c r="CA15" i="23"/>
  <c r="BR15" i="23"/>
  <c r="BP15" i="23"/>
  <c r="BG15" i="23"/>
  <c r="AX15" i="23"/>
  <c r="AV15" i="23"/>
  <c r="AM15" i="23"/>
  <c r="AD15" i="23"/>
  <c r="AB15" i="23"/>
  <c r="S15" i="23"/>
  <c r="I15" i="23"/>
  <c r="CQ14" i="23"/>
  <c r="CJ14" i="23"/>
  <c r="CA14" i="23"/>
  <c r="BR14" i="23"/>
  <c r="BP14" i="23"/>
  <c r="BG14" i="23"/>
  <c r="AX14" i="23"/>
  <c r="AV14" i="23"/>
  <c r="AM14" i="23"/>
  <c r="AD14" i="23"/>
  <c r="AB14" i="23"/>
  <c r="S14" i="23"/>
  <c r="CS14" i="23" s="1"/>
  <c r="I14" i="23"/>
  <c r="CQ13" i="23"/>
  <c r="CJ13" i="23"/>
  <c r="CA13" i="23"/>
  <c r="BR13" i="23"/>
  <c r="BP13" i="23"/>
  <c r="BG13" i="23"/>
  <c r="AX13" i="23"/>
  <c r="AV13" i="23"/>
  <c r="AM13" i="23"/>
  <c r="AD13" i="23"/>
  <c r="AB13" i="23"/>
  <c r="S13" i="23"/>
  <c r="I13" i="23"/>
  <c r="CQ12" i="23"/>
  <c r="CJ12" i="23"/>
  <c r="CA12" i="23"/>
  <c r="BR12" i="23"/>
  <c r="BP12" i="23"/>
  <c r="BG12" i="23"/>
  <c r="AX12" i="23"/>
  <c r="AV12" i="23"/>
  <c r="AM12" i="23"/>
  <c r="AD12" i="23"/>
  <c r="AB12" i="23"/>
  <c r="S12" i="23"/>
  <c r="I12" i="23"/>
  <c r="CQ11" i="23"/>
  <c r="CJ11" i="23"/>
  <c r="CA11" i="23"/>
  <c r="BR11" i="23"/>
  <c r="BP11" i="23"/>
  <c r="BG11" i="23"/>
  <c r="AX11" i="23"/>
  <c r="AV11" i="23"/>
  <c r="AM11" i="23"/>
  <c r="AD11" i="23"/>
  <c r="AB11" i="23"/>
  <c r="S11" i="23"/>
  <c r="I11" i="23"/>
  <c r="CR11" i="23" s="1"/>
  <c r="CQ10" i="23"/>
  <c r="CJ10" i="23"/>
  <c r="CA10" i="23"/>
  <c r="BR10" i="23"/>
  <c r="BP10" i="23"/>
  <c r="BG10" i="23"/>
  <c r="AX10" i="23"/>
  <c r="AV10" i="23"/>
  <c r="AM10" i="23"/>
  <c r="AD10" i="23"/>
  <c r="AB10" i="23"/>
  <c r="S10" i="23"/>
  <c r="I10" i="23"/>
  <c r="CQ9" i="23"/>
  <c r="CJ9" i="23"/>
  <c r="CA9" i="23"/>
  <c r="BR9" i="23"/>
  <c r="BP9" i="23"/>
  <c r="BG9" i="23"/>
  <c r="AX9" i="23"/>
  <c r="AV9" i="23"/>
  <c r="AM9" i="23"/>
  <c r="AD9" i="23"/>
  <c r="AB9" i="23"/>
  <c r="S9" i="23"/>
  <c r="I9" i="23"/>
  <c r="CQ8" i="23"/>
  <c r="CJ8" i="23"/>
  <c r="CA8" i="23"/>
  <c r="BR8" i="23"/>
  <c r="BP8" i="23"/>
  <c r="BG8" i="23"/>
  <c r="AX8" i="23"/>
  <c r="AV8" i="23"/>
  <c r="AM8" i="23"/>
  <c r="AD8" i="23"/>
  <c r="AB8" i="23"/>
  <c r="S8" i="23"/>
  <c r="I8" i="23"/>
  <c r="CQ7" i="23"/>
  <c r="CJ7" i="23"/>
  <c r="CA7" i="23"/>
  <c r="BR7" i="23"/>
  <c r="BP7" i="23"/>
  <c r="BG7" i="23"/>
  <c r="AX7" i="23"/>
  <c r="AV7" i="23"/>
  <c r="AM7" i="23"/>
  <c r="AD7" i="23"/>
  <c r="AB7" i="23"/>
  <c r="S7" i="23"/>
  <c r="I7" i="23"/>
  <c r="CQ6" i="23"/>
  <c r="CJ6" i="23"/>
  <c r="CA6" i="23"/>
  <c r="BR6" i="23"/>
  <c r="BP6" i="23"/>
  <c r="BG6" i="23"/>
  <c r="AX6" i="23"/>
  <c r="AV6" i="23"/>
  <c r="AM6" i="23"/>
  <c r="AD6" i="23"/>
  <c r="AB6" i="23"/>
  <c r="S6" i="23"/>
  <c r="I6" i="23"/>
  <c r="CQ73" i="28"/>
  <c r="CJ73" i="28"/>
  <c r="CA73" i="28"/>
  <c r="BR73" i="28"/>
  <c r="BP73" i="28"/>
  <c r="BG73" i="28"/>
  <c r="AX73" i="28"/>
  <c r="AV73" i="28"/>
  <c r="AM73" i="28"/>
  <c r="AD73" i="28"/>
  <c r="AB73" i="28"/>
  <c r="S73" i="28"/>
  <c r="I73" i="28"/>
  <c r="CQ72" i="28"/>
  <c r="CJ72" i="28"/>
  <c r="CA72" i="28"/>
  <c r="BR72" i="28"/>
  <c r="BP72" i="28"/>
  <c r="BG72" i="28"/>
  <c r="AX72" i="28"/>
  <c r="AV72" i="28"/>
  <c r="AM72" i="28"/>
  <c r="AD72" i="28"/>
  <c r="AB72" i="28"/>
  <c r="S72" i="28"/>
  <c r="I72" i="28"/>
  <c r="CQ71" i="28"/>
  <c r="CJ71" i="28"/>
  <c r="CA71" i="28"/>
  <c r="BR71" i="28"/>
  <c r="BP71" i="28"/>
  <c r="BG71" i="28"/>
  <c r="AX71" i="28"/>
  <c r="AV71" i="28"/>
  <c r="AM71" i="28"/>
  <c r="AD71" i="28"/>
  <c r="AB71" i="28"/>
  <c r="S71" i="28"/>
  <c r="I71" i="28"/>
  <c r="CQ70" i="28"/>
  <c r="CJ70" i="28"/>
  <c r="CA70" i="28"/>
  <c r="BR70" i="28"/>
  <c r="BP70" i="28"/>
  <c r="BG70" i="28"/>
  <c r="AX70" i="28"/>
  <c r="AV70" i="28"/>
  <c r="AM70" i="28"/>
  <c r="AD70" i="28"/>
  <c r="AB70" i="28"/>
  <c r="S70" i="28"/>
  <c r="I70" i="28"/>
  <c r="CR70" i="28" s="1"/>
  <c r="CQ69" i="28"/>
  <c r="CJ69" i="28"/>
  <c r="CA69" i="28"/>
  <c r="BR69" i="28"/>
  <c r="BP69" i="28"/>
  <c r="BG69" i="28"/>
  <c r="AX69" i="28"/>
  <c r="AV69" i="28"/>
  <c r="AM69" i="28"/>
  <c r="AD69" i="28"/>
  <c r="AB69" i="28"/>
  <c r="S69" i="28"/>
  <c r="I69" i="28"/>
  <c r="CQ68" i="28"/>
  <c r="CJ68" i="28"/>
  <c r="CA68" i="28"/>
  <c r="BR68" i="28"/>
  <c r="BP68" i="28"/>
  <c r="BG68" i="28"/>
  <c r="AX68" i="28"/>
  <c r="AV68" i="28"/>
  <c r="AM68" i="28"/>
  <c r="AD68" i="28"/>
  <c r="AB68" i="28"/>
  <c r="S68" i="28"/>
  <c r="I68" i="28"/>
  <c r="CQ67" i="28"/>
  <c r="CJ67" i="28"/>
  <c r="CA67" i="28"/>
  <c r="BR67" i="28"/>
  <c r="BP67" i="28"/>
  <c r="BG67" i="28"/>
  <c r="AX67" i="28"/>
  <c r="AV67" i="28"/>
  <c r="AM67" i="28"/>
  <c r="AD67" i="28"/>
  <c r="AB67" i="28"/>
  <c r="S67" i="28"/>
  <c r="CN67" i="28" s="1"/>
  <c r="I67" i="28"/>
  <c r="CQ66" i="28"/>
  <c r="CJ66" i="28"/>
  <c r="CA66" i="28"/>
  <c r="BR66" i="28"/>
  <c r="BP66" i="28"/>
  <c r="BG66" i="28"/>
  <c r="AX66" i="28"/>
  <c r="AV66" i="28"/>
  <c r="AM66" i="28"/>
  <c r="AD66" i="28"/>
  <c r="AB66" i="28"/>
  <c r="S66" i="28"/>
  <c r="I66" i="28"/>
  <c r="CQ65" i="28"/>
  <c r="CJ65" i="28"/>
  <c r="CA65" i="28"/>
  <c r="BR65" i="28"/>
  <c r="BP65" i="28"/>
  <c r="BG65" i="28"/>
  <c r="AX65" i="28"/>
  <c r="AV65" i="28"/>
  <c r="AM65" i="28"/>
  <c r="AD65" i="28"/>
  <c r="AB65" i="28"/>
  <c r="S65" i="28"/>
  <c r="I65" i="28"/>
  <c r="CQ64" i="28"/>
  <c r="CJ64" i="28"/>
  <c r="CA64" i="28"/>
  <c r="BR64" i="28"/>
  <c r="BP64" i="28"/>
  <c r="BG64" i="28"/>
  <c r="AX64" i="28"/>
  <c r="AV64" i="28"/>
  <c r="AM64" i="28"/>
  <c r="AD64" i="28"/>
  <c r="AB64" i="28"/>
  <c r="S64" i="28"/>
  <c r="I64" i="28"/>
  <c r="CR64" i="28" s="1"/>
  <c r="CQ15" i="28"/>
  <c r="CJ15" i="28"/>
  <c r="CA15" i="28"/>
  <c r="BR15" i="28"/>
  <c r="BP15" i="28"/>
  <c r="BG15" i="28"/>
  <c r="AX15" i="28"/>
  <c r="AV15" i="28"/>
  <c r="AM15" i="28"/>
  <c r="AD15" i="28"/>
  <c r="AB15" i="28"/>
  <c r="S15" i="28"/>
  <c r="I15" i="28"/>
  <c r="CQ14" i="28"/>
  <c r="CJ14" i="28"/>
  <c r="CA14" i="28"/>
  <c r="BR14" i="28"/>
  <c r="BP14" i="28"/>
  <c r="BG14" i="28"/>
  <c r="AX14" i="28"/>
  <c r="AV14" i="28"/>
  <c r="AM14" i="28"/>
  <c r="AD14" i="28"/>
  <c r="AB14" i="28"/>
  <c r="S14" i="28"/>
  <c r="I14" i="28"/>
  <c r="CR14" i="28" s="1"/>
  <c r="CQ13" i="28"/>
  <c r="CJ13" i="28"/>
  <c r="CA13" i="28"/>
  <c r="BR13" i="28"/>
  <c r="BP13" i="28"/>
  <c r="BG13" i="28"/>
  <c r="AX13" i="28"/>
  <c r="AV13" i="28"/>
  <c r="AM13" i="28"/>
  <c r="AD13" i="28"/>
  <c r="AB13" i="28"/>
  <c r="S13" i="28"/>
  <c r="I13" i="28"/>
  <c r="CQ12" i="28"/>
  <c r="CJ12" i="28"/>
  <c r="CA12" i="28"/>
  <c r="BR12" i="28"/>
  <c r="BP12" i="28"/>
  <c r="BG12" i="28"/>
  <c r="AX12" i="28"/>
  <c r="AV12" i="28"/>
  <c r="AM12" i="28"/>
  <c r="AD12" i="28"/>
  <c r="AB12" i="28"/>
  <c r="S12" i="28"/>
  <c r="I12" i="28"/>
  <c r="CQ11" i="28"/>
  <c r="CJ11" i="28"/>
  <c r="CA11" i="28"/>
  <c r="BR11" i="28"/>
  <c r="BP11" i="28"/>
  <c r="BG11" i="28"/>
  <c r="AX11" i="28"/>
  <c r="AV11" i="28"/>
  <c r="AM11" i="28"/>
  <c r="AD11" i="28"/>
  <c r="AB11" i="28"/>
  <c r="S11" i="28"/>
  <c r="I11" i="28"/>
  <c r="CQ10" i="28"/>
  <c r="CJ10" i="28"/>
  <c r="CA10" i="28"/>
  <c r="BR10" i="28"/>
  <c r="BP10" i="28"/>
  <c r="BG10" i="28"/>
  <c r="AX10" i="28"/>
  <c r="AV10" i="28"/>
  <c r="AM10" i="28"/>
  <c r="AD10" i="28"/>
  <c r="AB10" i="28"/>
  <c r="S10" i="28"/>
  <c r="I10" i="28"/>
  <c r="CQ9" i="28"/>
  <c r="CJ9" i="28"/>
  <c r="CA9" i="28"/>
  <c r="BR9" i="28"/>
  <c r="BP9" i="28"/>
  <c r="BG9" i="28"/>
  <c r="AX9" i="28"/>
  <c r="AV9" i="28"/>
  <c r="AM9" i="28"/>
  <c r="AD9" i="28"/>
  <c r="AB9" i="28"/>
  <c r="S9" i="28"/>
  <c r="I9" i="28"/>
  <c r="CQ8" i="28"/>
  <c r="CJ8" i="28"/>
  <c r="CA8" i="28"/>
  <c r="BR8" i="28"/>
  <c r="BP8" i="28"/>
  <c r="BG8" i="28"/>
  <c r="AX8" i="28"/>
  <c r="AV8" i="28"/>
  <c r="AM8" i="28"/>
  <c r="AD8" i="28"/>
  <c r="AB8" i="28"/>
  <c r="S8" i="28"/>
  <c r="I8" i="28"/>
  <c r="CQ7" i="28"/>
  <c r="CJ7" i="28"/>
  <c r="CA7" i="28"/>
  <c r="BR7" i="28"/>
  <c r="BP7" i="28"/>
  <c r="BG7" i="28"/>
  <c r="AX7" i="28"/>
  <c r="AV7" i="28"/>
  <c r="AM7" i="28"/>
  <c r="AD7" i="28"/>
  <c r="AB7" i="28"/>
  <c r="S7" i="28"/>
  <c r="I7" i="28"/>
  <c r="CQ6" i="28"/>
  <c r="CJ6" i="28"/>
  <c r="CA6" i="28"/>
  <c r="BR6" i="28"/>
  <c r="BP6" i="28"/>
  <c r="BG6" i="28"/>
  <c r="AX6" i="28"/>
  <c r="AV6" i="28"/>
  <c r="AM6" i="28"/>
  <c r="AD6" i="28"/>
  <c r="AB6" i="28"/>
  <c r="S6" i="28"/>
  <c r="I6" i="28"/>
  <c r="CQ73" i="19"/>
  <c r="CJ73" i="19"/>
  <c r="CA73" i="19"/>
  <c r="BR73" i="19"/>
  <c r="BP73" i="19"/>
  <c r="BG73" i="19"/>
  <c r="AX73" i="19"/>
  <c r="AV73" i="19"/>
  <c r="AM73" i="19"/>
  <c r="AD73" i="19"/>
  <c r="AB73" i="19"/>
  <c r="S73" i="19"/>
  <c r="I73" i="19"/>
  <c r="CQ72" i="19"/>
  <c r="CJ72" i="19"/>
  <c r="CA72" i="19"/>
  <c r="BR72" i="19"/>
  <c r="BP72" i="19"/>
  <c r="BG72" i="19"/>
  <c r="AX72" i="19"/>
  <c r="AV72" i="19"/>
  <c r="AM72" i="19"/>
  <c r="AD72" i="19"/>
  <c r="AB72" i="19"/>
  <c r="S72" i="19"/>
  <c r="I72" i="19"/>
  <c r="CQ71" i="19"/>
  <c r="CJ71" i="19"/>
  <c r="CA71" i="19"/>
  <c r="BR71" i="19"/>
  <c r="BP71" i="19"/>
  <c r="BG71" i="19"/>
  <c r="AX71" i="19"/>
  <c r="AV71" i="19"/>
  <c r="AM71" i="19"/>
  <c r="AD71" i="19"/>
  <c r="AB71" i="19"/>
  <c r="S71" i="19"/>
  <c r="I71" i="19"/>
  <c r="CQ70" i="19"/>
  <c r="CJ70" i="19"/>
  <c r="CA70" i="19"/>
  <c r="BR70" i="19"/>
  <c r="BP70" i="19"/>
  <c r="BG70" i="19"/>
  <c r="AX70" i="19"/>
  <c r="AV70" i="19"/>
  <c r="AM70" i="19"/>
  <c r="AD70" i="19"/>
  <c r="AB70" i="19"/>
  <c r="S70" i="19"/>
  <c r="I70" i="19"/>
  <c r="CQ69" i="19"/>
  <c r="CJ69" i="19"/>
  <c r="CA69" i="19"/>
  <c r="BR69" i="19"/>
  <c r="BP69" i="19"/>
  <c r="BG69" i="19"/>
  <c r="AX69" i="19"/>
  <c r="AV69" i="19"/>
  <c r="AM69" i="19"/>
  <c r="AD69" i="19"/>
  <c r="AB69" i="19"/>
  <c r="S69" i="19"/>
  <c r="I69" i="19"/>
  <c r="CQ68" i="19"/>
  <c r="CJ68" i="19"/>
  <c r="CA68" i="19"/>
  <c r="BR68" i="19"/>
  <c r="BP68" i="19"/>
  <c r="BG68" i="19"/>
  <c r="AX68" i="19"/>
  <c r="AV68" i="19"/>
  <c r="AM68" i="19"/>
  <c r="AD68" i="19"/>
  <c r="AB68" i="19"/>
  <c r="S68" i="19"/>
  <c r="I68" i="19"/>
  <c r="CR68" i="19" s="1"/>
  <c r="CQ67" i="19"/>
  <c r="CJ67" i="19"/>
  <c r="CA67" i="19"/>
  <c r="BR67" i="19"/>
  <c r="BP67" i="19"/>
  <c r="BG67" i="19"/>
  <c r="AX67" i="19"/>
  <c r="AV67" i="19"/>
  <c r="AM67" i="19"/>
  <c r="AD67" i="19"/>
  <c r="AB67" i="19"/>
  <c r="S67" i="19"/>
  <c r="I67" i="19"/>
  <c r="CQ66" i="19"/>
  <c r="CJ66" i="19"/>
  <c r="CA66" i="19"/>
  <c r="BR66" i="19"/>
  <c r="BP66" i="19"/>
  <c r="BG66" i="19"/>
  <c r="AX66" i="19"/>
  <c r="AV66" i="19"/>
  <c r="AM66" i="19"/>
  <c r="AD66" i="19"/>
  <c r="AB66" i="19"/>
  <c r="S66" i="19"/>
  <c r="I66" i="19"/>
  <c r="CQ65" i="19"/>
  <c r="CJ65" i="19"/>
  <c r="CA65" i="19"/>
  <c r="BR65" i="19"/>
  <c r="BP65" i="19"/>
  <c r="BG65" i="19"/>
  <c r="AX65" i="19"/>
  <c r="AV65" i="19"/>
  <c r="AM65" i="19"/>
  <c r="AD65" i="19"/>
  <c r="AB65" i="19"/>
  <c r="S65" i="19"/>
  <c r="I65" i="19"/>
  <c r="CQ64" i="19"/>
  <c r="CJ64" i="19"/>
  <c r="CA64" i="19"/>
  <c r="BR64" i="19"/>
  <c r="BP64" i="19"/>
  <c r="BG64" i="19"/>
  <c r="AX64" i="19"/>
  <c r="AV64" i="19"/>
  <c r="AM64" i="19"/>
  <c r="AD64" i="19"/>
  <c r="AB64" i="19"/>
  <c r="S64" i="19"/>
  <c r="I64" i="19"/>
  <c r="CQ15" i="19"/>
  <c r="CJ15" i="19"/>
  <c r="CA15" i="19"/>
  <c r="BR15" i="19"/>
  <c r="BP15" i="19"/>
  <c r="BG15" i="19"/>
  <c r="AX15" i="19"/>
  <c r="AV15" i="19"/>
  <c r="AM15" i="19"/>
  <c r="AD15" i="19"/>
  <c r="AB15" i="19"/>
  <c r="S15" i="19"/>
  <c r="I15" i="19"/>
  <c r="CQ14" i="19"/>
  <c r="CJ14" i="19"/>
  <c r="CA14" i="19"/>
  <c r="BR14" i="19"/>
  <c r="BP14" i="19"/>
  <c r="BG14" i="19"/>
  <c r="AX14" i="19"/>
  <c r="AV14" i="19"/>
  <c r="AM14" i="19"/>
  <c r="AD14" i="19"/>
  <c r="AB14" i="19"/>
  <c r="S14" i="19"/>
  <c r="I14" i="19"/>
  <c r="CQ13" i="19"/>
  <c r="CJ13" i="19"/>
  <c r="CA13" i="19"/>
  <c r="BR13" i="19"/>
  <c r="BP13" i="19"/>
  <c r="BG13" i="19"/>
  <c r="AX13" i="19"/>
  <c r="AV13" i="19"/>
  <c r="AM13" i="19"/>
  <c r="AD13" i="19"/>
  <c r="AB13" i="19"/>
  <c r="S13" i="19"/>
  <c r="I13" i="19"/>
  <c r="CQ12" i="19"/>
  <c r="CJ12" i="19"/>
  <c r="CA12" i="19"/>
  <c r="BR12" i="19"/>
  <c r="BP12" i="19"/>
  <c r="BG12" i="19"/>
  <c r="AX12" i="19"/>
  <c r="AV12" i="19"/>
  <c r="AM12" i="19"/>
  <c r="AD12" i="19"/>
  <c r="AB12" i="19"/>
  <c r="S12" i="19"/>
  <c r="I12" i="19"/>
  <c r="CR12" i="19" s="1"/>
  <c r="CQ11" i="19"/>
  <c r="CJ11" i="19"/>
  <c r="CA11" i="19"/>
  <c r="BR11" i="19"/>
  <c r="BP11" i="19"/>
  <c r="BG11" i="19"/>
  <c r="AX11" i="19"/>
  <c r="AV11" i="19"/>
  <c r="AM11" i="19"/>
  <c r="AD11" i="19"/>
  <c r="AB11" i="19"/>
  <c r="S11" i="19"/>
  <c r="I11" i="19"/>
  <c r="CQ10" i="19"/>
  <c r="CJ10" i="19"/>
  <c r="CA10" i="19"/>
  <c r="BR10" i="19"/>
  <c r="BP10" i="19"/>
  <c r="BG10" i="19"/>
  <c r="AX10" i="19"/>
  <c r="AV10" i="19"/>
  <c r="AM10" i="19"/>
  <c r="AD10" i="19"/>
  <c r="AB10" i="19"/>
  <c r="S10" i="19"/>
  <c r="I10" i="19"/>
  <c r="CQ9" i="19"/>
  <c r="CJ9" i="19"/>
  <c r="CA9" i="19"/>
  <c r="BR9" i="19"/>
  <c r="BP9" i="19"/>
  <c r="BG9" i="19"/>
  <c r="AX9" i="19"/>
  <c r="AV9" i="19"/>
  <c r="AM9" i="19"/>
  <c r="AD9" i="19"/>
  <c r="AB9" i="19"/>
  <c r="S9" i="19"/>
  <c r="I9" i="19"/>
  <c r="CQ8" i="19"/>
  <c r="CJ8" i="19"/>
  <c r="CA8" i="19"/>
  <c r="BR8" i="19"/>
  <c r="BP8" i="19"/>
  <c r="BG8" i="19"/>
  <c r="AX8" i="19"/>
  <c r="AV8" i="19"/>
  <c r="AM8" i="19"/>
  <c r="AD8" i="19"/>
  <c r="AB8" i="19"/>
  <c r="S8" i="19"/>
  <c r="I8" i="19"/>
  <c r="CQ7" i="19"/>
  <c r="CJ7" i="19"/>
  <c r="CA7" i="19"/>
  <c r="BR7" i="19"/>
  <c r="BP7" i="19"/>
  <c r="BG7" i="19"/>
  <c r="AX7" i="19"/>
  <c r="AV7" i="19"/>
  <c r="AM7" i="19"/>
  <c r="AD7" i="19"/>
  <c r="AB7" i="19"/>
  <c r="S7" i="19"/>
  <c r="I7" i="19"/>
  <c r="CQ6" i="19"/>
  <c r="CJ6" i="19"/>
  <c r="CA6" i="19"/>
  <c r="BR6" i="19"/>
  <c r="BP6" i="19"/>
  <c r="BG6" i="19"/>
  <c r="AX6" i="19"/>
  <c r="AV6" i="19"/>
  <c r="AM6" i="19"/>
  <c r="AD6" i="19"/>
  <c r="AB6" i="19"/>
  <c r="S6" i="19"/>
  <c r="CS6" i="19" s="1"/>
  <c r="I6" i="19"/>
  <c r="CN8" i="19" l="1"/>
  <c r="CN12" i="19"/>
  <c r="CN66" i="19"/>
  <c r="CN68" i="19"/>
  <c r="CN6" i="28"/>
  <c r="CN8" i="28"/>
  <c r="CN12" i="28"/>
  <c r="CN14" i="28"/>
  <c r="CN68" i="28"/>
  <c r="CN70" i="28"/>
  <c r="CN72" i="28"/>
  <c r="CN7" i="23"/>
  <c r="CN11" i="23"/>
  <c r="CN67" i="23"/>
  <c r="CN71" i="23"/>
  <c r="CN73" i="23"/>
  <c r="CN7" i="24"/>
  <c r="CN8" i="24"/>
  <c r="CN11" i="24"/>
  <c r="CN12" i="24"/>
  <c r="CN14" i="24"/>
  <c r="CN15" i="24"/>
  <c r="CN67" i="24"/>
  <c r="CN71" i="24"/>
  <c r="CN7" i="29"/>
  <c r="CN8" i="29"/>
  <c r="CN10" i="29"/>
  <c r="CN11" i="29"/>
  <c r="CS12" i="29"/>
  <c r="CN64" i="29"/>
  <c r="CN66" i="29"/>
  <c r="CN67" i="29"/>
  <c r="CN71" i="29"/>
  <c r="CN73" i="29"/>
  <c r="CR7" i="19"/>
  <c r="CS10" i="19"/>
  <c r="CN13" i="19"/>
  <c r="CN69" i="19"/>
  <c r="CR7" i="23"/>
  <c r="CS10" i="23"/>
  <c r="CN13" i="23"/>
  <c r="CR15" i="23"/>
  <c r="CS66" i="23"/>
  <c r="CN69" i="23"/>
  <c r="CR71" i="23"/>
  <c r="CS8" i="29"/>
  <c r="CR72" i="28"/>
  <c r="CS73" i="28"/>
  <c r="CN71" i="19"/>
  <c r="CR73" i="19"/>
  <c r="CR9" i="23"/>
  <c r="CR65" i="23"/>
  <c r="CR73" i="23"/>
  <c r="CR10" i="24"/>
  <c r="CS13" i="24"/>
  <c r="CR6" i="29"/>
  <c r="CN12" i="29"/>
  <c r="CR14" i="29"/>
  <c r="CN68" i="29"/>
  <c r="CN9" i="19"/>
  <c r="CN73" i="19"/>
  <c r="CN9" i="23"/>
  <c r="CN65" i="23"/>
  <c r="CR66" i="28"/>
  <c r="CR8" i="19"/>
  <c r="CN10" i="28"/>
  <c r="CR12" i="28"/>
  <c r="CR68" i="28"/>
  <c r="CN6" i="29"/>
  <c r="CN14" i="29"/>
  <c r="CR64" i="29"/>
  <c r="CS73" i="29"/>
  <c r="CR10" i="28"/>
  <c r="CS72" i="19"/>
  <c r="CR13" i="23"/>
  <c r="CS64" i="23"/>
  <c r="CR69" i="23"/>
  <c r="CS72" i="23"/>
  <c r="CS70" i="29"/>
  <c r="CS6" i="29"/>
  <c r="CR8" i="29"/>
  <c r="CN9" i="29"/>
  <c r="CS14" i="29"/>
  <c r="CR65" i="29"/>
  <c r="CR69" i="29"/>
  <c r="CR68" i="29"/>
  <c r="CN70" i="29"/>
  <c r="CS10" i="29"/>
  <c r="CR12" i="29"/>
  <c r="CN13" i="29"/>
  <c r="CN65" i="29"/>
  <c r="CN69" i="29"/>
  <c r="CS72" i="29"/>
  <c r="CR70" i="29"/>
  <c r="CN15" i="29"/>
  <c r="CS65" i="29"/>
  <c r="CS67" i="29"/>
  <c r="CS69" i="29"/>
  <c r="CS71" i="29"/>
  <c r="CR72" i="29"/>
  <c r="CR7" i="29"/>
  <c r="CR9" i="29"/>
  <c r="CR11" i="29"/>
  <c r="CR13" i="29"/>
  <c r="CR15" i="29"/>
  <c r="CS64" i="29"/>
  <c r="CS66" i="29"/>
  <c r="CS68" i="29"/>
  <c r="CS7" i="29"/>
  <c r="CS9" i="29"/>
  <c r="CS11" i="29"/>
  <c r="CS13" i="29"/>
  <c r="CS15" i="29"/>
  <c r="CR71" i="29"/>
  <c r="CN72" i="29"/>
  <c r="CS64" i="24"/>
  <c r="CR65" i="24"/>
  <c r="CS68" i="24"/>
  <c r="CR69" i="24"/>
  <c r="CS72" i="24"/>
  <c r="CR73" i="24"/>
  <c r="CR8" i="24"/>
  <c r="CR12" i="24"/>
  <c r="CS15" i="24"/>
  <c r="CS6" i="24"/>
  <c r="CR7" i="24"/>
  <c r="CS10" i="24"/>
  <c r="CR11" i="24"/>
  <c r="CS14" i="24"/>
  <c r="CR15" i="24"/>
  <c r="CN65" i="24"/>
  <c r="CS66" i="24"/>
  <c r="CR67" i="24"/>
  <c r="CN69" i="24"/>
  <c r="CS70" i="24"/>
  <c r="CR71" i="24"/>
  <c r="CN73" i="24"/>
  <c r="CN64" i="24"/>
  <c r="CS65" i="24"/>
  <c r="CR66" i="24"/>
  <c r="CN68" i="24"/>
  <c r="CS69" i="24"/>
  <c r="CR70" i="24"/>
  <c r="CN72" i="24"/>
  <c r="CS8" i="24"/>
  <c r="CR9" i="24"/>
  <c r="CS12" i="24"/>
  <c r="CR13" i="24"/>
  <c r="CN6" i="24"/>
  <c r="CS7" i="24"/>
  <c r="CN10" i="24"/>
  <c r="CS11" i="24"/>
  <c r="CR64" i="24"/>
  <c r="CN66" i="24"/>
  <c r="CS67" i="24"/>
  <c r="CR68" i="24"/>
  <c r="CN70" i="24"/>
  <c r="CS71" i="24"/>
  <c r="CR72" i="24"/>
  <c r="CN9" i="24"/>
  <c r="CN13" i="24"/>
  <c r="CN12" i="23"/>
  <c r="CN64" i="23"/>
  <c r="CS7" i="23"/>
  <c r="CS11" i="23"/>
  <c r="CR12" i="23"/>
  <c r="CS15" i="23"/>
  <c r="CR64" i="23"/>
  <c r="CS6" i="23"/>
  <c r="CR6" i="23"/>
  <c r="CN8" i="23"/>
  <c r="CS9" i="23"/>
  <c r="CR10" i="23"/>
  <c r="CS13" i="23"/>
  <c r="CR14" i="23"/>
  <c r="CS65" i="23"/>
  <c r="CR66" i="23"/>
  <c r="CN68" i="23"/>
  <c r="CS69" i="23"/>
  <c r="CR70" i="23"/>
  <c r="CN72" i="23"/>
  <c r="CS73" i="23"/>
  <c r="CS8" i="23"/>
  <c r="CS12" i="23"/>
  <c r="CN15" i="23"/>
  <c r="CS68" i="23"/>
  <c r="CN6" i="23"/>
  <c r="CR8" i="23"/>
  <c r="CN10" i="23"/>
  <c r="CN14" i="23"/>
  <c r="CN66" i="23"/>
  <c r="CS67" i="23"/>
  <c r="CR68" i="23"/>
  <c r="CN70" i="23"/>
  <c r="CS71" i="23"/>
  <c r="CR72" i="23"/>
  <c r="CS9" i="28"/>
  <c r="CS13" i="28"/>
  <c r="CS67" i="28"/>
  <c r="CS71" i="28"/>
  <c r="CR9" i="28"/>
  <c r="CN11" i="28"/>
  <c r="CR13" i="28"/>
  <c r="CN64" i="28"/>
  <c r="CR65" i="28"/>
  <c r="CR69" i="28"/>
  <c r="CS70" i="28"/>
  <c r="CN71" i="28"/>
  <c r="CR73" i="28"/>
  <c r="CS11" i="28"/>
  <c r="CR6" i="28"/>
  <c r="CS7" i="28"/>
  <c r="CS15" i="28"/>
  <c r="CS69" i="28"/>
  <c r="CS6" i="28"/>
  <c r="CN9" i="28"/>
  <c r="CR11" i="28"/>
  <c r="CN13" i="28"/>
  <c r="CS64" i="28"/>
  <c r="CR67" i="28"/>
  <c r="CS68" i="28"/>
  <c r="CN69" i="28"/>
  <c r="CR71" i="28"/>
  <c r="CN73" i="28"/>
  <c r="CR64" i="19"/>
  <c r="CS73" i="19"/>
  <c r="CR15" i="19"/>
  <c r="CN64" i="19"/>
  <c r="CR66" i="19"/>
  <c r="CN67" i="19"/>
  <c r="CN70" i="19"/>
  <c r="CR10" i="19"/>
  <c r="CN6" i="19"/>
  <c r="CN10" i="19"/>
  <c r="CS11" i="19"/>
  <c r="CN14" i="19"/>
  <c r="CS15" i="19"/>
  <c r="CN65" i="19"/>
  <c r="CS68" i="19"/>
  <c r="CR71" i="19"/>
  <c r="CN72" i="19"/>
  <c r="CS9" i="19"/>
  <c r="CS13" i="19"/>
  <c r="CR14" i="19"/>
  <c r="CR65" i="19"/>
  <c r="CS67" i="19"/>
  <c r="CR70" i="19"/>
  <c r="CR72" i="19"/>
  <c r="CR6" i="19"/>
  <c r="CN7" i="19"/>
  <c r="CS8" i="19"/>
  <c r="CR9" i="19"/>
  <c r="CS12" i="19"/>
  <c r="CR13" i="19"/>
  <c r="CN15" i="19"/>
  <c r="CS64" i="19"/>
  <c r="CR67" i="19"/>
  <c r="CR69" i="19"/>
  <c r="CS71" i="19"/>
  <c r="CS72" i="28"/>
  <c r="CN66" i="28"/>
  <c r="CS66" i="28"/>
  <c r="CN65" i="28"/>
  <c r="CS65" i="28"/>
  <c r="CR15" i="28"/>
  <c r="CN15" i="28"/>
  <c r="CS14" i="28"/>
  <c r="CS12" i="28"/>
  <c r="CS10" i="28"/>
  <c r="CR8" i="28"/>
  <c r="CS8" i="28"/>
  <c r="CR7" i="28"/>
  <c r="CN7" i="28"/>
  <c r="CS70" i="19"/>
  <c r="CS69" i="19"/>
  <c r="CS66" i="19"/>
  <c r="CS65" i="19"/>
  <c r="CS14" i="19"/>
  <c r="CR11" i="19"/>
  <c r="CN11" i="19"/>
  <c r="CS7" i="19"/>
  <c r="CQ73" i="35"/>
  <c r="CJ73" i="35"/>
  <c r="CA73" i="35"/>
  <c r="BR73" i="35"/>
  <c r="BP73" i="35"/>
  <c r="BG73" i="35"/>
  <c r="AX73" i="35"/>
  <c r="AV73" i="35"/>
  <c r="AM73" i="35"/>
  <c r="AD73" i="35"/>
  <c r="AB73" i="35"/>
  <c r="S73" i="35"/>
  <c r="I73" i="35"/>
  <c r="CQ72" i="35"/>
  <c r="CJ72" i="35"/>
  <c r="CA72" i="35"/>
  <c r="BR72" i="35"/>
  <c r="BP72" i="35"/>
  <c r="BG72" i="35"/>
  <c r="AX72" i="35"/>
  <c r="AV72" i="35"/>
  <c r="AM72" i="35"/>
  <c r="AD72" i="35"/>
  <c r="AB72" i="35"/>
  <c r="S72" i="35"/>
  <c r="CS72" i="35" s="1"/>
  <c r="I72" i="35"/>
  <c r="CQ71" i="35"/>
  <c r="CJ71" i="35"/>
  <c r="CA71" i="35"/>
  <c r="BR71" i="35"/>
  <c r="BP71" i="35"/>
  <c r="BG71" i="35"/>
  <c r="AX71" i="35"/>
  <c r="AV71" i="35"/>
  <c r="AM71" i="35"/>
  <c r="AD71" i="35"/>
  <c r="AB71" i="35"/>
  <c r="S71" i="35"/>
  <c r="I71" i="35"/>
  <c r="CR71" i="35" s="1"/>
  <c r="CQ70" i="35"/>
  <c r="CJ70" i="35"/>
  <c r="CA70" i="35"/>
  <c r="BR70" i="35"/>
  <c r="BP70" i="35"/>
  <c r="BG70" i="35"/>
  <c r="AX70" i="35"/>
  <c r="AV70" i="35"/>
  <c r="AM70" i="35"/>
  <c r="AD70" i="35"/>
  <c r="AB70" i="35"/>
  <c r="S70" i="35"/>
  <c r="I70" i="35"/>
  <c r="CQ69" i="35"/>
  <c r="CJ69" i="35"/>
  <c r="CA69" i="35"/>
  <c r="BR69" i="35"/>
  <c r="BP69" i="35"/>
  <c r="BG69" i="35"/>
  <c r="AX69" i="35"/>
  <c r="AV69" i="35"/>
  <c r="AM69" i="35"/>
  <c r="AD69" i="35"/>
  <c r="AB69" i="35"/>
  <c r="S69" i="35"/>
  <c r="I69" i="35"/>
  <c r="CR69" i="35" s="1"/>
  <c r="CQ68" i="35"/>
  <c r="CJ68" i="35"/>
  <c r="CA68" i="35"/>
  <c r="BR68" i="35"/>
  <c r="BP68" i="35"/>
  <c r="BG68" i="35"/>
  <c r="AX68" i="35"/>
  <c r="AV68" i="35"/>
  <c r="AM68" i="35"/>
  <c r="AD68" i="35"/>
  <c r="AB68" i="35"/>
  <c r="S68" i="35"/>
  <c r="I68" i="35"/>
  <c r="CQ67" i="35"/>
  <c r="CJ67" i="35"/>
  <c r="CA67" i="35"/>
  <c r="BR67" i="35"/>
  <c r="BP67" i="35"/>
  <c r="BG67" i="35"/>
  <c r="AX67" i="35"/>
  <c r="AV67" i="35"/>
  <c r="AM67" i="35"/>
  <c r="AD67" i="35"/>
  <c r="AB67" i="35"/>
  <c r="S67" i="35"/>
  <c r="I67" i="35"/>
  <c r="CQ66" i="35"/>
  <c r="CJ66" i="35"/>
  <c r="CA66" i="35"/>
  <c r="BR66" i="35"/>
  <c r="BP66" i="35"/>
  <c r="BG66" i="35"/>
  <c r="AX66" i="35"/>
  <c r="AV66" i="35"/>
  <c r="AM66" i="35"/>
  <c r="AD66" i="35"/>
  <c r="AB66" i="35"/>
  <c r="S66" i="35"/>
  <c r="I66" i="35"/>
  <c r="CQ65" i="35"/>
  <c r="CJ65" i="35"/>
  <c r="CA65" i="35"/>
  <c r="BR65" i="35"/>
  <c r="BP65" i="35"/>
  <c r="BG65" i="35"/>
  <c r="AX65" i="35"/>
  <c r="AV65" i="35"/>
  <c r="AM65" i="35"/>
  <c r="AD65" i="35"/>
  <c r="AB65" i="35"/>
  <c r="S65" i="35"/>
  <c r="I65" i="35"/>
  <c r="CQ64" i="35"/>
  <c r="CJ64" i="35"/>
  <c r="CA64" i="35"/>
  <c r="BR64" i="35"/>
  <c r="BP64" i="35"/>
  <c r="BG64" i="35"/>
  <c r="AX64" i="35"/>
  <c r="AV64" i="35"/>
  <c r="AM64" i="35"/>
  <c r="AD64" i="35"/>
  <c r="AB64" i="35"/>
  <c r="S64" i="35"/>
  <c r="CS64" i="35" s="1"/>
  <c r="I64" i="35"/>
  <c r="CQ15" i="35"/>
  <c r="CJ15" i="35"/>
  <c r="CA15" i="35"/>
  <c r="BR15" i="35"/>
  <c r="BP15" i="35"/>
  <c r="BG15" i="35"/>
  <c r="AX15" i="35"/>
  <c r="AV15" i="35"/>
  <c r="AM15" i="35"/>
  <c r="AD15" i="35"/>
  <c r="AB15" i="35"/>
  <c r="S15" i="35"/>
  <c r="I15" i="35"/>
  <c r="CR15" i="35" s="1"/>
  <c r="CQ14" i="35"/>
  <c r="CJ14" i="35"/>
  <c r="CA14" i="35"/>
  <c r="BR14" i="35"/>
  <c r="BP14" i="35"/>
  <c r="BG14" i="35"/>
  <c r="AX14" i="35"/>
  <c r="AV14" i="35"/>
  <c r="AM14" i="35"/>
  <c r="AD14" i="35"/>
  <c r="AB14" i="35"/>
  <c r="S14" i="35"/>
  <c r="I14" i="35"/>
  <c r="CQ13" i="35"/>
  <c r="CJ13" i="35"/>
  <c r="CA13" i="35"/>
  <c r="BR13" i="35"/>
  <c r="BP13" i="35"/>
  <c r="BG13" i="35"/>
  <c r="AX13" i="35"/>
  <c r="AV13" i="35"/>
  <c r="AM13" i="35"/>
  <c r="AD13" i="35"/>
  <c r="AB13" i="35"/>
  <c r="S13" i="35"/>
  <c r="I13" i="35"/>
  <c r="CR13" i="35" s="1"/>
  <c r="CQ12" i="35"/>
  <c r="CJ12" i="35"/>
  <c r="CA12" i="35"/>
  <c r="BR12" i="35"/>
  <c r="BP12" i="35"/>
  <c r="BG12" i="35"/>
  <c r="AX12" i="35"/>
  <c r="AV12" i="35"/>
  <c r="AM12" i="35"/>
  <c r="AD12" i="35"/>
  <c r="AB12" i="35"/>
  <c r="S12" i="35"/>
  <c r="I12" i="35"/>
  <c r="CQ11" i="35"/>
  <c r="CJ11" i="35"/>
  <c r="CA11" i="35"/>
  <c r="BR11" i="35"/>
  <c r="BP11" i="35"/>
  <c r="BG11" i="35"/>
  <c r="AX11" i="35"/>
  <c r="AV11" i="35"/>
  <c r="AM11" i="35"/>
  <c r="AD11" i="35"/>
  <c r="AB11" i="35"/>
  <c r="S11" i="35"/>
  <c r="I11" i="35"/>
  <c r="CQ10" i="35"/>
  <c r="CJ10" i="35"/>
  <c r="CA10" i="35"/>
  <c r="BR10" i="35"/>
  <c r="BP10" i="35"/>
  <c r="BG10" i="35"/>
  <c r="AX10" i="35"/>
  <c r="AV10" i="35"/>
  <c r="AM10" i="35"/>
  <c r="AD10" i="35"/>
  <c r="AB10" i="35"/>
  <c r="S10" i="35"/>
  <c r="I10" i="35"/>
  <c r="CQ9" i="35"/>
  <c r="CJ9" i="35"/>
  <c r="CA9" i="35"/>
  <c r="BR9" i="35"/>
  <c r="BP9" i="35"/>
  <c r="BG9" i="35"/>
  <c r="AX9" i="35"/>
  <c r="AV9" i="35"/>
  <c r="AM9" i="35"/>
  <c r="AD9" i="35"/>
  <c r="AB9" i="35"/>
  <c r="S9" i="35"/>
  <c r="I9" i="35"/>
  <c r="CQ8" i="35"/>
  <c r="CJ8" i="35"/>
  <c r="CA8" i="35"/>
  <c r="BR8" i="35"/>
  <c r="BP8" i="35"/>
  <c r="BG8" i="35"/>
  <c r="AX8" i="35"/>
  <c r="AV8" i="35"/>
  <c r="AM8" i="35"/>
  <c r="AD8" i="35"/>
  <c r="AB8" i="35"/>
  <c r="S8" i="35"/>
  <c r="CS8" i="35" s="1"/>
  <c r="I8" i="35"/>
  <c r="CQ7" i="35"/>
  <c r="CJ7" i="35"/>
  <c r="CA7" i="35"/>
  <c r="BR7" i="35"/>
  <c r="BP7" i="35"/>
  <c r="BG7" i="35"/>
  <c r="AX7" i="35"/>
  <c r="AV7" i="35"/>
  <c r="AM7" i="35"/>
  <c r="AD7" i="35"/>
  <c r="AB7" i="35"/>
  <c r="S7" i="35"/>
  <c r="I7" i="35"/>
  <c r="CR7" i="35" s="1"/>
  <c r="CQ6" i="35"/>
  <c r="CJ6" i="35"/>
  <c r="CA6" i="35"/>
  <c r="BR6" i="35"/>
  <c r="BP6" i="35"/>
  <c r="BG6" i="35"/>
  <c r="AX6" i="35"/>
  <c r="AV6" i="35"/>
  <c r="AM6" i="35"/>
  <c r="AD6" i="35"/>
  <c r="AB6" i="35"/>
  <c r="S6" i="35"/>
  <c r="I6" i="35"/>
  <c r="CQ73" i="34"/>
  <c r="CJ73" i="34"/>
  <c r="CA73" i="34"/>
  <c r="BR73" i="34"/>
  <c r="BP73" i="34"/>
  <c r="BG73" i="34"/>
  <c r="AX73" i="34"/>
  <c r="AV73" i="34"/>
  <c r="AM73" i="34"/>
  <c r="AD73" i="34"/>
  <c r="AB73" i="34"/>
  <c r="S73" i="34"/>
  <c r="I73" i="34"/>
  <c r="CR73" i="34" s="1"/>
  <c r="CQ72" i="34"/>
  <c r="CJ72" i="34"/>
  <c r="CA72" i="34"/>
  <c r="BR72" i="34"/>
  <c r="BP72" i="34"/>
  <c r="BG72" i="34"/>
  <c r="AX72" i="34"/>
  <c r="AV72" i="34"/>
  <c r="AM72" i="34"/>
  <c r="AD72" i="34"/>
  <c r="AB72" i="34"/>
  <c r="S72" i="34"/>
  <c r="I72" i="34"/>
  <c r="CQ71" i="34"/>
  <c r="CJ71" i="34"/>
  <c r="CA71" i="34"/>
  <c r="BR71" i="34"/>
  <c r="BP71" i="34"/>
  <c r="BG71" i="34"/>
  <c r="AX71" i="34"/>
  <c r="AV71" i="34"/>
  <c r="AM71" i="34"/>
  <c r="AD71" i="34"/>
  <c r="AB71" i="34"/>
  <c r="S71" i="34"/>
  <c r="I71" i="34"/>
  <c r="CQ70" i="34"/>
  <c r="CJ70" i="34"/>
  <c r="CA70" i="34"/>
  <c r="BR70" i="34"/>
  <c r="BP70" i="34"/>
  <c r="BG70" i="34"/>
  <c r="AX70" i="34"/>
  <c r="AV70" i="34"/>
  <c r="AM70" i="34"/>
  <c r="AD70" i="34"/>
  <c r="AB70" i="34"/>
  <c r="S70" i="34"/>
  <c r="CS70" i="34" s="1"/>
  <c r="I70" i="34"/>
  <c r="CQ69" i="34"/>
  <c r="CJ69" i="34"/>
  <c r="CA69" i="34"/>
  <c r="BR69" i="34"/>
  <c r="BP69" i="34"/>
  <c r="BG69" i="34"/>
  <c r="AX69" i="34"/>
  <c r="AV69" i="34"/>
  <c r="AM69" i="34"/>
  <c r="AD69" i="34"/>
  <c r="AB69" i="34"/>
  <c r="S69" i="34"/>
  <c r="I69" i="34"/>
  <c r="CQ68" i="34"/>
  <c r="CJ68" i="34"/>
  <c r="CA68" i="34"/>
  <c r="BR68" i="34"/>
  <c r="BP68" i="34"/>
  <c r="BG68" i="34"/>
  <c r="AX68" i="34"/>
  <c r="AV68" i="34"/>
  <c r="AM68" i="34"/>
  <c r="AD68" i="34"/>
  <c r="AB68" i="34"/>
  <c r="S68" i="34"/>
  <c r="I68" i="34"/>
  <c r="CQ67" i="34"/>
  <c r="CJ67" i="34"/>
  <c r="CA67" i="34"/>
  <c r="BR67" i="34"/>
  <c r="BP67" i="34"/>
  <c r="BG67" i="34"/>
  <c r="AX67" i="34"/>
  <c r="AV67" i="34"/>
  <c r="AM67" i="34"/>
  <c r="AD67" i="34"/>
  <c r="AB67" i="34"/>
  <c r="S67" i="34"/>
  <c r="I67" i="34"/>
  <c r="CR67" i="34" s="1"/>
  <c r="CQ66" i="34"/>
  <c r="CJ66" i="34"/>
  <c r="CA66" i="34"/>
  <c r="BR66" i="34"/>
  <c r="BP66" i="34"/>
  <c r="BG66" i="34"/>
  <c r="AX66" i="34"/>
  <c r="AV66" i="34"/>
  <c r="AM66" i="34"/>
  <c r="AD66" i="34"/>
  <c r="AB66" i="34"/>
  <c r="S66" i="34"/>
  <c r="I66" i="34"/>
  <c r="CQ65" i="34"/>
  <c r="CJ65" i="34"/>
  <c r="CA65" i="34"/>
  <c r="BR65" i="34"/>
  <c r="BP65" i="34"/>
  <c r="BG65" i="34"/>
  <c r="AX65" i="34"/>
  <c r="AV65" i="34"/>
  <c r="AM65" i="34"/>
  <c r="AD65" i="34"/>
  <c r="AB65" i="34"/>
  <c r="S65" i="34"/>
  <c r="I65" i="34"/>
  <c r="CR65" i="34" s="1"/>
  <c r="CQ64" i="34"/>
  <c r="CJ64" i="34"/>
  <c r="CA64" i="34"/>
  <c r="BR64" i="34"/>
  <c r="BP64" i="34"/>
  <c r="BG64" i="34"/>
  <c r="AX64" i="34"/>
  <c r="AV64" i="34"/>
  <c r="AM64" i="34"/>
  <c r="AD64" i="34"/>
  <c r="AB64" i="34"/>
  <c r="S64" i="34"/>
  <c r="I64" i="34"/>
  <c r="CQ15" i="34"/>
  <c r="CJ15" i="34"/>
  <c r="CA15" i="34"/>
  <c r="BR15" i="34"/>
  <c r="BP15" i="34"/>
  <c r="BG15" i="34"/>
  <c r="AX15" i="34"/>
  <c r="AV15" i="34"/>
  <c r="AM15" i="34"/>
  <c r="AD15" i="34"/>
  <c r="AB15" i="34"/>
  <c r="S15" i="34"/>
  <c r="I15" i="34"/>
  <c r="CQ14" i="34"/>
  <c r="CJ14" i="34"/>
  <c r="CA14" i="34"/>
  <c r="BR14" i="34"/>
  <c r="BP14" i="34"/>
  <c r="BG14" i="34"/>
  <c r="AX14" i="34"/>
  <c r="AV14" i="34"/>
  <c r="AM14" i="34"/>
  <c r="AD14" i="34"/>
  <c r="AB14" i="34"/>
  <c r="S14" i="34"/>
  <c r="CS14" i="34" s="1"/>
  <c r="I14" i="34"/>
  <c r="CQ13" i="34"/>
  <c r="CJ13" i="34"/>
  <c r="CA13" i="34"/>
  <c r="BR13" i="34"/>
  <c r="BP13" i="34"/>
  <c r="BG13" i="34"/>
  <c r="AX13" i="34"/>
  <c r="AV13" i="34"/>
  <c r="AM13" i="34"/>
  <c r="AD13" i="34"/>
  <c r="AB13" i="34"/>
  <c r="S13" i="34"/>
  <c r="I13" i="34"/>
  <c r="CQ12" i="34"/>
  <c r="CJ12" i="34"/>
  <c r="CA12" i="34"/>
  <c r="BR12" i="34"/>
  <c r="BP12" i="34"/>
  <c r="BG12" i="34"/>
  <c r="AX12" i="34"/>
  <c r="AV12" i="34"/>
  <c r="AM12" i="34"/>
  <c r="AD12" i="34"/>
  <c r="AB12" i="34"/>
  <c r="S12" i="34"/>
  <c r="I12" i="34"/>
  <c r="CQ11" i="34"/>
  <c r="CJ11" i="34"/>
  <c r="CA11" i="34"/>
  <c r="BR11" i="34"/>
  <c r="BP11" i="34"/>
  <c r="BG11" i="34"/>
  <c r="AX11" i="34"/>
  <c r="AV11" i="34"/>
  <c r="AM11" i="34"/>
  <c r="AD11" i="34"/>
  <c r="AB11" i="34"/>
  <c r="S11" i="34"/>
  <c r="I11" i="34"/>
  <c r="CR11" i="34" s="1"/>
  <c r="CQ10" i="34"/>
  <c r="CJ10" i="34"/>
  <c r="CA10" i="34"/>
  <c r="BR10" i="34"/>
  <c r="BP10" i="34"/>
  <c r="BG10" i="34"/>
  <c r="AX10" i="34"/>
  <c r="AV10" i="34"/>
  <c r="AM10" i="34"/>
  <c r="AD10" i="34"/>
  <c r="AB10" i="34"/>
  <c r="S10" i="34"/>
  <c r="I10" i="34"/>
  <c r="CQ9" i="34"/>
  <c r="CJ9" i="34"/>
  <c r="CA9" i="34"/>
  <c r="BR9" i="34"/>
  <c r="BP9" i="34"/>
  <c r="BG9" i="34"/>
  <c r="AX9" i="34"/>
  <c r="AV9" i="34"/>
  <c r="AM9" i="34"/>
  <c r="AD9" i="34"/>
  <c r="AB9" i="34"/>
  <c r="S9" i="34"/>
  <c r="I9" i="34"/>
  <c r="CR9" i="34" s="1"/>
  <c r="CQ8" i="34"/>
  <c r="CJ8" i="34"/>
  <c r="CA8" i="34"/>
  <c r="BR8" i="34"/>
  <c r="BP8" i="34"/>
  <c r="BG8" i="34"/>
  <c r="AX8" i="34"/>
  <c r="AV8" i="34"/>
  <c r="AM8" i="34"/>
  <c r="AD8" i="34"/>
  <c r="AB8" i="34"/>
  <c r="S8" i="34"/>
  <c r="I8" i="34"/>
  <c r="CQ7" i="34"/>
  <c r="CJ7" i="34"/>
  <c r="CA7" i="34"/>
  <c r="BR7" i="34"/>
  <c r="BP7" i="34"/>
  <c r="BG7" i="34"/>
  <c r="AX7" i="34"/>
  <c r="AV7" i="34"/>
  <c r="AM7" i="34"/>
  <c r="AD7" i="34"/>
  <c r="AB7" i="34"/>
  <c r="S7" i="34"/>
  <c r="I7" i="34"/>
  <c r="CQ6" i="34"/>
  <c r="CJ6" i="34"/>
  <c r="CA6" i="34"/>
  <c r="BR6" i="34"/>
  <c r="BP6" i="34"/>
  <c r="BG6" i="34"/>
  <c r="AX6" i="34"/>
  <c r="AV6" i="34"/>
  <c r="AM6" i="34"/>
  <c r="AD6" i="34"/>
  <c r="AB6" i="34"/>
  <c r="S6" i="34"/>
  <c r="CS6" i="34" s="1"/>
  <c r="I6" i="34"/>
  <c r="CN7" i="34" l="1"/>
  <c r="CN9" i="34"/>
  <c r="CN13" i="34"/>
  <c r="CN15" i="34"/>
  <c r="CN65" i="34"/>
  <c r="CN69" i="34"/>
  <c r="CN71" i="34"/>
  <c r="CN73" i="34"/>
  <c r="CN9" i="35"/>
  <c r="CN11" i="35"/>
  <c r="CN13" i="35"/>
  <c r="CR66" i="35"/>
  <c r="CN67" i="35"/>
  <c r="CN69" i="35"/>
  <c r="CN73" i="35"/>
  <c r="CS73" i="34"/>
  <c r="CS8" i="34"/>
  <c r="CN11" i="34"/>
  <c r="CR13" i="34"/>
  <c r="CN67" i="34"/>
  <c r="CR69" i="34"/>
  <c r="CS72" i="34"/>
  <c r="CN7" i="35"/>
  <c r="CR9" i="35"/>
  <c r="CS12" i="35"/>
  <c r="CN15" i="35"/>
  <c r="CS68" i="35"/>
  <c r="CN71" i="35"/>
  <c r="CR73" i="35"/>
  <c r="CS73" i="35"/>
  <c r="CR15" i="34"/>
  <c r="CS66" i="34"/>
  <c r="CR71" i="34"/>
  <c r="CR11" i="35"/>
  <c r="CR67" i="35"/>
  <c r="CR7" i="34"/>
  <c r="CS6" i="35"/>
  <c r="CS10" i="35"/>
  <c r="CS14" i="35"/>
  <c r="CS70" i="35"/>
  <c r="CS65" i="35"/>
  <c r="CR64" i="35"/>
  <c r="CN6" i="35"/>
  <c r="CS7" i="35"/>
  <c r="CN10" i="35"/>
  <c r="CS11" i="35"/>
  <c r="CR12" i="35"/>
  <c r="CN14" i="35"/>
  <c r="CS15" i="35"/>
  <c r="CN65" i="35"/>
  <c r="CN68" i="35"/>
  <c r="CS69" i="35"/>
  <c r="CR70" i="35"/>
  <c r="CN72" i="35"/>
  <c r="CR65" i="35"/>
  <c r="CR6" i="35"/>
  <c r="CS9" i="35"/>
  <c r="CR10" i="35"/>
  <c r="CN12" i="35"/>
  <c r="CS13" i="35"/>
  <c r="CR14" i="35"/>
  <c r="CN64" i="35"/>
  <c r="CN66" i="35"/>
  <c r="CS67" i="35"/>
  <c r="CR68" i="35"/>
  <c r="CN70" i="35"/>
  <c r="CS71" i="35"/>
  <c r="CR72" i="35"/>
  <c r="CS12" i="34"/>
  <c r="CS64" i="34"/>
  <c r="CS68" i="34"/>
  <c r="CN6" i="34"/>
  <c r="CS7" i="34"/>
  <c r="CN10" i="34"/>
  <c r="CS11" i="34"/>
  <c r="CR12" i="34"/>
  <c r="CN14" i="34"/>
  <c r="CS15" i="34"/>
  <c r="CN66" i="34"/>
  <c r="CS67" i="34"/>
  <c r="CN70" i="34"/>
  <c r="CS71" i="34"/>
  <c r="CR72" i="34"/>
  <c r="CR6" i="34"/>
  <c r="CS9" i="34"/>
  <c r="CR10" i="34"/>
  <c r="CN12" i="34"/>
  <c r="CS13" i="34"/>
  <c r="CR14" i="34"/>
  <c r="CS65" i="34"/>
  <c r="CR66" i="34"/>
  <c r="CS69" i="34"/>
  <c r="CR70" i="34"/>
  <c r="CN72" i="34"/>
  <c r="CR8" i="35"/>
  <c r="CN8" i="35"/>
  <c r="CR68" i="34"/>
  <c r="CN68" i="34"/>
  <c r="CR64" i="34"/>
  <c r="CN64" i="34"/>
  <c r="CS10" i="34"/>
  <c r="CR8" i="34"/>
  <c r="CN8" i="34"/>
  <c r="CS66" i="35"/>
  <c r="CQ73" i="44" l="1"/>
  <c r="CJ73" i="44"/>
  <c r="CA73" i="44"/>
  <c r="BR73" i="44"/>
  <c r="BP73" i="44"/>
  <c r="BG73" i="44"/>
  <c r="AX73" i="44"/>
  <c r="AV73" i="44"/>
  <c r="AM73" i="44"/>
  <c r="AD73" i="44"/>
  <c r="AB73" i="44"/>
  <c r="S73" i="44"/>
  <c r="I73" i="44"/>
  <c r="CR73" i="44" s="1"/>
  <c r="CQ72" i="44"/>
  <c r="CJ72" i="44"/>
  <c r="CA72" i="44"/>
  <c r="BR72" i="44"/>
  <c r="BP72" i="44"/>
  <c r="BG72" i="44"/>
  <c r="AX72" i="44"/>
  <c r="AV72" i="44"/>
  <c r="AM72" i="44"/>
  <c r="AD72" i="44"/>
  <c r="AB72" i="44"/>
  <c r="S72" i="44"/>
  <c r="I72" i="44"/>
  <c r="CQ71" i="44"/>
  <c r="CJ71" i="44"/>
  <c r="CA71" i="44"/>
  <c r="BR71" i="44"/>
  <c r="BP71" i="44"/>
  <c r="BG71" i="44"/>
  <c r="AX71" i="44"/>
  <c r="AV71" i="44"/>
  <c r="AM71" i="44"/>
  <c r="AD71" i="44"/>
  <c r="AB71" i="44"/>
  <c r="S71" i="44"/>
  <c r="I71" i="44"/>
  <c r="CQ70" i="44"/>
  <c r="CJ70" i="44"/>
  <c r="CA70" i="44"/>
  <c r="BR70" i="44"/>
  <c r="BP70" i="44"/>
  <c r="BG70" i="44"/>
  <c r="AX70" i="44"/>
  <c r="AV70" i="44"/>
  <c r="AM70" i="44"/>
  <c r="AD70" i="44"/>
  <c r="AB70" i="44"/>
  <c r="S70" i="44"/>
  <c r="I70" i="44"/>
  <c r="CQ69" i="44"/>
  <c r="CJ69" i="44"/>
  <c r="CA69" i="44"/>
  <c r="BR69" i="44"/>
  <c r="BP69" i="44"/>
  <c r="BG69" i="44"/>
  <c r="AX69" i="44"/>
  <c r="AV69" i="44"/>
  <c r="AM69" i="44"/>
  <c r="AD69" i="44"/>
  <c r="AB69" i="44"/>
  <c r="S69" i="44"/>
  <c r="I69" i="44"/>
  <c r="CQ68" i="44"/>
  <c r="CJ68" i="44"/>
  <c r="CA68" i="44"/>
  <c r="BR68" i="44"/>
  <c r="BP68" i="44"/>
  <c r="BG68" i="44"/>
  <c r="AX68" i="44"/>
  <c r="AV68" i="44"/>
  <c r="AM68" i="44"/>
  <c r="AD68" i="44"/>
  <c r="AB68" i="44"/>
  <c r="S68" i="44"/>
  <c r="I68" i="44"/>
  <c r="CQ67" i="44"/>
  <c r="CJ67" i="44"/>
  <c r="CA67" i="44"/>
  <c r="BR67" i="44"/>
  <c r="BP67" i="44"/>
  <c r="BG67" i="44"/>
  <c r="AX67" i="44"/>
  <c r="AV67" i="44"/>
  <c r="AM67" i="44"/>
  <c r="AD67" i="44"/>
  <c r="AB67" i="44"/>
  <c r="S67" i="44"/>
  <c r="I67" i="44"/>
  <c r="CQ66" i="44"/>
  <c r="CJ66" i="44"/>
  <c r="CA66" i="44"/>
  <c r="BR66" i="44"/>
  <c r="BP66" i="44"/>
  <c r="BG66" i="44"/>
  <c r="AX66" i="44"/>
  <c r="AV66" i="44"/>
  <c r="AM66" i="44"/>
  <c r="AD66" i="44"/>
  <c r="AB66" i="44"/>
  <c r="S66" i="44"/>
  <c r="I66" i="44"/>
  <c r="CQ65" i="44"/>
  <c r="CJ65" i="44"/>
  <c r="CA65" i="44"/>
  <c r="BR65" i="44"/>
  <c r="BP65" i="44"/>
  <c r="BG65" i="44"/>
  <c r="AX65" i="44"/>
  <c r="AV65" i="44"/>
  <c r="AM65" i="44"/>
  <c r="AD65" i="44"/>
  <c r="AB65" i="44"/>
  <c r="S65" i="44"/>
  <c r="I65" i="44"/>
  <c r="CR65" i="44" s="1"/>
  <c r="CQ64" i="44"/>
  <c r="CJ64" i="44"/>
  <c r="CA64" i="44"/>
  <c r="BR64" i="44"/>
  <c r="BP64" i="44"/>
  <c r="BG64" i="44"/>
  <c r="AX64" i="44"/>
  <c r="AV64" i="44"/>
  <c r="AM64" i="44"/>
  <c r="AD64" i="44"/>
  <c r="AB64" i="44"/>
  <c r="S64" i="44"/>
  <c r="I64" i="44"/>
  <c r="CQ15" i="44"/>
  <c r="CJ15" i="44"/>
  <c r="CA15" i="44"/>
  <c r="BR15" i="44"/>
  <c r="BP15" i="44"/>
  <c r="BG15" i="44"/>
  <c r="AX15" i="44"/>
  <c r="AV15" i="44"/>
  <c r="AM15" i="44"/>
  <c r="AD15" i="44"/>
  <c r="AB15" i="44"/>
  <c r="S15" i="44"/>
  <c r="I15" i="44"/>
  <c r="CQ14" i="44"/>
  <c r="CJ14" i="44"/>
  <c r="CA14" i="44"/>
  <c r="BR14" i="44"/>
  <c r="BP14" i="44"/>
  <c r="BG14" i="44"/>
  <c r="AX14" i="44"/>
  <c r="AV14" i="44"/>
  <c r="AM14" i="44"/>
  <c r="AD14" i="44"/>
  <c r="AB14" i="44"/>
  <c r="S14" i="44"/>
  <c r="I14" i="44"/>
  <c r="CQ13" i="44"/>
  <c r="CJ13" i="44"/>
  <c r="CA13" i="44"/>
  <c r="BR13" i="44"/>
  <c r="BP13" i="44"/>
  <c r="BG13" i="44"/>
  <c r="AX13" i="44"/>
  <c r="AV13" i="44"/>
  <c r="AM13" i="44"/>
  <c r="AD13" i="44"/>
  <c r="AB13" i="44"/>
  <c r="S13" i="44"/>
  <c r="I13" i="44"/>
  <c r="CQ12" i="44"/>
  <c r="CJ12" i="44"/>
  <c r="CA12" i="44"/>
  <c r="BR12" i="44"/>
  <c r="BP12" i="44"/>
  <c r="BG12" i="44"/>
  <c r="AX12" i="44"/>
  <c r="AV12" i="44"/>
  <c r="AM12" i="44"/>
  <c r="AD12" i="44"/>
  <c r="AB12" i="44"/>
  <c r="S12" i="44"/>
  <c r="I12" i="44"/>
  <c r="CR12" i="44" s="1"/>
  <c r="CQ11" i="44"/>
  <c r="CJ11" i="44"/>
  <c r="CA11" i="44"/>
  <c r="BR11" i="44"/>
  <c r="BP11" i="44"/>
  <c r="BG11" i="44"/>
  <c r="AX11" i="44"/>
  <c r="AV11" i="44"/>
  <c r="AM11" i="44"/>
  <c r="AD11" i="44"/>
  <c r="AB11" i="44"/>
  <c r="S11" i="44"/>
  <c r="I11" i="44"/>
  <c r="CQ10" i="44"/>
  <c r="CJ10" i="44"/>
  <c r="CA10" i="44"/>
  <c r="BR10" i="44"/>
  <c r="BP10" i="44"/>
  <c r="BG10" i="44"/>
  <c r="AX10" i="44"/>
  <c r="AV10" i="44"/>
  <c r="AM10" i="44"/>
  <c r="AD10" i="44"/>
  <c r="AB10" i="44"/>
  <c r="S10" i="44"/>
  <c r="I10" i="44"/>
  <c r="CQ9" i="44"/>
  <c r="CJ9" i="44"/>
  <c r="CA9" i="44"/>
  <c r="BR9" i="44"/>
  <c r="BP9" i="44"/>
  <c r="BG9" i="44"/>
  <c r="AX9" i="44"/>
  <c r="AV9" i="44"/>
  <c r="AM9" i="44"/>
  <c r="AD9" i="44"/>
  <c r="AB9" i="44"/>
  <c r="S9" i="44"/>
  <c r="I9" i="44"/>
  <c r="CQ8" i="44"/>
  <c r="CJ8" i="44"/>
  <c r="CA8" i="44"/>
  <c r="BR8" i="44"/>
  <c r="BP8" i="44"/>
  <c r="BG8" i="44"/>
  <c r="AX8" i="44"/>
  <c r="AV8" i="44"/>
  <c r="AM8" i="44"/>
  <c r="AD8" i="44"/>
  <c r="AB8" i="44"/>
  <c r="S8" i="44"/>
  <c r="I8" i="44"/>
  <c r="CQ7" i="44"/>
  <c r="CJ7" i="44"/>
  <c r="CA7" i="44"/>
  <c r="BR7" i="44"/>
  <c r="BP7" i="44"/>
  <c r="BG7" i="44"/>
  <c r="AX7" i="44"/>
  <c r="AV7" i="44"/>
  <c r="AM7" i="44"/>
  <c r="AD7" i="44"/>
  <c r="AB7" i="44"/>
  <c r="S7" i="44"/>
  <c r="CS7" i="44" s="1"/>
  <c r="I7" i="44"/>
  <c r="CQ6" i="44"/>
  <c r="CJ6" i="44"/>
  <c r="CA6" i="44"/>
  <c r="BR6" i="44"/>
  <c r="BP6" i="44"/>
  <c r="BG6" i="44"/>
  <c r="AX6" i="44"/>
  <c r="AV6" i="44"/>
  <c r="AM6" i="44"/>
  <c r="AD6" i="44"/>
  <c r="AB6" i="44"/>
  <c r="S6" i="44"/>
  <c r="I6" i="44"/>
  <c r="CQ73" i="43"/>
  <c r="CJ73" i="43"/>
  <c r="CA73" i="43"/>
  <c r="BR73" i="43"/>
  <c r="BP73" i="43"/>
  <c r="BG73" i="43"/>
  <c r="AX73" i="43"/>
  <c r="AV73" i="43"/>
  <c r="AM73" i="43"/>
  <c r="AD73" i="43"/>
  <c r="AB73" i="43"/>
  <c r="S73" i="43"/>
  <c r="I73" i="43"/>
  <c r="CQ72" i="43"/>
  <c r="CJ72" i="43"/>
  <c r="CA72" i="43"/>
  <c r="BR72" i="43"/>
  <c r="BP72" i="43"/>
  <c r="BG72" i="43"/>
  <c r="AX72" i="43"/>
  <c r="AV72" i="43"/>
  <c r="AM72" i="43"/>
  <c r="AD72" i="43"/>
  <c r="AB72" i="43"/>
  <c r="S72" i="43"/>
  <c r="I72" i="43"/>
  <c r="CQ71" i="43"/>
  <c r="CJ71" i="43"/>
  <c r="CA71" i="43"/>
  <c r="BR71" i="43"/>
  <c r="BP71" i="43"/>
  <c r="BG71" i="43"/>
  <c r="AX71" i="43"/>
  <c r="AV71" i="43"/>
  <c r="AM71" i="43"/>
  <c r="AD71" i="43"/>
  <c r="AB71" i="43"/>
  <c r="S71" i="43"/>
  <c r="I71" i="43"/>
  <c r="CR71" i="43" s="1"/>
  <c r="CQ70" i="43"/>
  <c r="CJ70" i="43"/>
  <c r="CA70" i="43"/>
  <c r="BR70" i="43"/>
  <c r="BP70" i="43"/>
  <c r="BG70" i="43"/>
  <c r="AX70" i="43"/>
  <c r="AV70" i="43"/>
  <c r="AM70" i="43"/>
  <c r="AD70" i="43"/>
  <c r="AB70" i="43"/>
  <c r="S70" i="43"/>
  <c r="I70" i="43"/>
  <c r="CQ69" i="43"/>
  <c r="CJ69" i="43"/>
  <c r="CA69" i="43"/>
  <c r="BR69" i="43"/>
  <c r="BP69" i="43"/>
  <c r="BG69" i="43"/>
  <c r="AX69" i="43"/>
  <c r="AV69" i="43"/>
  <c r="AM69" i="43"/>
  <c r="AD69" i="43"/>
  <c r="AB69" i="43"/>
  <c r="S69" i="43"/>
  <c r="I69" i="43"/>
  <c r="CQ68" i="43"/>
  <c r="CJ68" i="43"/>
  <c r="CA68" i="43"/>
  <c r="BR68" i="43"/>
  <c r="BP68" i="43"/>
  <c r="BG68" i="43"/>
  <c r="AX68" i="43"/>
  <c r="AV68" i="43"/>
  <c r="AM68" i="43"/>
  <c r="AD68" i="43"/>
  <c r="AB68" i="43"/>
  <c r="S68" i="43"/>
  <c r="I68" i="43"/>
  <c r="CQ67" i="43"/>
  <c r="CJ67" i="43"/>
  <c r="CA67" i="43"/>
  <c r="BR67" i="43"/>
  <c r="BP67" i="43"/>
  <c r="BG67" i="43"/>
  <c r="AX67" i="43"/>
  <c r="AV67" i="43"/>
  <c r="AM67" i="43"/>
  <c r="AD67" i="43"/>
  <c r="AB67" i="43"/>
  <c r="S67" i="43"/>
  <c r="I67" i="43"/>
  <c r="CQ66" i="43"/>
  <c r="CJ66" i="43"/>
  <c r="CA66" i="43"/>
  <c r="BR66" i="43"/>
  <c r="BP66" i="43"/>
  <c r="BG66" i="43"/>
  <c r="AX66" i="43"/>
  <c r="AV66" i="43"/>
  <c r="AM66" i="43"/>
  <c r="AD66" i="43"/>
  <c r="AB66" i="43"/>
  <c r="S66" i="43"/>
  <c r="I66" i="43"/>
  <c r="CQ65" i="43"/>
  <c r="CJ65" i="43"/>
  <c r="CA65" i="43"/>
  <c r="BR65" i="43"/>
  <c r="BP65" i="43"/>
  <c r="BG65" i="43"/>
  <c r="AX65" i="43"/>
  <c r="AV65" i="43"/>
  <c r="AM65" i="43"/>
  <c r="AD65" i="43"/>
  <c r="AB65" i="43"/>
  <c r="S65" i="43"/>
  <c r="I65" i="43"/>
  <c r="CQ64" i="43"/>
  <c r="CJ64" i="43"/>
  <c r="CA64" i="43"/>
  <c r="BR64" i="43"/>
  <c r="BP64" i="43"/>
  <c r="BG64" i="43"/>
  <c r="AX64" i="43"/>
  <c r="AV64" i="43"/>
  <c r="AM64" i="43"/>
  <c r="AD64" i="43"/>
  <c r="AB64" i="43"/>
  <c r="S64" i="43"/>
  <c r="I64" i="43"/>
  <c r="CQ15" i="43"/>
  <c r="CJ15" i="43"/>
  <c r="CA15" i="43"/>
  <c r="BR15" i="43"/>
  <c r="BP15" i="43"/>
  <c r="BG15" i="43"/>
  <c r="AX15" i="43"/>
  <c r="AV15" i="43"/>
  <c r="AM15" i="43"/>
  <c r="AD15" i="43"/>
  <c r="AB15" i="43"/>
  <c r="S15" i="43"/>
  <c r="I15" i="43"/>
  <c r="CQ14" i="43"/>
  <c r="CJ14" i="43"/>
  <c r="CA14" i="43"/>
  <c r="BR14" i="43"/>
  <c r="BP14" i="43"/>
  <c r="BG14" i="43"/>
  <c r="AX14" i="43"/>
  <c r="AV14" i="43"/>
  <c r="AM14" i="43"/>
  <c r="AD14" i="43"/>
  <c r="AB14" i="43"/>
  <c r="S14" i="43"/>
  <c r="I14" i="43"/>
  <c r="CQ13" i="43"/>
  <c r="CJ13" i="43"/>
  <c r="CA13" i="43"/>
  <c r="BR13" i="43"/>
  <c r="BP13" i="43"/>
  <c r="BG13" i="43"/>
  <c r="AX13" i="43"/>
  <c r="AV13" i="43"/>
  <c r="AM13" i="43"/>
  <c r="AD13" i="43"/>
  <c r="AB13" i="43"/>
  <c r="S13" i="43"/>
  <c r="I13" i="43"/>
  <c r="CQ12" i="43"/>
  <c r="CJ12" i="43"/>
  <c r="CA12" i="43"/>
  <c r="BR12" i="43"/>
  <c r="BP12" i="43"/>
  <c r="BG12" i="43"/>
  <c r="AX12" i="43"/>
  <c r="AV12" i="43"/>
  <c r="AM12" i="43"/>
  <c r="AD12" i="43"/>
  <c r="AB12" i="43"/>
  <c r="S12" i="43"/>
  <c r="I12" i="43"/>
  <c r="CQ11" i="43"/>
  <c r="CJ11" i="43"/>
  <c r="CA11" i="43"/>
  <c r="BR11" i="43"/>
  <c r="BP11" i="43"/>
  <c r="BG11" i="43"/>
  <c r="AX11" i="43"/>
  <c r="AV11" i="43"/>
  <c r="AM11" i="43"/>
  <c r="AD11" i="43"/>
  <c r="AB11" i="43"/>
  <c r="S11" i="43"/>
  <c r="I11" i="43"/>
  <c r="CQ10" i="43"/>
  <c r="CJ10" i="43"/>
  <c r="CA10" i="43"/>
  <c r="BR10" i="43"/>
  <c r="BP10" i="43"/>
  <c r="BG10" i="43"/>
  <c r="AX10" i="43"/>
  <c r="AV10" i="43"/>
  <c r="AM10" i="43"/>
  <c r="AD10" i="43"/>
  <c r="AB10" i="43"/>
  <c r="S10" i="43"/>
  <c r="I10" i="43"/>
  <c r="CQ9" i="43"/>
  <c r="CJ9" i="43"/>
  <c r="CA9" i="43"/>
  <c r="BR9" i="43"/>
  <c r="BP9" i="43"/>
  <c r="BG9" i="43"/>
  <c r="AX9" i="43"/>
  <c r="AV9" i="43"/>
  <c r="AM9" i="43"/>
  <c r="AD9" i="43"/>
  <c r="AB9" i="43"/>
  <c r="S9" i="43"/>
  <c r="I9" i="43"/>
  <c r="CQ8" i="43"/>
  <c r="CJ8" i="43"/>
  <c r="CA8" i="43"/>
  <c r="BR8" i="43"/>
  <c r="BP8" i="43"/>
  <c r="BG8" i="43"/>
  <c r="AX8" i="43"/>
  <c r="AV8" i="43"/>
  <c r="AM8" i="43"/>
  <c r="AD8" i="43"/>
  <c r="AB8" i="43"/>
  <c r="S8" i="43"/>
  <c r="I8" i="43"/>
  <c r="CQ7" i="43"/>
  <c r="CJ7" i="43"/>
  <c r="CA7" i="43"/>
  <c r="BR7" i="43"/>
  <c r="BP7" i="43"/>
  <c r="BG7" i="43"/>
  <c r="AX7" i="43"/>
  <c r="AV7" i="43"/>
  <c r="AM7" i="43"/>
  <c r="AD7" i="43"/>
  <c r="AB7" i="43"/>
  <c r="S7" i="43"/>
  <c r="I7" i="43"/>
  <c r="CR7" i="43" s="1"/>
  <c r="CQ6" i="43"/>
  <c r="CJ6" i="43"/>
  <c r="CA6" i="43"/>
  <c r="BR6" i="43"/>
  <c r="BP6" i="43"/>
  <c r="BG6" i="43"/>
  <c r="AX6" i="43"/>
  <c r="AV6" i="43"/>
  <c r="AM6" i="43"/>
  <c r="AD6" i="43"/>
  <c r="AB6" i="43"/>
  <c r="S6" i="43"/>
  <c r="I6" i="43"/>
  <c r="CQ73" i="42"/>
  <c r="CJ73" i="42"/>
  <c r="CA73" i="42"/>
  <c r="BR73" i="42"/>
  <c r="BP73" i="42"/>
  <c r="BG73" i="42"/>
  <c r="AX73" i="42"/>
  <c r="AV73" i="42"/>
  <c r="AM73" i="42"/>
  <c r="AD73" i="42"/>
  <c r="AB73" i="42"/>
  <c r="S73" i="42"/>
  <c r="I73" i="42"/>
  <c r="CR73" i="42" s="1"/>
  <c r="CQ72" i="42"/>
  <c r="CJ72" i="42"/>
  <c r="CA72" i="42"/>
  <c r="BR72" i="42"/>
  <c r="BP72" i="42"/>
  <c r="BG72" i="42"/>
  <c r="AX72" i="42"/>
  <c r="AV72" i="42"/>
  <c r="AM72" i="42"/>
  <c r="AD72" i="42"/>
  <c r="AB72" i="42"/>
  <c r="S72" i="42"/>
  <c r="I72" i="42"/>
  <c r="CQ71" i="42"/>
  <c r="CJ71" i="42"/>
  <c r="CA71" i="42"/>
  <c r="BR71" i="42"/>
  <c r="BP71" i="42"/>
  <c r="BG71" i="42"/>
  <c r="AX71" i="42"/>
  <c r="AV71" i="42"/>
  <c r="AM71" i="42"/>
  <c r="AD71" i="42"/>
  <c r="AB71" i="42"/>
  <c r="S71" i="42"/>
  <c r="I71" i="42"/>
  <c r="CQ70" i="42"/>
  <c r="CJ70" i="42"/>
  <c r="CA70" i="42"/>
  <c r="BR70" i="42"/>
  <c r="BP70" i="42"/>
  <c r="BG70" i="42"/>
  <c r="AX70" i="42"/>
  <c r="AV70" i="42"/>
  <c r="AM70" i="42"/>
  <c r="AD70" i="42"/>
  <c r="AB70" i="42"/>
  <c r="S70" i="42"/>
  <c r="I70" i="42"/>
  <c r="CQ69" i="42"/>
  <c r="CJ69" i="42"/>
  <c r="CA69" i="42"/>
  <c r="BR69" i="42"/>
  <c r="BP69" i="42"/>
  <c r="BG69" i="42"/>
  <c r="AX69" i="42"/>
  <c r="AV69" i="42"/>
  <c r="AM69" i="42"/>
  <c r="AD69" i="42"/>
  <c r="AB69" i="42"/>
  <c r="S69" i="42"/>
  <c r="I69" i="42"/>
  <c r="CQ68" i="42"/>
  <c r="CJ68" i="42"/>
  <c r="CA68" i="42"/>
  <c r="BR68" i="42"/>
  <c r="BP68" i="42"/>
  <c r="BG68" i="42"/>
  <c r="AX68" i="42"/>
  <c r="AV68" i="42"/>
  <c r="AM68" i="42"/>
  <c r="AD68" i="42"/>
  <c r="AB68" i="42"/>
  <c r="S68" i="42"/>
  <c r="I68" i="42"/>
  <c r="CQ67" i="42"/>
  <c r="CJ67" i="42"/>
  <c r="CA67" i="42"/>
  <c r="BR67" i="42"/>
  <c r="BP67" i="42"/>
  <c r="BG67" i="42"/>
  <c r="AX67" i="42"/>
  <c r="AV67" i="42"/>
  <c r="AM67" i="42"/>
  <c r="AD67" i="42"/>
  <c r="AB67" i="42"/>
  <c r="S67" i="42"/>
  <c r="I67" i="42"/>
  <c r="CQ66" i="42"/>
  <c r="CJ66" i="42"/>
  <c r="CA66" i="42"/>
  <c r="BR66" i="42"/>
  <c r="BP66" i="42"/>
  <c r="BG66" i="42"/>
  <c r="AX66" i="42"/>
  <c r="AV66" i="42"/>
  <c r="AM66" i="42"/>
  <c r="AD66" i="42"/>
  <c r="AB66" i="42"/>
  <c r="S66" i="42"/>
  <c r="I66" i="42"/>
  <c r="CR66" i="42" s="1"/>
  <c r="CQ65" i="42"/>
  <c r="CJ65" i="42"/>
  <c r="CA65" i="42"/>
  <c r="BR65" i="42"/>
  <c r="BP65" i="42"/>
  <c r="BG65" i="42"/>
  <c r="AX65" i="42"/>
  <c r="AV65" i="42"/>
  <c r="AM65" i="42"/>
  <c r="AD65" i="42"/>
  <c r="AB65" i="42"/>
  <c r="S65" i="42"/>
  <c r="I65" i="42"/>
  <c r="CQ64" i="42"/>
  <c r="CJ64" i="42"/>
  <c r="CA64" i="42"/>
  <c r="BR64" i="42"/>
  <c r="BP64" i="42"/>
  <c r="BG64" i="42"/>
  <c r="AX64" i="42"/>
  <c r="AV64" i="42"/>
  <c r="AM64" i="42"/>
  <c r="AD64" i="42"/>
  <c r="AB64" i="42"/>
  <c r="S64" i="42"/>
  <c r="I64" i="42"/>
  <c r="CQ15" i="42"/>
  <c r="CJ15" i="42"/>
  <c r="CA15" i="42"/>
  <c r="BR15" i="42"/>
  <c r="BP15" i="42"/>
  <c r="BG15" i="42"/>
  <c r="AX15" i="42"/>
  <c r="AV15" i="42"/>
  <c r="AM15" i="42"/>
  <c r="AD15" i="42"/>
  <c r="AB15" i="42"/>
  <c r="S15" i="42"/>
  <c r="I15" i="42"/>
  <c r="CQ14" i="42"/>
  <c r="CJ14" i="42"/>
  <c r="CA14" i="42"/>
  <c r="BR14" i="42"/>
  <c r="BP14" i="42"/>
  <c r="BG14" i="42"/>
  <c r="AX14" i="42"/>
  <c r="AV14" i="42"/>
  <c r="AM14" i="42"/>
  <c r="AD14" i="42"/>
  <c r="AB14" i="42"/>
  <c r="S14" i="42"/>
  <c r="I14" i="42"/>
  <c r="CQ13" i="42"/>
  <c r="CJ13" i="42"/>
  <c r="CA13" i="42"/>
  <c r="BR13" i="42"/>
  <c r="BP13" i="42"/>
  <c r="BG13" i="42"/>
  <c r="AX13" i="42"/>
  <c r="AV13" i="42"/>
  <c r="AM13" i="42"/>
  <c r="AD13" i="42"/>
  <c r="AB13" i="42"/>
  <c r="S13" i="42"/>
  <c r="I13" i="42"/>
  <c r="CQ12" i="42"/>
  <c r="CJ12" i="42"/>
  <c r="CA12" i="42"/>
  <c r="BR12" i="42"/>
  <c r="BP12" i="42"/>
  <c r="BG12" i="42"/>
  <c r="AX12" i="42"/>
  <c r="AV12" i="42"/>
  <c r="AM12" i="42"/>
  <c r="AD12" i="42"/>
  <c r="AB12" i="42"/>
  <c r="S12" i="42"/>
  <c r="I12" i="42"/>
  <c r="CQ11" i="42"/>
  <c r="CJ11" i="42"/>
  <c r="CA11" i="42"/>
  <c r="BR11" i="42"/>
  <c r="BP11" i="42"/>
  <c r="BG11" i="42"/>
  <c r="AX11" i="42"/>
  <c r="AV11" i="42"/>
  <c r="AM11" i="42"/>
  <c r="AD11" i="42"/>
  <c r="AB11" i="42"/>
  <c r="S11" i="42"/>
  <c r="I11" i="42"/>
  <c r="CQ10" i="42"/>
  <c r="CJ10" i="42"/>
  <c r="CA10" i="42"/>
  <c r="BR10" i="42"/>
  <c r="BP10" i="42"/>
  <c r="BG10" i="42"/>
  <c r="AX10" i="42"/>
  <c r="AV10" i="42"/>
  <c r="AM10" i="42"/>
  <c r="AD10" i="42"/>
  <c r="AB10" i="42"/>
  <c r="S10" i="42"/>
  <c r="I10" i="42"/>
  <c r="CQ9" i="42"/>
  <c r="CJ9" i="42"/>
  <c r="CA9" i="42"/>
  <c r="BR9" i="42"/>
  <c r="BP9" i="42"/>
  <c r="BG9" i="42"/>
  <c r="AX9" i="42"/>
  <c r="AV9" i="42"/>
  <c r="AM9" i="42"/>
  <c r="AD9" i="42"/>
  <c r="AB9" i="42"/>
  <c r="S9" i="42"/>
  <c r="I9" i="42"/>
  <c r="CQ8" i="42"/>
  <c r="CJ8" i="42"/>
  <c r="CA8" i="42"/>
  <c r="BR8" i="42"/>
  <c r="BP8" i="42"/>
  <c r="BG8" i="42"/>
  <c r="AX8" i="42"/>
  <c r="AV8" i="42"/>
  <c r="AM8" i="42"/>
  <c r="AD8" i="42"/>
  <c r="AB8" i="42"/>
  <c r="S8" i="42"/>
  <c r="I8" i="42"/>
  <c r="CQ7" i="42"/>
  <c r="CJ7" i="42"/>
  <c r="CA7" i="42"/>
  <c r="BR7" i="42"/>
  <c r="BP7" i="42"/>
  <c r="BG7" i="42"/>
  <c r="AX7" i="42"/>
  <c r="AV7" i="42"/>
  <c r="AM7" i="42"/>
  <c r="AD7" i="42"/>
  <c r="AB7" i="42"/>
  <c r="S7" i="42"/>
  <c r="I7" i="42"/>
  <c r="CQ6" i="42"/>
  <c r="CJ6" i="42"/>
  <c r="CA6" i="42"/>
  <c r="BR6" i="42"/>
  <c r="BP6" i="42"/>
  <c r="BG6" i="42"/>
  <c r="AX6" i="42"/>
  <c r="AV6" i="42"/>
  <c r="AM6" i="42"/>
  <c r="AD6" i="42"/>
  <c r="AB6" i="42"/>
  <c r="S6" i="42"/>
  <c r="I6" i="42"/>
  <c r="CQ73" i="38"/>
  <c r="CJ73" i="38"/>
  <c r="CA73" i="38"/>
  <c r="BR73" i="38"/>
  <c r="BP73" i="38"/>
  <c r="BG73" i="38"/>
  <c r="AX73" i="38"/>
  <c r="AV73" i="38"/>
  <c r="AM73" i="38"/>
  <c r="AD73" i="38"/>
  <c r="AB73" i="38"/>
  <c r="S73" i="38"/>
  <c r="CS73" i="38" s="1"/>
  <c r="I73" i="38"/>
  <c r="CQ72" i="38"/>
  <c r="CJ72" i="38"/>
  <c r="CA72" i="38"/>
  <c r="BR72" i="38"/>
  <c r="BP72" i="38"/>
  <c r="BG72" i="38"/>
  <c r="AX72" i="38"/>
  <c r="AV72" i="38"/>
  <c r="AM72" i="38"/>
  <c r="AD72" i="38"/>
  <c r="AB72" i="38"/>
  <c r="S72" i="38"/>
  <c r="I72" i="38"/>
  <c r="CQ71" i="38"/>
  <c r="CJ71" i="38"/>
  <c r="CA71" i="38"/>
  <c r="BR71" i="38"/>
  <c r="BP71" i="38"/>
  <c r="BG71" i="38"/>
  <c r="AX71" i="38"/>
  <c r="AV71" i="38"/>
  <c r="AM71" i="38"/>
  <c r="AD71" i="38"/>
  <c r="AB71" i="38"/>
  <c r="S71" i="38"/>
  <c r="I71" i="38"/>
  <c r="CR71" i="38" s="1"/>
  <c r="CQ70" i="38"/>
  <c r="CJ70" i="38"/>
  <c r="CA70" i="38"/>
  <c r="BR70" i="38"/>
  <c r="BP70" i="38"/>
  <c r="BG70" i="38"/>
  <c r="AX70" i="38"/>
  <c r="AV70" i="38"/>
  <c r="AM70" i="38"/>
  <c r="AD70" i="38"/>
  <c r="AB70" i="38"/>
  <c r="S70" i="38"/>
  <c r="I70" i="38"/>
  <c r="CQ69" i="38"/>
  <c r="CJ69" i="38"/>
  <c r="CA69" i="38"/>
  <c r="BR69" i="38"/>
  <c r="BP69" i="38"/>
  <c r="BG69" i="38"/>
  <c r="AX69" i="38"/>
  <c r="AV69" i="38"/>
  <c r="AM69" i="38"/>
  <c r="AD69" i="38"/>
  <c r="AB69" i="38"/>
  <c r="S69" i="38"/>
  <c r="I69" i="38"/>
  <c r="CQ68" i="38"/>
  <c r="CJ68" i="38"/>
  <c r="CA68" i="38"/>
  <c r="BR68" i="38"/>
  <c r="BP68" i="38"/>
  <c r="BG68" i="38"/>
  <c r="AX68" i="38"/>
  <c r="AV68" i="38"/>
  <c r="AM68" i="38"/>
  <c r="AD68" i="38"/>
  <c r="AB68" i="38"/>
  <c r="S68" i="38"/>
  <c r="I68" i="38"/>
  <c r="CQ67" i="38"/>
  <c r="CJ67" i="38"/>
  <c r="CA67" i="38"/>
  <c r="BR67" i="38"/>
  <c r="BP67" i="38"/>
  <c r="BG67" i="38"/>
  <c r="AX67" i="38"/>
  <c r="AV67" i="38"/>
  <c r="AM67" i="38"/>
  <c r="AD67" i="38"/>
  <c r="AB67" i="38"/>
  <c r="S67" i="38"/>
  <c r="I67" i="38"/>
  <c r="CQ66" i="38"/>
  <c r="CJ66" i="38"/>
  <c r="CA66" i="38"/>
  <c r="BR66" i="38"/>
  <c r="BP66" i="38"/>
  <c r="BG66" i="38"/>
  <c r="AX66" i="38"/>
  <c r="AV66" i="38"/>
  <c r="AM66" i="38"/>
  <c r="AD66" i="38"/>
  <c r="AB66" i="38"/>
  <c r="S66" i="38"/>
  <c r="I66" i="38"/>
  <c r="CQ65" i="38"/>
  <c r="CJ65" i="38"/>
  <c r="CA65" i="38"/>
  <c r="BR65" i="38"/>
  <c r="BP65" i="38"/>
  <c r="BG65" i="38"/>
  <c r="AX65" i="38"/>
  <c r="AV65" i="38"/>
  <c r="AM65" i="38"/>
  <c r="AD65" i="38"/>
  <c r="AB65" i="38"/>
  <c r="S65" i="38"/>
  <c r="I65" i="38"/>
  <c r="CQ64" i="38"/>
  <c r="CJ64" i="38"/>
  <c r="CA64" i="38"/>
  <c r="BR64" i="38"/>
  <c r="BP64" i="38"/>
  <c r="BG64" i="38"/>
  <c r="AX64" i="38"/>
  <c r="AV64" i="38"/>
  <c r="AM64" i="38"/>
  <c r="AD64" i="38"/>
  <c r="AB64" i="38"/>
  <c r="S64" i="38"/>
  <c r="I64" i="38"/>
  <c r="CQ15" i="38"/>
  <c r="CJ15" i="38"/>
  <c r="CA15" i="38"/>
  <c r="BR15" i="38"/>
  <c r="BP15" i="38"/>
  <c r="BG15" i="38"/>
  <c r="AX15" i="38"/>
  <c r="AV15" i="38"/>
  <c r="AM15" i="38"/>
  <c r="AD15" i="38"/>
  <c r="AB15" i="38"/>
  <c r="S15" i="38"/>
  <c r="I15" i="38"/>
  <c r="CQ14" i="38"/>
  <c r="CJ14" i="38"/>
  <c r="CA14" i="38"/>
  <c r="BR14" i="38"/>
  <c r="BP14" i="38"/>
  <c r="BG14" i="38"/>
  <c r="AX14" i="38"/>
  <c r="AV14" i="38"/>
  <c r="AM14" i="38"/>
  <c r="AD14" i="38"/>
  <c r="AB14" i="38"/>
  <c r="S14" i="38"/>
  <c r="I14" i="38"/>
  <c r="CQ13" i="38"/>
  <c r="CJ13" i="38"/>
  <c r="CA13" i="38"/>
  <c r="BR13" i="38"/>
  <c r="BP13" i="38"/>
  <c r="BG13" i="38"/>
  <c r="AX13" i="38"/>
  <c r="AV13" i="38"/>
  <c r="AM13" i="38"/>
  <c r="AD13" i="38"/>
  <c r="AB13" i="38"/>
  <c r="S13" i="38"/>
  <c r="I13" i="38"/>
  <c r="CQ12" i="38"/>
  <c r="CJ12" i="38"/>
  <c r="CA12" i="38"/>
  <c r="BR12" i="38"/>
  <c r="BP12" i="38"/>
  <c r="BG12" i="38"/>
  <c r="AX12" i="38"/>
  <c r="AV12" i="38"/>
  <c r="AM12" i="38"/>
  <c r="AD12" i="38"/>
  <c r="AB12" i="38"/>
  <c r="S12" i="38"/>
  <c r="I12" i="38"/>
  <c r="CQ11" i="38"/>
  <c r="CJ11" i="38"/>
  <c r="CA11" i="38"/>
  <c r="BR11" i="38"/>
  <c r="BP11" i="38"/>
  <c r="BG11" i="38"/>
  <c r="AX11" i="38"/>
  <c r="AV11" i="38"/>
  <c r="AM11" i="38"/>
  <c r="AD11" i="38"/>
  <c r="AB11" i="38"/>
  <c r="S11" i="38"/>
  <c r="I11" i="38"/>
  <c r="CQ10" i="38"/>
  <c r="CJ10" i="38"/>
  <c r="CA10" i="38"/>
  <c r="BR10" i="38"/>
  <c r="BP10" i="38"/>
  <c r="BG10" i="38"/>
  <c r="AX10" i="38"/>
  <c r="AV10" i="38"/>
  <c r="AM10" i="38"/>
  <c r="AD10" i="38"/>
  <c r="AB10" i="38"/>
  <c r="S10" i="38"/>
  <c r="I10" i="38"/>
  <c r="CQ9" i="38"/>
  <c r="CJ9" i="38"/>
  <c r="CA9" i="38"/>
  <c r="BR9" i="38"/>
  <c r="BP9" i="38"/>
  <c r="BG9" i="38"/>
  <c r="AX9" i="38"/>
  <c r="AV9" i="38"/>
  <c r="AM9" i="38"/>
  <c r="AD9" i="38"/>
  <c r="AB9" i="38"/>
  <c r="S9" i="38"/>
  <c r="I9" i="38"/>
  <c r="CQ8" i="38"/>
  <c r="CJ8" i="38"/>
  <c r="CA8" i="38"/>
  <c r="BR8" i="38"/>
  <c r="BP8" i="38"/>
  <c r="BG8" i="38"/>
  <c r="AX8" i="38"/>
  <c r="AV8" i="38"/>
  <c r="AM8" i="38"/>
  <c r="AD8" i="38"/>
  <c r="AB8" i="38"/>
  <c r="S8" i="38"/>
  <c r="I8" i="38"/>
  <c r="CQ7" i="38"/>
  <c r="CJ7" i="38"/>
  <c r="CA7" i="38"/>
  <c r="BR7" i="38"/>
  <c r="BP7" i="38"/>
  <c r="BG7" i="38"/>
  <c r="AX7" i="38"/>
  <c r="AV7" i="38"/>
  <c r="AM7" i="38"/>
  <c r="AD7" i="38"/>
  <c r="AB7" i="38"/>
  <c r="S7" i="38"/>
  <c r="I7" i="38"/>
  <c r="CQ6" i="38"/>
  <c r="CJ6" i="38"/>
  <c r="CA6" i="38"/>
  <c r="BR6" i="38"/>
  <c r="BP6" i="38"/>
  <c r="BG6" i="38"/>
  <c r="AX6" i="38"/>
  <c r="AV6" i="38"/>
  <c r="AM6" i="38"/>
  <c r="AD6" i="38"/>
  <c r="AB6" i="38"/>
  <c r="S6" i="38"/>
  <c r="I6" i="38"/>
  <c r="CQ73" i="37"/>
  <c r="CJ73" i="37"/>
  <c r="CA73" i="37"/>
  <c r="BR73" i="37"/>
  <c r="BP73" i="37"/>
  <c r="BG73" i="37"/>
  <c r="AX73" i="37"/>
  <c r="AV73" i="37"/>
  <c r="AM73" i="37"/>
  <c r="AD73" i="37"/>
  <c r="AB73" i="37"/>
  <c r="S73" i="37"/>
  <c r="CS73" i="37" s="1"/>
  <c r="I73" i="37"/>
  <c r="CQ72" i="37"/>
  <c r="CJ72" i="37"/>
  <c r="CA72" i="37"/>
  <c r="BR72" i="37"/>
  <c r="BP72" i="37"/>
  <c r="BG72" i="37"/>
  <c r="AX72" i="37"/>
  <c r="AV72" i="37"/>
  <c r="AM72" i="37"/>
  <c r="AD72" i="37"/>
  <c r="AB72" i="37"/>
  <c r="S72" i="37"/>
  <c r="I72" i="37"/>
  <c r="CQ71" i="37"/>
  <c r="CJ71" i="37"/>
  <c r="CA71" i="37"/>
  <c r="BR71" i="37"/>
  <c r="BP71" i="37"/>
  <c r="BG71" i="37"/>
  <c r="AX71" i="37"/>
  <c r="AV71" i="37"/>
  <c r="AM71" i="37"/>
  <c r="AD71" i="37"/>
  <c r="AB71" i="37"/>
  <c r="S71" i="37"/>
  <c r="I71" i="37"/>
  <c r="CQ70" i="37"/>
  <c r="CJ70" i="37"/>
  <c r="CA70" i="37"/>
  <c r="BR70" i="37"/>
  <c r="BP70" i="37"/>
  <c r="BG70" i="37"/>
  <c r="AX70" i="37"/>
  <c r="AV70" i="37"/>
  <c r="AM70" i="37"/>
  <c r="AD70" i="37"/>
  <c r="AB70" i="37"/>
  <c r="S70" i="37"/>
  <c r="I70" i="37"/>
  <c r="CQ69" i="37"/>
  <c r="CJ69" i="37"/>
  <c r="CA69" i="37"/>
  <c r="BR69" i="37"/>
  <c r="BP69" i="37"/>
  <c r="BG69" i="37"/>
  <c r="AX69" i="37"/>
  <c r="AV69" i="37"/>
  <c r="AM69" i="37"/>
  <c r="AD69" i="37"/>
  <c r="AB69" i="37"/>
  <c r="S69" i="37"/>
  <c r="I69" i="37"/>
  <c r="CQ68" i="37"/>
  <c r="CJ68" i="37"/>
  <c r="CA68" i="37"/>
  <c r="BR68" i="37"/>
  <c r="BP68" i="37"/>
  <c r="BG68" i="37"/>
  <c r="AX68" i="37"/>
  <c r="AV68" i="37"/>
  <c r="AM68" i="37"/>
  <c r="AD68" i="37"/>
  <c r="AB68" i="37"/>
  <c r="S68" i="37"/>
  <c r="I68" i="37"/>
  <c r="CQ67" i="37"/>
  <c r="CJ67" i="37"/>
  <c r="CA67" i="37"/>
  <c r="BR67" i="37"/>
  <c r="BP67" i="37"/>
  <c r="BG67" i="37"/>
  <c r="AX67" i="37"/>
  <c r="AV67" i="37"/>
  <c r="AM67" i="37"/>
  <c r="AD67" i="37"/>
  <c r="AB67" i="37"/>
  <c r="S67" i="37"/>
  <c r="I67" i="37"/>
  <c r="CR67" i="37" s="1"/>
  <c r="CQ66" i="37"/>
  <c r="CJ66" i="37"/>
  <c r="CA66" i="37"/>
  <c r="BR66" i="37"/>
  <c r="BP66" i="37"/>
  <c r="BG66" i="37"/>
  <c r="AX66" i="37"/>
  <c r="AV66" i="37"/>
  <c r="AM66" i="37"/>
  <c r="AD66" i="37"/>
  <c r="AB66" i="37"/>
  <c r="S66" i="37"/>
  <c r="I66" i="37"/>
  <c r="CQ65" i="37"/>
  <c r="CJ65" i="37"/>
  <c r="CA65" i="37"/>
  <c r="BR65" i="37"/>
  <c r="BP65" i="37"/>
  <c r="BG65" i="37"/>
  <c r="AX65" i="37"/>
  <c r="AV65" i="37"/>
  <c r="AM65" i="37"/>
  <c r="AD65" i="37"/>
  <c r="AB65" i="37"/>
  <c r="S65" i="37"/>
  <c r="I65" i="37"/>
  <c r="CQ64" i="37"/>
  <c r="CJ64" i="37"/>
  <c r="CA64" i="37"/>
  <c r="BR64" i="37"/>
  <c r="BP64" i="37"/>
  <c r="BG64" i="37"/>
  <c r="AX64" i="37"/>
  <c r="AV64" i="37"/>
  <c r="AM64" i="37"/>
  <c r="AD64" i="37"/>
  <c r="AB64" i="37"/>
  <c r="S64" i="37"/>
  <c r="I64" i="37"/>
  <c r="CQ15" i="37"/>
  <c r="CJ15" i="37"/>
  <c r="CA15" i="37"/>
  <c r="BR15" i="37"/>
  <c r="BP15" i="37"/>
  <c r="BG15" i="37"/>
  <c r="AX15" i="37"/>
  <c r="AV15" i="37"/>
  <c r="AM15" i="37"/>
  <c r="AD15" i="37"/>
  <c r="AB15" i="37"/>
  <c r="S15" i="37"/>
  <c r="I15" i="37"/>
  <c r="CQ14" i="37"/>
  <c r="CJ14" i="37"/>
  <c r="CA14" i="37"/>
  <c r="BR14" i="37"/>
  <c r="BP14" i="37"/>
  <c r="BG14" i="37"/>
  <c r="AX14" i="37"/>
  <c r="AV14" i="37"/>
  <c r="AM14" i="37"/>
  <c r="AD14" i="37"/>
  <c r="AB14" i="37"/>
  <c r="S14" i="37"/>
  <c r="I14" i="37"/>
  <c r="CQ13" i="37"/>
  <c r="CJ13" i="37"/>
  <c r="CA13" i="37"/>
  <c r="BR13" i="37"/>
  <c r="BP13" i="37"/>
  <c r="BG13" i="37"/>
  <c r="AX13" i="37"/>
  <c r="AV13" i="37"/>
  <c r="AM13" i="37"/>
  <c r="AD13" i="37"/>
  <c r="AB13" i="37"/>
  <c r="S13" i="37"/>
  <c r="I13" i="37"/>
  <c r="CQ12" i="37"/>
  <c r="CJ12" i="37"/>
  <c r="CA12" i="37"/>
  <c r="BR12" i="37"/>
  <c r="BP12" i="37"/>
  <c r="BG12" i="37"/>
  <c r="AX12" i="37"/>
  <c r="AV12" i="37"/>
  <c r="AM12" i="37"/>
  <c r="AD12" i="37"/>
  <c r="AB12" i="37"/>
  <c r="S12" i="37"/>
  <c r="I12" i="37"/>
  <c r="CQ11" i="37"/>
  <c r="CJ11" i="37"/>
  <c r="CA11" i="37"/>
  <c r="BR11" i="37"/>
  <c r="BP11" i="37"/>
  <c r="BG11" i="37"/>
  <c r="AX11" i="37"/>
  <c r="AV11" i="37"/>
  <c r="AM11" i="37"/>
  <c r="AD11" i="37"/>
  <c r="AB11" i="37"/>
  <c r="S11" i="37"/>
  <c r="I11" i="37"/>
  <c r="CR11" i="37" s="1"/>
  <c r="CQ10" i="37"/>
  <c r="CJ10" i="37"/>
  <c r="CA10" i="37"/>
  <c r="BR10" i="37"/>
  <c r="BP10" i="37"/>
  <c r="BG10" i="37"/>
  <c r="AX10" i="37"/>
  <c r="AV10" i="37"/>
  <c r="AM10" i="37"/>
  <c r="AD10" i="37"/>
  <c r="AB10" i="37"/>
  <c r="S10" i="37"/>
  <c r="I10" i="37"/>
  <c r="CQ9" i="37"/>
  <c r="CJ9" i="37"/>
  <c r="CA9" i="37"/>
  <c r="BR9" i="37"/>
  <c r="BP9" i="37"/>
  <c r="BG9" i="37"/>
  <c r="AX9" i="37"/>
  <c r="AV9" i="37"/>
  <c r="AM9" i="37"/>
  <c r="AD9" i="37"/>
  <c r="AB9" i="37"/>
  <c r="S9" i="37"/>
  <c r="I9" i="37"/>
  <c r="CQ8" i="37"/>
  <c r="CJ8" i="37"/>
  <c r="CA8" i="37"/>
  <c r="BR8" i="37"/>
  <c r="BP8" i="37"/>
  <c r="BG8" i="37"/>
  <c r="AX8" i="37"/>
  <c r="AV8" i="37"/>
  <c r="AM8" i="37"/>
  <c r="AD8" i="37"/>
  <c r="AB8" i="37"/>
  <c r="S8" i="37"/>
  <c r="I8" i="37"/>
  <c r="CQ7" i="37"/>
  <c r="CJ7" i="37"/>
  <c r="CA7" i="37"/>
  <c r="BR7" i="37"/>
  <c r="BP7" i="37"/>
  <c r="BG7" i="37"/>
  <c r="AX7" i="37"/>
  <c r="AV7" i="37"/>
  <c r="AM7" i="37"/>
  <c r="AD7" i="37"/>
  <c r="AB7" i="37"/>
  <c r="S7" i="37"/>
  <c r="I7" i="37"/>
  <c r="CQ6" i="37"/>
  <c r="CJ6" i="37"/>
  <c r="CA6" i="37"/>
  <c r="BR6" i="37"/>
  <c r="BP6" i="37"/>
  <c r="BG6" i="37"/>
  <c r="AX6" i="37"/>
  <c r="AV6" i="37"/>
  <c r="AM6" i="37"/>
  <c r="AD6" i="37"/>
  <c r="AB6" i="37"/>
  <c r="S6" i="37"/>
  <c r="I6" i="37"/>
  <c r="CQ73" i="36"/>
  <c r="CJ73" i="36"/>
  <c r="CA73" i="36"/>
  <c r="BR73" i="36"/>
  <c r="BP73" i="36"/>
  <c r="BG73" i="36"/>
  <c r="AX73" i="36"/>
  <c r="AV73" i="36"/>
  <c r="AM73" i="36"/>
  <c r="AD73" i="36"/>
  <c r="AB73" i="36"/>
  <c r="S73" i="36"/>
  <c r="I73" i="36"/>
  <c r="CQ72" i="36"/>
  <c r="CJ72" i="36"/>
  <c r="CA72" i="36"/>
  <c r="BR72" i="36"/>
  <c r="BP72" i="36"/>
  <c r="BG72" i="36"/>
  <c r="AX72" i="36"/>
  <c r="AV72" i="36"/>
  <c r="AM72" i="36"/>
  <c r="AD72" i="36"/>
  <c r="AB72" i="36"/>
  <c r="S72" i="36"/>
  <c r="I72" i="36"/>
  <c r="CQ71" i="36"/>
  <c r="CJ71" i="36"/>
  <c r="CA71" i="36"/>
  <c r="BR71" i="36"/>
  <c r="BP71" i="36"/>
  <c r="BG71" i="36"/>
  <c r="AX71" i="36"/>
  <c r="AV71" i="36"/>
  <c r="AM71" i="36"/>
  <c r="AD71" i="36"/>
  <c r="AB71" i="36"/>
  <c r="S71" i="36"/>
  <c r="I71" i="36"/>
  <c r="CR71" i="36" s="1"/>
  <c r="CQ70" i="36"/>
  <c r="CJ70" i="36"/>
  <c r="CA70" i="36"/>
  <c r="BR70" i="36"/>
  <c r="BP70" i="36"/>
  <c r="BG70" i="36"/>
  <c r="AX70" i="36"/>
  <c r="AV70" i="36"/>
  <c r="AM70" i="36"/>
  <c r="AD70" i="36"/>
  <c r="AB70" i="36"/>
  <c r="S70" i="36"/>
  <c r="I70" i="36"/>
  <c r="CQ69" i="36"/>
  <c r="CJ69" i="36"/>
  <c r="CA69" i="36"/>
  <c r="BR69" i="36"/>
  <c r="BP69" i="36"/>
  <c r="BG69" i="36"/>
  <c r="AX69" i="36"/>
  <c r="AV69" i="36"/>
  <c r="AM69" i="36"/>
  <c r="AD69" i="36"/>
  <c r="AB69" i="36"/>
  <c r="S69" i="36"/>
  <c r="I69" i="36"/>
  <c r="CQ68" i="36"/>
  <c r="CJ68" i="36"/>
  <c r="CA68" i="36"/>
  <c r="BR68" i="36"/>
  <c r="BP68" i="36"/>
  <c r="BG68" i="36"/>
  <c r="AX68" i="36"/>
  <c r="AV68" i="36"/>
  <c r="AM68" i="36"/>
  <c r="AD68" i="36"/>
  <c r="AB68" i="36"/>
  <c r="S68" i="36"/>
  <c r="I68" i="36"/>
  <c r="CQ67" i="36"/>
  <c r="CJ67" i="36"/>
  <c r="CA67" i="36"/>
  <c r="BR67" i="36"/>
  <c r="BP67" i="36"/>
  <c r="BG67" i="36"/>
  <c r="AX67" i="36"/>
  <c r="AV67" i="36"/>
  <c r="AM67" i="36"/>
  <c r="AD67" i="36"/>
  <c r="AB67" i="36"/>
  <c r="S67" i="36"/>
  <c r="I67" i="36"/>
  <c r="CQ66" i="36"/>
  <c r="CJ66" i="36"/>
  <c r="CA66" i="36"/>
  <c r="BR66" i="36"/>
  <c r="BP66" i="36"/>
  <c r="BG66" i="36"/>
  <c r="AX66" i="36"/>
  <c r="AV66" i="36"/>
  <c r="AM66" i="36"/>
  <c r="AD66" i="36"/>
  <c r="AB66" i="36"/>
  <c r="S66" i="36"/>
  <c r="I66" i="36"/>
  <c r="CQ65" i="36"/>
  <c r="CJ65" i="36"/>
  <c r="CA65" i="36"/>
  <c r="BR65" i="36"/>
  <c r="BP65" i="36"/>
  <c r="BG65" i="36"/>
  <c r="AX65" i="36"/>
  <c r="AV65" i="36"/>
  <c r="AM65" i="36"/>
  <c r="AD65" i="36"/>
  <c r="AB65" i="36"/>
  <c r="S65" i="36"/>
  <c r="I65" i="36"/>
  <c r="CQ64" i="36"/>
  <c r="CJ64" i="36"/>
  <c r="CA64" i="36"/>
  <c r="BR64" i="36"/>
  <c r="BP64" i="36"/>
  <c r="BG64" i="36"/>
  <c r="AX64" i="36"/>
  <c r="AV64" i="36"/>
  <c r="AM64" i="36"/>
  <c r="AD64" i="36"/>
  <c r="AB64" i="36"/>
  <c r="S64" i="36"/>
  <c r="I64" i="36"/>
  <c r="CQ15" i="36"/>
  <c r="CJ15" i="36"/>
  <c r="CA15" i="36"/>
  <c r="BR15" i="36"/>
  <c r="BP15" i="36"/>
  <c r="BG15" i="36"/>
  <c r="AX15" i="36"/>
  <c r="AV15" i="36"/>
  <c r="AM15" i="36"/>
  <c r="AD15" i="36"/>
  <c r="AB15" i="36"/>
  <c r="S15" i="36"/>
  <c r="I15" i="36"/>
  <c r="CQ14" i="36"/>
  <c r="CJ14" i="36"/>
  <c r="CA14" i="36"/>
  <c r="BR14" i="36"/>
  <c r="BP14" i="36"/>
  <c r="BG14" i="36"/>
  <c r="AX14" i="36"/>
  <c r="AV14" i="36"/>
  <c r="AM14" i="36"/>
  <c r="AD14" i="36"/>
  <c r="AB14" i="36"/>
  <c r="S14" i="36"/>
  <c r="I14" i="36"/>
  <c r="CQ13" i="36"/>
  <c r="CJ13" i="36"/>
  <c r="CA13" i="36"/>
  <c r="BR13" i="36"/>
  <c r="BP13" i="36"/>
  <c r="BG13" i="36"/>
  <c r="AX13" i="36"/>
  <c r="AV13" i="36"/>
  <c r="AM13" i="36"/>
  <c r="AD13" i="36"/>
  <c r="AB13" i="36"/>
  <c r="S13" i="36"/>
  <c r="I13" i="36"/>
  <c r="CQ12" i="36"/>
  <c r="CJ12" i="36"/>
  <c r="CA12" i="36"/>
  <c r="BR12" i="36"/>
  <c r="BP12" i="36"/>
  <c r="BG12" i="36"/>
  <c r="AX12" i="36"/>
  <c r="AV12" i="36"/>
  <c r="AM12" i="36"/>
  <c r="AD12" i="36"/>
  <c r="AB12" i="36"/>
  <c r="S12" i="36"/>
  <c r="I12" i="36"/>
  <c r="CQ11" i="36"/>
  <c r="CJ11" i="36"/>
  <c r="CA11" i="36"/>
  <c r="BR11" i="36"/>
  <c r="BP11" i="36"/>
  <c r="BG11" i="36"/>
  <c r="AX11" i="36"/>
  <c r="AV11" i="36"/>
  <c r="AM11" i="36"/>
  <c r="AD11" i="36"/>
  <c r="AB11" i="36"/>
  <c r="S11" i="36"/>
  <c r="I11" i="36"/>
  <c r="CQ10" i="36"/>
  <c r="CJ10" i="36"/>
  <c r="CA10" i="36"/>
  <c r="BR10" i="36"/>
  <c r="BP10" i="36"/>
  <c r="BG10" i="36"/>
  <c r="AX10" i="36"/>
  <c r="AV10" i="36"/>
  <c r="AM10" i="36"/>
  <c r="AD10" i="36"/>
  <c r="AB10" i="36"/>
  <c r="S10" i="36"/>
  <c r="I10" i="36"/>
  <c r="CQ9" i="36"/>
  <c r="CJ9" i="36"/>
  <c r="CA9" i="36"/>
  <c r="BR9" i="36"/>
  <c r="BP9" i="36"/>
  <c r="BG9" i="36"/>
  <c r="AX9" i="36"/>
  <c r="AV9" i="36"/>
  <c r="AM9" i="36"/>
  <c r="AD9" i="36"/>
  <c r="AB9" i="36"/>
  <c r="S9" i="36"/>
  <c r="I9" i="36"/>
  <c r="CQ8" i="36"/>
  <c r="CJ8" i="36"/>
  <c r="CA8" i="36"/>
  <c r="BR8" i="36"/>
  <c r="BP8" i="36"/>
  <c r="BG8" i="36"/>
  <c r="AX8" i="36"/>
  <c r="AV8" i="36"/>
  <c r="AM8" i="36"/>
  <c r="AD8" i="36"/>
  <c r="AB8" i="36"/>
  <c r="S8" i="36"/>
  <c r="I8" i="36"/>
  <c r="CQ7" i="36"/>
  <c r="CJ7" i="36"/>
  <c r="CA7" i="36"/>
  <c r="BR7" i="36"/>
  <c r="BP7" i="36"/>
  <c r="BG7" i="36"/>
  <c r="AX7" i="36"/>
  <c r="AV7" i="36"/>
  <c r="AM7" i="36"/>
  <c r="AD7" i="36"/>
  <c r="AB7" i="36"/>
  <c r="S7" i="36"/>
  <c r="I7" i="36"/>
  <c r="CQ6" i="36"/>
  <c r="CJ6" i="36"/>
  <c r="CA6" i="36"/>
  <c r="BR6" i="36"/>
  <c r="BP6" i="36"/>
  <c r="BG6" i="36"/>
  <c r="AX6" i="36"/>
  <c r="AV6" i="36"/>
  <c r="AM6" i="36"/>
  <c r="AD6" i="36"/>
  <c r="AB6" i="36"/>
  <c r="S6" i="36"/>
  <c r="I6" i="36"/>
  <c r="CQ70" i="31"/>
  <c r="CJ70" i="31"/>
  <c r="CA70" i="31"/>
  <c r="BR70" i="31"/>
  <c r="BP70" i="31"/>
  <c r="BG70" i="31"/>
  <c r="AX70" i="31"/>
  <c r="AV70" i="31"/>
  <c r="AM70" i="31"/>
  <c r="AD70" i="31"/>
  <c r="AB70" i="31"/>
  <c r="S70" i="31"/>
  <c r="CS70" i="31" s="1"/>
  <c r="I70" i="31"/>
  <c r="CQ73" i="31"/>
  <c r="CJ73" i="31"/>
  <c r="CA73" i="31"/>
  <c r="BR73" i="31"/>
  <c r="BP73" i="31"/>
  <c r="BG73" i="31"/>
  <c r="AX73" i="31"/>
  <c r="AV73" i="31"/>
  <c r="AM73" i="31"/>
  <c r="AD73" i="31"/>
  <c r="AB73" i="31"/>
  <c r="S73" i="31"/>
  <c r="CS73" i="31" s="1"/>
  <c r="I73" i="31"/>
  <c r="CQ72" i="31"/>
  <c r="CJ72" i="31"/>
  <c r="CA72" i="31"/>
  <c r="BR72" i="31"/>
  <c r="BP72" i="31"/>
  <c r="BG72" i="31"/>
  <c r="AX72" i="31"/>
  <c r="AV72" i="31"/>
  <c r="AM72" i="31"/>
  <c r="AD72" i="31"/>
  <c r="AB72" i="31"/>
  <c r="S72" i="31"/>
  <c r="I72" i="31"/>
  <c r="CQ71" i="31"/>
  <c r="CJ71" i="31"/>
  <c r="CA71" i="31"/>
  <c r="BR71" i="31"/>
  <c r="BP71" i="31"/>
  <c r="BG71" i="31"/>
  <c r="AX71" i="31"/>
  <c r="AV71" i="31"/>
  <c r="AM71" i="31"/>
  <c r="AD71" i="31"/>
  <c r="AB71" i="31"/>
  <c r="S71" i="31"/>
  <c r="I71" i="31"/>
  <c r="CQ69" i="31"/>
  <c r="CJ69" i="31"/>
  <c r="CA69" i="31"/>
  <c r="BR69" i="31"/>
  <c r="BP69" i="31"/>
  <c r="BG69" i="31"/>
  <c r="AX69" i="31"/>
  <c r="AV69" i="31"/>
  <c r="AM69" i="31"/>
  <c r="AD69" i="31"/>
  <c r="AB69" i="31"/>
  <c r="S69" i="31"/>
  <c r="I69" i="31"/>
  <c r="CQ68" i="31"/>
  <c r="CJ68" i="31"/>
  <c r="CA68" i="31"/>
  <c r="BR68" i="31"/>
  <c r="BP68" i="31"/>
  <c r="BG68" i="31"/>
  <c r="AX68" i="31"/>
  <c r="AV68" i="31"/>
  <c r="AM68" i="31"/>
  <c r="AD68" i="31"/>
  <c r="AB68" i="31"/>
  <c r="S68" i="31"/>
  <c r="I68" i="31"/>
  <c r="CQ67" i="31"/>
  <c r="CJ67" i="31"/>
  <c r="CA67" i="31"/>
  <c r="BR67" i="31"/>
  <c r="BP67" i="31"/>
  <c r="BG67" i="31"/>
  <c r="AX67" i="31"/>
  <c r="AV67" i="31"/>
  <c r="AM67" i="31"/>
  <c r="AD67" i="31"/>
  <c r="AB67" i="31"/>
  <c r="S67" i="31"/>
  <c r="I67" i="31"/>
  <c r="CR67" i="31" s="1"/>
  <c r="CQ66" i="31"/>
  <c r="CJ66" i="31"/>
  <c r="CA66" i="31"/>
  <c r="BR66" i="31"/>
  <c r="BP66" i="31"/>
  <c r="BG66" i="31"/>
  <c r="AX66" i="31"/>
  <c r="AV66" i="31"/>
  <c r="AM66" i="31"/>
  <c r="AD66" i="31"/>
  <c r="AB66" i="31"/>
  <c r="S66" i="31"/>
  <c r="I66" i="31"/>
  <c r="CQ65" i="31"/>
  <c r="CJ65" i="31"/>
  <c r="CA65" i="31"/>
  <c r="BR65" i="31"/>
  <c r="BP65" i="31"/>
  <c r="BG65" i="31"/>
  <c r="AX65" i="31"/>
  <c r="AV65" i="31"/>
  <c r="AM65" i="31"/>
  <c r="AD65" i="31"/>
  <c r="AB65" i="31"/>
  <c r="S65" i="31"/>
  <c r="I65" i="31"/>
  <c r="CQ64" i="31"/>
  <c r="CJ64" i="31"/>
  <c r="CA64" i="31"/>
  <c r="BR64" i="31"/>
  <c r="BP64" i="31"/>
  <c r="BG64" i="31"/>
  <c r="AX64" i="31"/>
  <c r="AV64" i="31"/>
  <c r="AM64" i="31"/>
  <c r="AD64" i="31"/>
  <c r="AB64" i="31"/>
  <c r="S64" i="31"/>
  <c r="I64" i="31"/>
  <c r="CQ15" i="31"/>
  <c r="CJ15" i="31"/>
  <c r="CA15" i="31"/>
  <c r="BR15" i="31"/>
  <c r="BP15" i="31"/>
  <c r="BG15" i="31"/>
  <c r="AX15" i="31"/>
  <c r="AV15" i="31"/>
  <c r="AM15" i="31"/>
  <c r="AD15" i="31"/>
  <c r="AB15" i="31"/>
  <c r="S15" i="31"/>
  <c r="I15" i="31"/>
  <c r="CQ14" i="31"/>
  <c r="CJ14" i="31"/>
  <c r="CA14" i="31"/>
  <c r="BR14" i="31"/>
  <c r="BP14" i="31"/>
  <c r="BG14" i="31"/>
  <c r="AX14" i="31"/>
  <c r="AV14" i="31"/>
  <c r="AM14" i="31"/>
  <c r="AD14" i="31"/>
  <c r="AB14" i="31"/>
  <c r="S14" i="31"/>
  <c r="I14" i="31"/>
  <c r="CQ13" i="31"/>
  <c r="CJ13" i="31"/>
  <c r="CA13" i="31"/>
  <c r="BR13" i="31"/>
  <c r="BP13" i="31"/>
  <c r="BG13" i="31"/>
  <c r="AX13" i="31"/>
  <c r="AV13" i="31"/>
  <c r="AM13" i="31"/>
  <c r="AD13" i="31"/>
  <c r="AB13" i="31"/>
  <c r="S13" i="31"/>
  <c r="I13" i="31"/>
  <c r="CQ12" i="31"/>
  <c r="CJ12" i="31"/>
  <c r="CA12" i="31"/>
  <c r="BR12" i="31"/>
  <c r="BP12" i="31"/>
  <c r="BG12" i="31"/>
  <c r="AX12" i="31"/>
  <c r="AV12" i="31"/>
  <c r="AM12" i="31"/>
  <c r="AD12" i="31"/>
  <c r="AB12" i="31"/>
  <c r="S12" i="31"/>
  <c r="I12" i="31"/>
  <c r="CQ11" i="31"/>
  <c r="CJ11" i="31"/>
  <c r="CA11" i="31"/>
  <c r="BR11" i="31"/>
  <c r="BP11" i="31"/>
  <c r="BG11" i="31"/>
  <c r="AX11" i="31"/>
  <c r="AV11" i="31"/>
  <c r="AM11" i="31"/>
  <c r="AD11" i="31"/>
  <c r="AB11" i="31"/>
  <c r="S11" i="31"/>
  <c r="I11" i="31"/>
  <c r="CR11" i="31" s="1"/>
  <c r="CQ10" i="31"/>
  <c r="CJ10" i="31"/>
  <c r="CA10" i="31"/>
  <c r="BR10" i="31"/>
  <c r="BP10" i="31"/>
  <c r="BG10" i="31"/>
  <c r="AX10" i="31"/>
  <c r="AV10" i="31"/>
  <c r="AM10" i="31"/>
  <c r="AD10" i="31"/>
  <c r="AB10" i="31"/>
  <c r="S10" i="31"/>
  <c r="I10" i="31"/>
  <c r="CQ9" i="31"/>
  <c r="CJ9" i="31"/>
  <c r="CA9" i="31"/>
  <c r="BR9" i="31"/>
  <c r="BP9" i="31"/>
  <c r="BG9" i="31"/>
  <c r="AX9" i="31"/>
  <c r="AV9" i="31"/>
  <c r="AM9" i="31"/>
  <c r="AD9" i="31"/>
  <c r="AB9" i="31"/>
  <c r="S9" i="31"/>
  <c r="I9" i="31"/>
  <c r="CQ8" i="31"/>
  <c r="CJ8" i="31"/>
  <c r="CA8" i="31"/>
  <c r="BR8" i="31"/>
  <c r="BP8" i="31"/>
  <c r="BG8" i="31"/>
  <c r="AX8" i="31"/>
  <c r="AV8" i="31"/>
  <c r="AM8" i="31"/>
  <c r="AD8" i="31"/>
  <c r="AB8" i="31"/>
  <c r="S8" i="31"/>
  <c r="I8" i="31"/>
  <c r="CQ7" i="31"/>
  <c r="CJ7" i="31"/>
  <c r="CA7" i="31"/>
  <c r="BR7" i="31"/>
  <c r="BP7" i="31"/>
  <c r="BG7" i="31"/>
  <c r="AX7" i="31"/>
  <c r="AV7" i="31"/>
  <c r="AM7" i="31"/>
  <c r="AD7" i="31"/>
  <c r="AB7" i="31"/>
  <c r="S7" i="31"/>
  <c r="I7" i="31"/>
  <c r="CQ6" i="31"/>
  <c r="CJ6" i="31"/>
  <c r="CA6" i="31"/>
  <c r="BR6" i="31"/>
  <c r="BP6" i="31"/>
  <c r="BG6" i="31"/>
  <c r="AX6" i="31"/>
  <c r="AV6" i="31"/>
  <c r="AM6" i="31"/>
  <c r="AD6" i="31"/>
  <c r="AB6" i="31"/>
  <c r="S6" i="31"/>
  <c r="I6" i="31"/>
  <c r="CQ73" i="32"/>
  <c r="CJ73" i="32"/>
  <c r="CA73" i="32"/>
  <c r="BR73" i="32"/>
  <c r="BP73" i="32"/>
  <c r="BG73" i="32"/>
  <c r="AX73" i="32"/>
  <c r="AV73" i="32"/>
  <c r="AM73" i="32"/>
  <c r="AD73" i="32"/>
  <c r="AB73" i="32"/>
  <c r="S73" i="32"/>
  <c r="I73" i="32"/>
  <c r="CQ72" i="32"/>
  <c r="CJ72" i="32"/>
  <c r="CA72" i="32"/>
  <c r="BR72" i="32"/>
  <c r="BP72" i="32"/>
  <c r="BG72" i="32"/>
  <c r="AX72" i="32"/>
  <c r="AV72" i="32"/>
  <c r="AM72" i="32"/>
  <c r="AD72" i="32"/>
  <c r="AB72" i="32"/>
  <c r="S72" i="32"/>
  <c r="I72" i="32"/>
  <c r="CQ71" i="32"/>
  <c r="CJ71" i="32"/>
  <c r="CA71" i="32"/>
  <c r="BR71" i="32"/>
  <c r="BP71" i="32"/>
  <c r="BG71" i="32"/>
  <c r="AX71" i="32"/>
  <c r="AV71" i="32"/>
  <c r="AM71" i="32"/>
  <c r="AD71" i="32"/>
  <c r="AB71" i="32"/>
  <c r="S71" i="32"/>
  <c r="I71" i="32"/>
  <c r="CR71" i="32" s="1"/>
  <c r="CQ70" i="32"/>
  <c r="CJ70" i="32"/>
  <c r="CA70" i="32"/>
  <c r="BR70" i="32"/>
  <c r="BP70" i="32"/>
  <c r="BG70" i="32"/>
  <c r="AX70" i="32"/>
  <c r="AV70" i="32"/>
  <c r="AM70" i="32"/>
  <c r="AD70" i="32"/>
  <c r="AB70" i="32"/>
  <c r="S70" i="32"/>
  <c r="I70" i="32"/>
  <c r="CQ69" i="32"/>
  <c r="CJ69" i="32"/>
  <c r="CA69" i="32"/>
  <c r="BR69" i="32"/>
  <c r="BP69" i="32"/>
  <c r="BG69" i="32"/>
  <c r="AX69" i="32"/>
  <c r="AV69" i="32"/>
  <c r="AM69" i="32"/>
  <c r="AD69" i="32"/>
  <c r="AB69" i="32"/>
  <c r="S69" i="32"/>
  <c r="I69" i="32"/>
  <c r="CQ68" i="32"/>
  <c r="CJ68" i="32"/>
  <c r="CA68" i="32"/>
  <c r="BR68" i="32"/>
  <c r="BP68" i="32"/>
  <c r="BG68" i="32"/>
  <c r="AX68" i="32"/>
  <c r="AV68" i="32"/>
  <c r="AM68" i="32"/>
  <c r="AD68" i="32"/>
  <c r="AB68" i="32"/>
  <c r="S68" i="32"/>
  <c r="I68" i="32"/>
  <c r="CQ67" i="32"/>
  <c r="CJ67" i="32"/>
  <c r="CA67" i="32"/>
  <c r="BR67" i="32"/>
  <c r="BP67" i="32"/>
  <c r="BG67" i="32"/>
  <c r="AX67" i="32"/>
  <c r="AV67" i="32"/>
  <c r="AM67" i="32"/>
  <c r="AD67" i="32"/>
  <c r="AB67" i="32"/>
  <c r="S67" i="32"/>
  <c r="I67" i="32"/>
  <c r="CQ66" i="32"/>
  <c r="CJ66" i="32"/>
  <c r="CA66" i="32"/>
  <c r="BR66" i="32"/>
  <c r="BP66" i="32"/>
  <c r="BG66" i="32"/>
  <c r="AX66" i="32"/>
  <c r="AV66" i="32"/>
  <c r="AM66" i="32"/>
  <c r="AD66" i="32"/>
  <c r="AB66" i="32"/>
  <c r="S66" i="32"/>
  <c r="I66" i="32"/>
  <c r="CQ65" i="32"/>
  <c r="CJ65" i="32"/>
  <c r="CA65" i="32"/>
  <c r="BR65" i="32"/>
  <c r="BP65" i="32"/>
  <c r="BG65" i="32"/>
  <c r="AX65" i="32"/>
  <c r="AV65" i="32"/>
  <c r="AM65" i="32"/>
  <c r="AD65" i="32"/>
  <c r="AB65" i="32"/>
  <c r="S65" i="32"/>
  <c r="I65" i="32"/>
  <c r="CQ64" i="32"/>
  <c r="CJ64" i="32"/>
  <c r="CA64" i="32"/>
  <c r="BR64" i="32"/>
  <c r="BP64" i="32"/>
  <c r="BG64" i="32"/>
  <c r="AX64" i="32"/>
  <c r="AV64" i="32"/>
  <c r="AM64" i="32"/>
  <c r="AD64" i="32"/>
  <c r="AB64" i="32"/>
  <c r="S64" i="32"/>
  <c r="I64" i="32"/>
  <c r="CQ15" i="32"/>
  <c r="CJ15" i="32"/>
  <c r="CA15" i="32"/>
  <c r="BR15" i="32"/>
  <c r="BP15" i="32"/>
  <c r="BG15" i="32"/>
  <c r="AX15" i="32"/>
  <c r="AV15" i="32"/>
  <c r="AM15" i="32"/>
  <c r="AD15" i="32"/>
  <c r="AB15" i="32"/>
  <c r="S15" i="32"/>
  <c r="I15" i="32"/>
  <c r="CQ14" i="32"/>
  <c r="CJ14" i="32"/>
  <c r="CA14" i="32"/>
  <c r="BR14" i="32"/>
  <c r="BP14" i="32"/>
  <c r="BG14" i="32"/>
  <c r="AX14" i="32"/>
  <c r="AV14" i="32"/>
  <c r="AM14" i="32"/>
  <c r="AD14" i="32"/>
  <c r="AB14" i="32"/>
  <c r="CN14" i="32" s="1"/>
  <c r="I14" i="32"/>
  <c r="CQ13" i="32"/>
  <c r="CJ13" i="32"/>
  <c r="CA13" i="32"/>
  <c r="BR13" i="32"/>
  <c r="BP13" i="32"/>
  <c r="BG13" i="32"/>
  <c r="AX13" i="32"/>
  <c r="AV13" i="32"/>
  <c r="AM13" i="32"/>
  <c r="AD13" i="32"/>
  <c r="AB13" i="32"/>
  <c r="S13" i="32"/>
  <c r="I13" i="32"/>
  <c r="CQ12" i="32"/>
  <c r="CJ12" i="32"/>
  <c r="CA12" i="32"/>
  <c r="BR12" i="32"/>
  <c r="BP12" i="32"/>
  <c r="BG12" i="32"/>
  <c r="AX12" i="32"/>
  <c r="AV12" i="32"/>
  <c r="AM12" i="32"/>
  <c r="AD12" i="32"/>
  <c r="AB12" i="32"/>
  <c r="S12" i="32"/>
  <c r="I12" i="32"/>
  <c r="CQ11" i="32"/>
  <c r="CJ11" i="32"/>
  <c r="CA11" i="32"/>
  <c r="BR11" i="32"/>
  <c r="BP11" i="32"/>
  <c r="BG11" i="32"/>
  <c r="AX11" i="32"/>
  <c r="AV11" i="32"/>
  <c r="AM11" i="32"/>
  <c r="AD11" i="32"/>
  <c r="AB11" i="32"/>
  <c r="S11" i="32"/>
  <c r="I11" i="32"/>
  <c r="CQ10" i="32"/>
  <c r="CJ10" i="32"/>
  <c r="CA10" i="32"/>
  <c r="BR10" i="32"/>
  <c r="BP10" i="32"/>
  <c r="BG10" i="32"/>
  <c r="AX10" i="32"/>
  <c r="AV10" i="32"/>
  <c r="AM10" i="32"/>
  <c r="AD10" i="32"/>
  <c r="AB10" i="32"/>
  <c r="S10" i="32"/>
  <c r="I10" i="32"/>
  <c r="CR10" i="32" s="1"/>
  <c r="CQ9" i="32"/>
  <c r="CJ9" i="32"/>
  <c r="CA9" i="32"/>
  <c r="BR9" i="32"/>
  <c r="BP9" i="32"/>
  <c r="BG9" i="32"/>
  <c r="AX9" i="32"/>
  <c r="AV9" i="32"/>
  <c r="AM9" i="32"/>
  <c r="AD9" i="32"/>
  <c r="AB9" i="32"/>
  <c r="S9" i="32"/>
  <c r="I9" i="32"/>
  <c r="CQ8" i="32"/>
  <c r="CJ8" i="32"/>
  <c r="CA8" i="32"/>
  <c r="BR8" i="32"/>
  <c r="BP8" i="32"/>
  <c r="BG8" i="32"/>
  <c r="AX8" i="32"/>
  <c r="AV8" i="32"/>
  <c r="AM8" i="32"/>
  <c r="AD8" i="32"/>
  <c r="AB8" i="32"/>
  <c r="S8" i="32"/>
  <c r="I8" i="32"/>
  <c r="CQ7" i="32"/>
  <c r="CJ7" i="32"/>
  <c r="CA7" i="32"/>
  <c r="BR7" i="32"/>
  <c r="BP7" i="32"/>
  <c r="BG7" i="32"/>
  <c r="AX7" i="32"/>
  <c r="AV7" i="32"/>
  <c r="AM7" i="32"/>
  <c r="AD7" i="32"/>
  <c r="AB7" i="32"/>
  <c r="S7" i="32"/>
  <c r="I7" i="32"/>
  <c r="CQ6" i="32"/>
  <c r="CJ6" i="32"/>
  <c r="CA6" i="32"/>
  <c r="BR6" i="32"/>
  <c r="BP6" i="32"/>
  <c r="BG6" i="32"/>
  <c r="AX6" i="32"/>
  <c r="AV6" i="32"/>
  <c r="AM6" i="32"/>
  <c r="AD6" i="32"/>
  <c r="AB6" i="32"/>
  <c r="S6" i="32"/>
  <c r="I6" i="32"/>
  <c r="CR73" i="20"/>
  <c r="CJ73" i="20"/>
  <c r="CA73" i="20"/>
  <c r="BR73" i="20"/>
  <c r="BP73" i="20"/>
  <c r="BG73" i="20"/>
  <c r="AX73" i="20"/>
  <c r="AV73" i="20"/>
  <c r="AM73" i="20"/>
  <c r="AD73" i="20"/>
  <c r="AB73" i="20"/>
  <c r="S73" i="20"/>
  <c r="I73" i="20"/>
  <c r="CR72" i="20"/>
  <c r="CJ72" i="20"/>
  <c r="CA72" i="20"/>
  <c r="BR72" i="20"/>
  <c r="BP72" i="20"/>
  <c r="BG72" i="20"/>
  <c r="AX72" i="20"/>
  <c r="AV72" i="20"/>
  <c r="AM72" i="20"/>
  <c r="AD72" i="20"/>
  <c r="AB72" i="20"/>
  <c r="S72" i="20"/>
  <c r="CT72" i="20" s="1"/>
  <c r="I72" i="20"/>
  <c r="CR71" i="20"/>
  <c r="CJ71" i="20"/>
  <c r="CA71" i="20"/>
  <c r="BR71" i="20"/>
  <c r="BP71" i="20"/>
  <c r="BG71" i="20"/>
  <c r="AX71" i="20"/>
  <c r="AV71" i="20"/>
  <c r="AM71" i="20"/>
  <c r="AD71" i="20"/>
  <c r="AB71" i="20"/>
  <c r="S71" i="20"/>
  <c r="I71" i="20"/>
  <c r="CR70" i="20"/>
  <c r="CJ70" i="20"/>
  <c r="CA70" i="20"/>
  <c r="BR70" i="20"/>
  <c r="BP70" i="20"/>
  <c r="BG70" i="20"/>
  <c r="AX70" i="20"/>
  <c r="AV70" i="20"/>
  <c r="AM70" i="20"/>
  <c r="AD70" i="20"/>
  <c r="AB70" i="20"/>
  <c r="S70" i="20"/>
  <c r="I70" i="20"/>
  <c r="CS70" i="20" s="1"/>
  <c r="CR69" i="20"/>
  <c r="CJ69" i="20"/>
  <c r="CA69" i="20"/>
  <c r="BR69" i="20"/>
  <c r="BP69" i="20"/>
  <c r="BG69" i="20"/>
  <c r="AX69" i="20"/>
  <c r="AV69" i="20"/>
  <c r="AM69" i="20"/>
  <c r="AD69" i="20"/>
  <c r="AB69" i="20"/>
  <c r="S69" i="20"/>
  <c r="I69" i="20"/>
  <c r="CS69" i="20" s="1"/>
  <c r="CR68" i="20"/>
  <c r="CJ68" i="20"/>
  <c r="CA68" i="20"/>
  <c r="BR68" i="20"/>
  <c r="BP68" i="20"/>
  <c r="BG68" i="20"/>
  <c r="AX68" i="20"/>
  <c r="AV68" i="20"/>
  <c r="AM68" i="20"/>
  <c r="AD68" i="20"/>
  <c r="AB68" i="20"/>
  <c r="S68" i="20"/>
  <c r="CT68" i="20" s="1"/>
  <c r="I68" i="20"/>
  <c r="CR67" i="20"/>
  <c r="CJ67" i="20"/>
  <c r="CA67" i="20"/>
  <c r="BR67" i="20"/>
  <c r="BP67" i="20"/>
  <c r="BG67" i="20"/>
  <c r="AX67" i="20"/>
  <c r="AV67" i="20"/>
  <c r="AM67" i="20"/>
  <c r="AD67" i="20"/>
  <c r="AB67" i="20"/>
  <c r="S67" i="20"/>
  <c r="I67" i="20"/>
  <c r="CR66" i="20"/>
  <c r="CJ66" i="20"/>
  <c r="CA66" i="20"/>
  <c r="BR66" i="20"/>
  <c r="BP66" i="20"/>
  <c r="BG66" i="20"/>
  <c r="AX66" i="20"/>
  <c r="AV66" i="20"/>
  <c r="AM66" i="20"/>
  <c r="AD66" i="20"/>
  <c r="AB66" i="20"/>
  <c r="S66" i="20"/>
  <c r="I66" i="20"/>
  <c r="CR65" i="20"/>
  <c r="CJ65" i="20"/>
  <c r="CA65" i="20"/>
  <c r="BR65" i="20"/>
  <c r="BP65" i="20"/>
  <c r="BG65" i="20"/>
  <c r="AX65" i="20"/>
  <c r="AV65" i="20"/>
  <c r="AM65" i="20"/>
  <c r="AD65" i="20"/>
  <c r="AB65" i="20"/>
  <c r="S65" i="20"/>
  <c r="I65" i="20"/>
  <c r="CR64" i="20"/>
  <c r="CJ64" i="20"/>
  <c r="CA64" i="20"/>
  <c r="BR64" i="20"/>
  <c r="BP64" i="20"/>
  <c r="BG64" i="20"/>
  <c r="AX64" i="20"/>
  <c r="AV64" i="20"/>
  <c r="AM64" i="20"/>
  <c r="AD64" i="20"/>
  <c r="AB64" i="20"/>
  <c r="S64" i="20"/>
  <c r="CT64" i="20" s="1"/>
  <c r="I64" i="20"/>
  <c r="CR15" i="20"/>
  <c r="CJ15" i="20"/>
  <c r="CA15" i="20"/>
  <c r="BR15" i="20"/>
  <c r="BP15" i="20"/>
  <c r="BG15" i="20"/>
  <c r="AX15" i="20"/>
  <c r="AV15" i="20"/>
  <c r="AM15" i="20"/>
  <c r="AD15" i="20"/>
  <c r="AB15" i="20"/>
  <c r="S15" i="20"/>
  <c r="I15" i="20"/>
  <c r="CR14" i="20"/>
  <c r="CJ14" i="20"/>
  <c r="CA14" i="20"/>
  <c r="BR14" i="20"/>
  <c r="BP14" i="20"/>
  <c r="BG14" i="20"/>
  <c r="AX14" i="20"/>
  <c r="AV14" i="20"/>
  <c r="AM14" i="20"/>
  <c r="AD14" i="20"/>
  <c r="AB14" i="20"/>
  <c r="S14" i="20"/>
  <c r="I14" i="20"/>
  <c r="CS14" i="20" s="1"/>
  <c r="CR13" i="20"/>
  <c r="CJ13" i="20"/>
  <c r="CA13" i="20"/>
  <c r="BR13" i="20"/>
  <c r="BP13" i="20"/>
  <c r="BG13" i="20"/>
  <c r="AX13" i="20"/>
  <c r="AV13" i="20"/>
  <c r="AM13" i="20"/>
  <c r="AD13" i="20"/>
  <c r="AB13" i="20"/>
  <c r="S13" i="20"/>
  <c r="I13" i="20"/>
  <c r="CR12" i="20"/>
  <c r="CJ12" i="20"/>
  <c r="CA12" i="20"/>
  <c r="BR12" i="20"/>
  <c r="BP12" i="20"/>
  <c r="BG12" i="20"/>
  <c r="AX12" i="20"/>
  <c r="AV12" i="20"/>
  <c r="AM12" i="20"/>
  <c r="AD12" i="20"/>
  <c r="AB12" i="20"/>
  <c r="S12" i="20"/>
  <c r="I12" i="20"/>
  <c r="CR11" i="20"/>
  <c r="CJ11" i="20"/>
  <c r="CA11" i="20"/>
  <c r="BR11" i="20"/>
  <c r="BP11" i="20"/>
  <c r="BG11" i="20"/>
  <c r="AX11" i="20"/>
  <c r="AV11" i="20"/>
  <c r="AM11" i="20"/>
  <c r="AD11" i="20"/>
  <c r="AB11" i="20"/>
  <c r="S11" i="20"/>
  <c r="I11" i="20"/>
  <c r="CR10" i="20"/>
  <c r="CJ10" i="20"/>
  <c r="CA10" i="20"/>
  <c r="BR10" i="20"/>
  <c r="BP10" i="20"/>
  <c r="BG10" i="20"/>
  <c r="AX10" i="20"/>
  <c r="AV10" i="20"/>
  <c r="AM10" i="20"/>
  <c r="AD10" i="20"/>
  <c r="AB10" i="20"/>
  <c r="S10" i="20"/>
  <c r="I10" i="20"/>
  <c r="CR9" i="20"/>
  <c r="CJ9" i="20"/>
  <c r="CA9" i="20"/>
  <c r="BR9" i="20"/>
  <c r="BP9" i="20"/>
  <c r="BG9" i="20"/>
  <c r="AX9" i="20"/>
  <c r="AV9" i="20"/>
  <c r="AM9" i="20"/>
  <c r="AD9" i="20"/>
  <c r="AB9" i="20"/>
  <c r="S9" i="20"/>
  <c r="I9" i="20"/>
  <c r="CR8" i="20"/>
  <c r="CJ8" i="20"/>
  <c r="CA8" i="20"/>
  <c r="BR8" i="20"/>
  <c r="BP8" i="20"/>
  <c r="BG8" i="20"/>
  <c r="AX8" i="20"/>
  <c r="AV8" i="20"/>
  <c r="AM8" i="20"/>
  <c r="AD8" i="20"/>
  <c r="AB8" i="20"/>
  <c r="S8" i="20"/>
  <c r="CT8" i="20" s="1"/>
  <c r="I8" i="20"/>
  <c r="CR7" i="20"/>
  <c r="CJ7" i="20"/>
  <c r="CA7" i="20"/>
  <c r="BR7" i="20"/>
  <c r="BP7" i="20"/>
  <c r="BG7" i="20"/>
  <c r="AX7" i="20"/>
  <c r="AV7" i="20"/>
  <c r="AM7" i="20"/>
  <c r="AD7" i="20"/>
  <c r="AB7" i="20"/>
  <c r="S7" i="20"/>
  <c r="I7" i="20"/>
  <c r="CR6" i="20"/>
  <c r="CJ6" i="20"/>
  <c r="CA6" i="20"/>
  <c r="BR6" i="20"/>
  <c r="BP6" i="20"/>
  <c r="BG6" i="20"/>
  <c r="AX6" i="20"/>
  <c r="AV6" i="20"/>
  <c r="AM6" i="20"/>
  <c r="AD6" i="20"/>
  <c r="AB6" i="20"/>
  <c r="S6" i="20"/>
  <c r="I6" i="20"/>
  <c r="CS6" i="20" s="1"/>
  <c r="CO6" i="20" l="1"/>
  <c r="CO70" i="20"/>
  <c r="CN15" i="32"/>
  <c r="CN71" i="32"/>
  <c r="CN11" i="31"/>
  <c r="CN67" i="31"/>
  <c r="CN7" i="36"/>
  <c r="CN15" i="36"/>
  <c r="CN71" i="36"/>
  <c r="CN11" i="37"/>
  <c r="CN67" i="37"/>
  <c r="CN7" i="38"/>
  <c r="CN15" i="38"/>
  <c r="CN71" i="38"/>
  <c r="CN10" i="42"/>
  <c r="CN66" i="42"/>
  <c r="CN67" i="42"/>
  <c r="CN7" i="43"/>
  <c r="CN13" i="43"/>
  <c r="CN15" i="43"/>
  <c r="CN69" i="43"/>
  <c r="CN71" i="43"/>
  <c r="CN8" i="44"/>
  <c r="CN65" i="44"/>
  <c r="CN67" i="44"/>
  <c r="CN73" i="44"/>
  <c r="CS66" i="20"/>
  <c r="CR6" i="32"/>
  <c r="CN12" i="32"/>
  <c r="CR14" i="32"/>
  <c r="CN65" i="32"/>
  <c r="CR67" i="32"/>
  <c r="CS68" i="32"/>
  <c r="CN73" i="32"/>
  <c r="CR7" i="31"/>
  <c r="CN13" i="31"/>
  <c r="CN69" i="31"/>
  <c r="CR72" i="31"/>
  <c r="CN9" i="36"/>
  <c r="CR11" i="36"/>
  <c r="CN65" i="36"/>
  <c r="CR67" i="36"/>
  <c r="CN73" i="36"/>
  <c r="CR7" i="37"/>
  <c r="CN13" i="37"/>
  <c r="CS66" i="37"/>
  <c r="CN69" i="37"/>
  <c r="CR71" i="37"/>
  <c r="CR11" i="38"/>
  <c r="CN65" i="38"/>
  <c r="CR67" i="38"/>
  <c r="CN73" i="38"/>
  <c r="CN9" i="43"/>
  <c r="CR11" i="43"/>
  <c r="CR67" i="43"/>
  <c r="CN73" i="43"/>
  <c r="CN69" i="44"/>
  <c r="CR71" i="44"/>
  <c r="CS73" i="32"/>
  <c r="CT7" i="20"/>
  <c r="CS12" i="20"/>
  <c r="CT15" i="20"/>
  <c r="CO66" i="20"/>
  <c r="CS68" i="20"/>
  <c r="CT71" i="20"/>
  <c r="CN6" i="32"/>
  <c r="CN67" i="32"/>
  <c r="CR69" i="32"/>
  <c r="CN7" i="31"/>
  <c r="CR9" i="31"/>
  <c r="CN15" i="31"/>
  <c r="CR65" i="31"/>
  <c r="CS68" i="31"/>
  <c r="CN72" i="31"/>
  <c r="CR70" i="31"/>
  <c r="CN11" i="36"/>
  <c r="CR13" i="36"/>
  <c r="CS64" i="36"/>
  <c r="CN67" i="36"/>
  <c r="CR69" i="36"/>
  <c r="CS72" i="36"/>
  <c r="CR9" i="37"/>
  <c r="CS12" i="37"/>
  <c r="CN15" i="37"/>
  <c r="CR65" i="37"/>
  <c r="CN71" i="37"/>
  <c r="CR73" i="37"/>
  <c r="CR8" i="38"/>
  <c r="CN11" i="38"/>
  <c r="CR13" i="38"/>
  <c r="CS64" i="38"/>
  <c r="CN67" i="38"/>
  <c r="CR69" i="38"/>
  <c r="CS72" i="38"/>
  <c r="CR65" i="42"/>
  <c r="CS66" i="42"/>
  <c r="CN71" i="42"/>
  <c r="CN11" i="43"/>
  <c r="CR13" i="43"/>
  <c r="CN67" i="43"/>
  <c r="CR69" i="43"/>
  <c r="CN71" i="44"/>
  <c r="CS65" i="20"/>
  <c r="CS73" i="20"/>
  <c r="CR6" i="42"/>
  <c r="CR14" i="42"/>
  <c r="CR70" i="42"/>
  <c r="CN8" i="32"/>
  <c r="CS64" i="32"/>
  <c r="CN69" i="32"/>
  <c r="CS72" i="32"/>
  <c r="CN9" i="31"/>
  <c r="CN65" i="31"/>
  <c r="CN70" i="31"/>
  <c r="CN13" i="36"/>
  <c r="CN69" i="36"/>
  <c r="CN65" i="37"/>
  <c r="CS70" i="37"/>
  <c r="CN73" i="37"/>
  <c r="CN13" i="38"/>
  <c r="CN69" i="38"/>
  <c r="CR67" i="44"/>
  <c r="CS9" i="20"/>
  <c r="CN14" i="42"/>
  <c r="CN70" i="42"/>
  <c r="CN11" i="44"/>
  <c r="CS8" i="20"/>
  <c r="CT11" i="20"/>
  <c r="CS64" i="20"/>
  <c r="CT67" i="20"/>
  <c r="CS72" i="20"/>
  <c r="CR73" i="32"/>
  <c r="CS8" i="31"/>
  <c r="CR13" i="31"/>
  <c r="CS64" i="31"/>
  <c r="CR69" i="31"/>
  <c r="CR9" i="36"/>
  <c r="CS12" i="36"/>
  <c r="CR65" i="36"/>
  <c r="CS68" i="36"/>
  <c r="CR73" i="36"/>
  <c r="CS8" i="37"/>
  <c r="CR13" i="37"/>
  <c r="CS64" i="37"/>
  <c r="CR69" i="37"/>
  <c r="CR9" i="38"/>
  <c r="CS12" i="38"/>
  <c r="CR65" i="38"/>
  <c r="CS68" i="38"/>
  <c r="CR73" i="38"/>
  <c r="CR69" i="42"/>
  <c r="CS70" i="42"/>
  <c r="CR9" i="43"/>
  <c r="CR65" i="43"/>
  <c r="CR73" i="43"/>
  <c r="CR69" i="44"/>
  <c r="CR15" i="32"/>
  <c r="CR15" i="31"/>
  <c r="CR15" i="36"/>
  <c r="CR15" i="37"/>
  <c r="CR15" i="38"/>
  <c r="CR15" i="43"/>
  <c r="CN15" i="44"/>
  <c r="CN6" i="44"/>
  <c r="CR64" i="44"/>
  <c r="CN7" i="44"/>
  <c r="CN66" i="44"/>
  <c r="CR68" i="44"/>
  <c r="CN70" i="44"/>
  <c r="CN9" i="44"/>
  <c r="CR10" i="44"/>
  <c r="CR14" i="44"/>
  <c r="CN64" i="44"/>
  <c r="CR66" i="44"/>
  <c r="CN68" i="44"/>
  <c r="CR70" i="44"/>
  <c r="CS6" i="44"/>
  <c r="CS8" i="44"/>
  <c r="CR6" i="44"/>
  <c r="CR8" i="44"/>
  <c r="CN10" i="44"/>
  <c r="CR11" i="44"/>
  <c r="CR15" i="44"/>
  <c r="CS64" i="44"/>
  <c r="CS66" i="44"/>
  <c r="CS68" i="44"/>
  <c r="CS73" i="44"/>
  <c r="CR7" i="44"/>
  <c r="CR9" i="44"/>
  <c r="CN12" i="44"/>
  <c r="CR13" i="44"/>
  <c r="CS65" i="44"/>
  <c r="CS67" i="44"/>
  <c r="CS69" i="44"/>
  <c r="CS66" i="43"/>
  <c r="CS70" i="43"/>
  <c r="CS73" i="43"/>
  <c r="CS64" i="43"/>
  <c r="CS6" i="43"/>
  <c r="CS10" i="43"/>
  <c r="CS14" i="43"/>
  <c r="CR6" i="43"/>
  <c r="CN8" i="43"/>
  <c r="CR10" i="43"/>
  <c r="CN12" i="43"/>
  <c r="CN64" i="43"/>
  <c r="CN65" i="43"/>
  <c r="CR66" i="43"/>
  <c r="CN68" i="43"/>
  <c r="CS69" i="43"/>
  <c r="CN72" i="43"/>
  <c r="CS68" i="43"/>
  <c r="CN6" i="43"/>
  <c r="CS7" i="43"/>
  <c r="CR8" i="43"/>
  <c r="CN10" i="43"/>
  <c r="CS11" i="43"/>
  <c r="CR12" i="43"/>
  <c r="CS15" i="43"/>
  <c r="CR64" i="43"/>
  <c r="CN66" i="43"/>
  <c r="CS67" i="43"/>
  <c r="CR68" i="43"/>
  <c r="CS71" i="43"/>
  <c r="CR72" i="43"/>
  <c r="CR9" i="42"/>
  <c r="CN12" i="42"/>
  <c r="CN64" i="42"/>
  <c r="CR8" i="42"/>
  <c r="CR12" i="42"/>
  <c r="CR64" i="42"/>
  <c r="CS6" i="42"/>
  <c r="CR7" i="42"/>
  <c r="CN9" i="42"/>
  <c r="CR10" i="42"/>
  <c r="CR11" i="42"/>
  <c r="CN13" i="42"/>
  <c r="CS14" i="42"/>
  <c r="CR15" i="42"/>
  <c r="CS64" i="42"/>
  <c r="CN65" i="42"/>
  <c r="CR67" i="42"/>
  <c r="CS68" i="42"/>
  <c r="CN69" i="42"/>
  <c r="CR71" i="42"/>
  <c r="CS72" i="42"/>
  <c r="CN73" i="42"/>
  <c r="CS67" i="42"/>
  <c r="CN68" i="42"/>
  <c r="CN72" i="42"/>
  <c r="CN7" i="42"/>
  <c r="CS8" i="42"/>
  <c r="CN11" i="42"/>
  <c r="CS12" i="42"/>
  <c r="CR13" i="42"/>
  <c r="CN15" i="42"/>
  <c r="CS65" i="42"/>
  <c r="CR68" i="42"/>
  <c r="CR72" i="42"/>
  <c r="CS73" i="42"/>
  <c r="CS9" i="38"/>
  <c r="CR10" i="38"/>
  <c r="CS13" i="38"/>
  <c r="CN6" i="38"/>
  <c r="CR6" i="38"/>
  <c r="CN9" i="38"/>
  <c r="CS10" i="38"/>
  <c r="CS14" i="38"/>
  <c r="CS66" i="38"/>
  <c r="CS70" i="38"/>
  <c r="CN8" i="38"/>
  <c r="CN12" i="38"/>
  <c r="CR14" i="38"/>
  <c r="CN64" i="38"/>
  <c r="CS65" i="38"/>
  <c r="CR66" i="38"/>
  <c r="CN68" i="38"/>
  <c r="CS69" i="38"/>
  <c r="CR70" i="38"/>
  <c r="CN72" i="38"/>
  <c r="CR7" i="38"/>
  <c r="CN10" i="38"/>
  <c r="CS11" i="38"/>
  <c r="CR12" i="38"/>
  <c r="CN14" i="38"/>
  <c r="CS15" i="38"/>
  <c r="CR64" i="38"/>
  <c r="CN66" i="38"/>
  <c r="CS67" i="38"/>
  <c r="CR68" i="38"/>
  <c r="CN70" i="38"/>
  <c r="CS71" i="38"/>
  <c r="CR72" i="38"/>
  <c r="CS6" i="37"/>
  <c r="CS10" i="37"/>
  <c r="CS14" i="37"/>
  <c r="CR6" i="37"/>
  <c r="CN8" i="37"/>
  <c r="CS9" i="37"/>
  <c r="CR10" i="37"/>
  <c r="CR8" i="37"/>
  <c r="CN10" i="37"/>
  <c r="CS11" i="37"/>
  <c r="CR12" i="37"/>
  <c r="CN9" i="37"/>
  <c r="CN12" i="37"/>
  <c r="CS13" i="37"/>
  <c r="CR14" i="37"/>
  <c r="CN64" i="37"/>
  <c r="CS65" i="37"/>
  <c r="CR66" i="37"/>
  <c r="CN68" i="37"/>
  <c r="CS69" i="37"/>
  <c r="CR70" i="37"/>
  <c r="CN72" i="37"/>
  <c r="CS68" i="37"/>
  <c r="CN6" i="37"/>
  <c r="CN14" i="37"/>
  <c r="CS15" i="37"/>
  <c r="CR64" i="37"/>
  <c r="CN66" i="37"/>
  <c r="CS67" i="37"/>
  <c r="CR68" i="37"/>
  <c r="CN70" i="37"/>
  <c r="CS71" i="37"/>
  <c r="CR72" i="37"/>
  <c r="CS10" i="36"/>
  <c r="CS14" i="36"/>
  <c r="CS66" i="36"/>
  <c r="CS70" i="36"/>
  <c r="CN6" i="36"/>
  <c r="CS7" i="36"/>
  <c r="CS6" i="36"/>
  <c r="CR7" i="36"/>
  <c r="CN8" i="36"/>
  <c r="CS9" i="36"/>
  <c r="CR10" i="36"/>
  <c r="CN12" i="36"/>
  <c r="CS13" i="36"/>
  <c r="CR14" i="36"/>
  <c r="CN64" i="36"/>
  <c r="CS65" i="36"/>
  <c r="CR66" i="36"/>
  <c r="CN68" i="36"/>
  <c r="CS69" i="36"/>
  <c r="CR70" i="36"/>
  <c r="CN72" i="36"/>
  <c r="CS73" i="36"/>
  <c r="CR6" i="36"/>
  <c r="CR8" i="36"/>
  <c r="CN10" i="36"/>
  <c r="CS11" i="36"/>
  <c r="CR12" i="36"/>
  <c r="CN14" i="36"/>
  <c r="CS15" i="36"/>
  <c r="CR64" i="36"/>
  <c r="CN66" i="36"/>
  <c r="CS67" i="36"/>
  <c r="CR68" i="36"/>
  <c r="CN70" i="36"/>
  <c r="CS71" i="36"/>
  <c r="CR72" i="36"/>
  <c r="CS7" i="31"/>
  <c r="CS6" i="31"/>
  <c r="CN6" i="31"/>
  <c r="CR8" i="31"/>
  <c r="CN14" i="31"/>
  <c r="CR6" i="31"/>
  <c r="CN8" i="31"/>
  <c r="CS9" i="31"/>
  <c r="CR10" i="31"/>
  <c r="CR14" i="31"/>
  <c r="CR64" i="31"/>
  <c r="CN66" i="31"/>
  <c r="CS67" i="31"/>
  <c r="CR68" i="31"/>
  <c r="CN71" i="31"/>
  <c r="CS72" i="31"/>
  <c r="CR73" i="31"/>
  <c r="CS66" i="31"/>
  <c r="CS71" i="31"/>
  <c r="CN64" i="31"/>
  <c r="CS65" i="31"/>
  <c r="CR66" i="31"/>
  <c r="CN68" i="31"/>
  <c r="CS69" i="31"/>
  <c r="CR71" i="31"/>
  <c r="CN73" i="31"/>
  <c r="CR7" i="32"/>
  <c r="CN7" i="32"/>
  <c r="CN64" i="32"/>
  <c r="CS67" i="32"/>
  <c r="CS7" i="32"/>
  <c r="CR8" i="32"/>
  <c r="CS11" i="32"/>
  <c r="CR12" i="32"/>
  <c r="CR65" i="32"/>
  <c r="CS66" i="32"/>
  <c r="CS70" i="32"/>
  <c r="CS6" i="32"/>
  <c r="CN9" i="32"/>
  <c r="CR64" i="32"/>
  <c r="CS65" i="32"/>
  <c r="CN66" i="32"/>
  <c r="CR68" i="32"/>
  <c r="CS69" i="32"/>
  <c r="CN70" i="32"/>
  <c r="CR72" i="32"/>
  <c r="CS8" i="32"/>
  <c r="CR9" i="32"/>
  <c r="CR13" i="32"/>
  <c r="CR66" i="32"/>
  <c r="CN68" i="32"/>
  <c r="CR70" i="32"/>
  <c r="CS71" i="32"/>
  <c r="CN72" i="32"/>
  <c r="CT6" i="20"/>
  <c r="CS7" i="20"/>
  <c r="CO9" i="20"/>
  <c r="CS11" i="20"/>
  <c r="CO13" i="20"/>
  <c r="CO65" i="20"/>
  <c r="CT66" i="20"/>
  <c r="CS67" i="20"/>
  <c r="CO69" i="20"/>
  <c r="CT70" i="20"/>
  <c r="CS71" i="20"/>
  <c r="CO73" i="20"/>
  <c r="CO8" i="20"/>
  <c r="CT9" i="20"/>
  <c r="CT13" i="20"/>
  <c r="CO64" i="20"/>
  <c r="CT65" i="20"/>
  <c r="CO68" i="20"/>
  <c r="CT69" i="20"/>
  <c r="CO72" i="20"/>
  <c r="CT73" i="20"/>
  <c r="CO7" i="20"/>
  <c r="CO11" i="20"/>
  <c r="CT12" i="20"/>
  <c r="CS13" i="20"/>
  <c r="CO67" i="20"/>
  <c r="CO71" i="20"/>
  <c r="CR72" i="44"/>
  <c r="CS72" i="44"/>
  <c r="CN72" i="44"/>
  <c r="CS71" i="44"/>
  <c r="CS70" i="44"/>
  <c r="CN14" i="44"/>
  <c r="CN13" i="44"/>
  <c r="CS72" i="43"/>
  <c r="CR70" i="43"/>
  <c r="CN70" i="43"/>
  <c r="CR14" i="43"/>
  <c r="CN14" i="43"/>
  <c r="CS13" i="43"/>
  <c r="CS12" i="43"/>
  <c r="CS9" i="43"/>
  <c r="CS8" i="43"/>
  <c r="CS71" i="42"/>
  <c r="CS69" i="42"/>
  <c r="CS15" i="42"/>
  <c r="CS13" i="42"/>
  <c r="CS11" i="42"/>
  <c r="CN8" i="42"/>
  <c r="CS7" i="42"/>
  <c r="CN6" i="42"/>
  <c r="CS72" i="37"/>
  <c r="CN7" i="37"/>
  <c r="CS7" i="37"/>
  <c r="CS8" i="36"/>
  <c r="CS13" i="31"/>
  <c r="CS11" i="31"/>
  <c r="CN13" i="32"/>
  <c r="CS13" i="32"/>
  <c r="CR11" i="32"/>
  <c r="CN11" i="32"/>
  <c r="CS9" i="32"/>
  <c r="CO10" i="20"/>
  <c r="CN10" i="32"/>
  <c r="CS12" i="31"/>
  <c r="CO14" i="20"/>
  <c r="CS14" i="32"/>
  <c r="CS15" i="20"/>
  <c r="CS15" i="32"/>
  <c r="CS15" i="31"/>
  <c r="CO15" i="20"/>
  <c r="CT14" i="20"/>
  <c r="CS14" i="31"/>
  <c r="CR12" i="31"/>
  <c r="CO12" i="20"/>
  <c r="CS12" i="32"/>
  <c r="CN12" i="31"/>
  <c r="CT10" i="20"/>
  <c r="CS10" i="20"/>
  <c r="CS10" i="32"/>
  <c r="CN10" i="31"/>
  <c r="CS10" i="31"/>
  <c r="CS9" i="44"/>
  <c r="CS10" i="44"/>
  <c r="CS11" i="44"/>
  <c r="CS12" i="44"/>
  <c r="CS13" i="44"/>
  <c r="CS14" i="44"/>
  <c r="CS15" i="44"/>
  <c r="CS65" i="43"/>
  <c r="CS9" i="42"/>
  <c r="CS10" i="42"/>
  <c r="CS6" i="38"/>
  <c r="CS7" i="38"/>
  <c r="CS8" i="38"/>
  <c r="CL114" i="45" l="1"/>
  <c r="CM114" i="45"/>
  <c r="CL56" i="46"/>
  <c r="CM56" i="46"/>
  <c r="CM114" i="47"/>
  <c r="CL114" i="47"/>
  <c r="CI114" i="47"/>
  <c r="CH114" i="47"/>
  <c r="CG114" i="47"/>
  <c r="CF114" i="47"/>
  <c r="CE114" i="47"/>
  <c r="CD114" i="47"/>
  <c r="CC114" i="47"/>
  <c r="BZ114" i="47"/>
  <c r="BY114" i="47"/>
  <c r="BX114" i="47"/>
  <c r="BW114" i="47"/>
  <c r="BV114" i="47"/>
  <c r="BU114" i="47"/>
  <c r="BT114" i="47"/>
  <c r="BQ114" i="47"/>
  <c r="BO114" i="47"/>
  <c r="BN114" i="47"/>
  <c r="BM114" i="47"/>
  <c r="BL114" i="47"/>
  <c r="BK114" i="47"/>
  <c r="BJ114" i="47"/>
  <c r="BI114" i="47"/>
  <c r="BH114" i="47"/>
  <c r="BF114" i="47"/>
  <c r="BE114" i="47"/>
  <c r="BD114" i="47"/>
  <c r="BC114" i="47"/>
  <c r="BB114" i="47"/>
  <c r="BA114" i="47"/>
  <c r="AZ114" i="47"/>
  <c r="AW114" i="47"/>
  <c r="AU114" i="47"/>
  <c r="AT114" i="47"/>
  <c r="AS114" i="47"/>
  <c r="AR114" i="47"/>
  <c r="AQ114" i="47"/>
  <c r="AP114" i="47"/>
  <c r="AO114" i="47"/>
  <c r="AN114" i="47"/>
  <c r="AL114" i="47"/>
  <c r="AK114" i="47"/>
  <c r="AJ114" i="47"/>
  <c r="AI114" i="47"/>
  <c r="AH114" i="47"/>
  <c r="AG114" i="47"/>
  <c r="AF114" i="47"/>
  <c r="AC114" i="47"/>
  <c r="AA114" i="47"/>
  <c r="Z114" i="47"/>
  <c r="Y114" i="47"/>
  <c r="X114" i="47"/>
  <c r="W114" i="47"/>
  <c r="V114" i="47"/>
  <c r="U114" i="47"/>
  <c r="T114" i="47"/>
  <c r="R114" i="47"/>
  <c r="Q114" i="47"/>
  <c r="P114" i="47"/>
  <c r="O114" i="47"/>
  <c r="N114" i="47"/>
  <c r="M114" i="47"/>
  <c r="L114" i="47"/>
  <c r="J114" i="47"/>
  <c r="H114" i="47"/>
  <c r="G114" i="47"/>
  <c r="F114" i="47"/>
  <c r="E114" i="47"/>
  <c r="D114" i="47"/>
  <c r="C114" i="47"/>
  <c r="B114" i="47"/>
  <c r="DN113" i="47"/>
  <c r="DM113" i="47"/>
  <c r="DL113" i="47"/>
  <c r="DK113" i="47"/>
  <c r="DJ113" i="47"/>
  <c r="DI113" i="47"/>
  <c r="DH113" i="47"/>
  <c r="DG113" i="47"/>
  <c r="DF113" i="47"/>
  <c r="DE113" i="47"/>
  <c r="DD113" i="47"/>
  <c r="DC113" i="47"/>
  <c r="DB113" i="47"/>
  <c r="DA113" i="47"/>
  <c r="CZ113" i="47"/>
  <c r="CY113" i="47"/>
  <c r="CX113" i="47"/>
  <c r="CW113" i="47"/>
  <c r="CV113" i="47"/>
  <c r="CU113" i="47"/>
  <c r="CS113" i="47"/>
  <c r="CR113" i="47"/>
  <c r="CQ113" i="47"/>
  <c r="CN113" i="47"/>
  <c r="CJ113" i="47"/>
  <c r="CA113" i="47"/>
  <c r="BR113" i="47"/>
  <c r="BP113" i="47"/>
  <c r="BG113" i="47"/>
  <c r="AX113" i="47"/>
  <c r="AV113" i="47"/>
  <c r="AM113" i="47"/>
  <c r="AD113" i="47"/>
  <c r="AB113" i="47"/>
  <c r="S113" i="47"/>
  <c r="I113" i="47"/>
  <c r="DN112" i="47"/>
  <c r="DM112" i="47"/>
  <c r="DL112" i="47"/>
  <c r="DK112" i="47"/>
  <c r="DJ112" i="47"/>
  <c r="DI112" i="47"/>
  <c r="DH112" i="47"/>
  <c r="DG112" i="47"/>
  <c r="DF112" i="47"/>
  <c r="DE112" i="47"/>
  <c r="DD112" i="47"/>
  <c r="DC112" i="47"/>
  <c r="DB112" i="47"/>
  <c r="DA112" i="47"/>
  <c r="CZ112" i="47"/>
  <c r="CY112" i="47"/>
  <c r="CX112" i="47"/>
  <c r="CW112" i="47"/>
  <c r="CV112" i="47"/>
  <c r="CU112" i="47"/>
  <c r="CS112" i="47"/>
  <c r="CR112" i="47"/>
  <c r="CQ112" i="47"/>
  <c r="CN112" i="47"/>
  <c r="CJ112" i="47"/>
  <c r="CA112" i="47"/>
  <c r="BR112" i="47"/>
  <c r="BP112" i="47"/>
  <c r="BG112" i="47"/>
  <c r="AX112" i="47"/>
  <c r="AV112" i="47"/>
  <c r="AM112" i="47"/>
  <c r="AD112" i="47"/>
  <c r="AB112" i="47"/>
  <c r="S112" i="47"/>
  <c r="I112" i="47"/>
  <c r="DN111" i="47"/>
  <c r="DM111" i="47"/>
  <c r="DL111" i="47"/>
  <c r="DK111" i="47"/>
  <c r="DJ111" i="47"/>
  <c r="DI111" i="47"/>
  <c r="DH111" i="47"/>
  <c r="DG111" i="47"/>
  <c r="DF111" i="47"/>
  <c r="DE111" i="47"/>
  <c r="DD111" i="47"/>
  <c r="DC111" i="47"/>
  <c r="DB111" i="47"/>
  <c r="DA111" i="47"/>
  <c r="CZ111" i="47"/>
  <c r="CY111" i="47"/>
  <c r="CX111" i="47"/>
  <c r="CW111" i="47"/>
  <c r="CV111" i="47"/>
  <c r="CU111" i="47"/>
  <c r="CS111" i="47"/>
  <c r="CR111" i="47"/>
  <c r="CQ111" i="47"/>
  <c r="CN111" i="47"/>
  <c r="CJ111" i="47"/>
  <c r="CA111" i="47"/>
  <c r="BR111" i="47"/>
  <c r="BP111" i="47"/>
  <c r="BG111" i="47"/>
  <c r="AX111" i="47"/>
  <c r="AV111" i="47"/>
  <c r="AM111" i="47"/>
  <c r="AD111" i="47"/>
  <c r="AB111" i="47"/>
  <c r="S111" i="47"/>
  <c r="I111" i="47"/>
  <c r="DN110" i="47"/>
  <c r="DM110" i="47"/>
  <c r="DL110" i="47"/>
  <c r="DK110" i="47"/>
  <c r="DJ110" i="47"/>
  <c r="DI110" i="47"/>
  <c r="DH110" i="47"/>
  <c r="DG110" i="47"/>
  <c r="DF110" i="47"/>
  <c r="DE110" i="47"/>
  <c r="DD110" i="47"/>
  <c r="DC110" i="47"/>
  <c r="DB110" i="47"/>
  <c r="DA110" i="47"/>
  <c r="CZ110" i="47"/>
  <c r="CY110" i="47"/>
  <c r="CX110" i="47"/>
  <c r="CW110" i="47"/>
  <c r="CV110" i="47"/>
  <c r="CU110" i="47"/>
  <c r="CS110" i="47"/>
  <c r="CR110" i="47"/>
  <c r="CQ110" i="47"/>
  <c r="CN110" i="47"/>
  <c r="CJ110" i="47"/>
  <c r="CA110" i="47"/>
  <c r="BR110" i="47"/>
  <c r="BP110" i="47"/>
  <c r="BG110" i="47"/>
  <c r="AX110" i="47"/>
  <c r="AV110" i="47"/>
  <c r="AM110" i="47"/>
  <c r="AD110" i="47"/>
  <c r="AB110" i="47"/>
  <c r="S110" i="47"/>
  <c r="I110" i="47"/>
  <c r="DN109" i="47"/>
  <c r="DM109" i="47"/>
  <c r="DL109" i="47"/>
  <c r="DK109" i="47"/>
  <c r="DJ109" i="47"/>
  <c r="DI109" i="47"/>
  <c r="DH109" i="47"/>
  <c r="DG109" i="47"/>
  <c r="DF109" i="47"/>
  <c r="DE109" i="47"/>
  <c r="DD109" i="47"/>
  <c r="DC109" i="47"/>
  <c r="DB109" i="47"/>
  <c r="DA109" i="47"/>
  <c r="CZ109" i="47"/>
  <c r="CY109" i="47"/>
  <c r="CX109" i="47"/>
  <c r="CW109" i="47"/>
  <c r="CV109" i="47"/>
  <c r="CU109" i="47"/>
  <c r="CS109" i="47"/>
  <c r="CR109" i="47"/>
  <c r="CQ109" i="47"/>
  <c r="CN109" i="47"/>
  <c r="CJ109" i="47"/>
  <c r="CA109" i="47"/>
  <c r="BR109" i="47"/>
  <c r="BP109" i="47"/>
  <c r="BG109" i="47"/>
  <c r="AX109" i="47"/>
  <c r="AV109" i="47"/>
  <c r="AM109" i="47"/>
  <c r="AD109" i="47"/>
  <c r="AB109" i="47"/>
  <c r="S109" i="47"/>
  <c r="I109" i="47"/>
  <c r="DN108" i="47"/>
  <c r="DM108" i="47"/>
  <c r="DL108" i="47"/>
  <c r="DK108" i="47"/>
  <c r="DJ108" i="47"/>
  <c r="DI108" i="47"/>
  <c r="DH108" i="47"/>
  <c r="DG108" i="47"/>
  <c r="DF108" i="47"/>
  <c r="DE108" i="47"/>
  <c r="DD108" i="47"/>
  <c r="DC108" i="47"/>
  <c r="DB108" i="47"/>
  <c r="DA108" i="47"/>
  <c r="CZ108" i="47"/>
  <c r="CY108" i="47"/>
  <c r="CX108" i="47"/>
  <c r="CW108" i="47"/>
  <c r="CV108" i="47"/>
  <c r="CU108" i="47"/>
  <c r="CS108" i="47"/>
  <c r="CR108" i="47"/>
  <c r="CQ108" i="47"/>
  <c r="CN108" i="47"/>
  <c r="CJ108" i="47"/>
  <c r="CA108" i="47"/>
  <c r="BR108" i="47"/>
  <c r="BP108" i="47"/>
  <c r="BG108" i="47"/>
  <c r="AX108" i="47"/>
  <c r="AV108" i="47"/>
  <c r="AM108" i="47"/>
  <c r="AD108" i="47"/>
  <c r="AB108" i="47"/>
  <c r="S108" i="47"/>
  <c r="I108" i="47"/>
  <c r="DN107" i="47"/>
  <c r="DM107" i="47"/>
  <c r="DL107" i="47"/>
  <c r="DK107" i="47"/>
  <c r="DJ107" i="47"/>
  <c r="DI107" i="47"/>
  <c r="DH107" i="47"/>
  <c r="DG107" i="47"/>
  <c r="DF107" i="47"/>
  <c r="DE107" i="47"/>
  <c r="DD107" i="47"/>
  <c r="DC107" i="47"/>
  <c r="DB107" i="47"/>
  <c r="DA107" i="47"/>
  <c r="CZ107" i="47"/>
  <c r="CY107" i="47"/>
  <c r="CX107" i="47"/>
  <c r="CW107" i="47"/>
  <c r="CV107" i="47"/>
  <c r="CU107" i="47"/>
  <c r="CS107" i="47"/>
  <c r="CR107" i="47"/>
  <c r="CQ107" i="47"/>
  <c r="CN107" i="47"/>
  <c r="CJ107" i="47"/>
  <c r="CA107" i="47"/>
  <c r="BR107" i="47"/>
  <c r="BP107" i="47"/>
  <c r="BG107" i="47"/>
  <c r="AX107" i="47"/>
  <c r="AV107" i="47"/>
  <c r="AM107" i="47"/>
  <c r="AD107" i="47"/>
  <c r="AB107" i="47"/>
  <c r="S107" i="47"/>
  <c r="I107" i="47"/>
  <c r="DN106" i="47"/>
  <c r="DM106" i="47"/>
  <c r="DL106" i="47"/>
  <c r="DK106" i="47"/>
  <c r="DJ106" i="47"/>
  <c r="DI106" i="47"/>
  <c r="DH106" i="47"/>
  <c r="DG106" i="47"/>
  <c r="DF106" i="47"/>
  <c r="DE106" i="47"/>
  <c r="DD106" i="47"/>
  <c r="DC106" i="47"/>
  <c r="DB106" i="47"/>
  <c r="DA106" i="47"/>
  <c r="CZ106" i="47"/>
  <c r="CY106" i="47"/>
  <c r="CX106" i="47"/>
  <c r="CW106" i="47"/>
  <c r="CV106" i="47"/>
  <c r="CU106" i="47"/>
  <c r="CS106" i="47"/>
  <c r="CR106" i="47"/>
  <c r="CQ106" i="47"/>
  <c r="CN106" i="47"/>
  <c r="CJ106" i="47"/>
  <c r="CA106" i="47"/>
  <c r="BR106" i="47"/>
  <c r="BP106" i="47"/>
  <c r="BG106" i="47"/>
  <c r="AX106" i="47"/>
  <c r="AV106" i="47"/>
  <c r="AM106" i="47"/>
  <c r="AD106" i="47"/>
  <c r="AB106" i="47"/>
  <c r="S106" i="47"/>
  <c r="I106" i="47"/>
  <c r="DN105" i="47"/>
  <c r="DM105" i="47"/>
  <c r="DL105" i="47"/>
  <c r="DK105" i="47"/>
  <c r="DJ105" i="47"/>
  <c r="DI105" i="47"/>
  <c r="DH105" i="47"/>
  <c r="DG105" i="47"/>
  <c r="DF105" i="47"/>
  <c r="DE105" i="47"/>
  <c r="DD105" i="47"/>
  <c r="DC105" i="47"/>
  <c r="DB105" i="47"/>
  <c r="DA105" i="47"/>
  <c r="CZ105" i="47"/>
  <c r="CY105" i="47"/>
  <c r="CX105" i="47"/>
  <c r="CW105" i="47"/>
  <c r="CV105" i="47"/>
  <c r="CU105" i="47"/>
  <c r="CS105" i="47"/>
  <c r="CR105" i="47"/>
  <c r="CQ105" i="47"/>
  <c r="CN105" i="47"/>
  <c r="CJ105" i="47"/>
  <c r="CA105" i="47"/>
  <c r="BR105" i="47"/>
  <c r="BP105" i="47"/>
  <c r="BG105" i="47"/>
  <c r="AX105" i="47"/>
  <c r="AV105" i="47"/>
  <c r="AM105" i="47"/>
  <c r="AD105" i="47"/>
  <c r="AB105" i="47"/>
  <c r="S105" i="47"/>
  <c r="I105" i="47"/>
  <c r="DN104" i="47"/>
  <c r="DM104" i="47"/>
  <c r="DL104" i="47"/>
  <c r="DK104" i="47"/>
  <c r="DJ104" i="47"/>
  <c r="DI104" i="47"/>
  <c r="DH104" i="47"/>
  <c r="DG104" i="47"/>
  <c r="DF104" i="47"/>
  <c r="DE104" i="47"/>
  <c r="DD104" i="47"/>
  <c r="DC104" i="47"/>
  <c r="DB104" i="47"/>
  <c r="DA104" i="47"/>
  <c r="CZ104" i="47"/>
  <c r="CY104" i="47"/>
  <c r="CX104" i="47"/>
  <c r="CW104" i="47"/>
  <c r="CV104" i="47"/>
  <c r="CU104" i="47"/>
  <c r="CS104" i="47"/>
  <c r="CR104" i="47"/>
  <c r="CQ104" i="47"/>
  <c r="CN104" i="47"/>
  <c r="CJ104" i="47"/>
  <c r="CA104" i="47"/>
  <c r="BR104" i="47"/>
  <c r="BP104" i="47"/>
  <c r="BG104" i="47"/>
  <c r="AX104" i="47"/>
  <c r="AV104" i="47"/>
  <c r="AM104" i="47"/>
  <c r="AD104" i="47"/>
  <c r="AB104" i="47"/>
  <c r="S104" i="47"/>
  <c r="I104" i="47"/>
  <c r="DN103" i="47"/>
  <c r="DM103" i="47"/>
  <c r="DL103" i="47"/>
  <c r="DK103" i="47"/>
  <c r="DJ103" i="47"/>
  <c r="DI103" i="47"/>
  <c r="DH103" i="47"/>
  <c r="DG103" i="47"/>
  <c r="DF103" i="47"/>
  <c r="DE103" i="47"/>
  <c r="DD103" i="47"/>
  <c r="DC103" i="47"/>
  <c r="DB103" i="47"/>
  <c r="DA103" i="47"/>
  <c r="CZ103" i="47"/>
  <c r="CY103" i="47"/>
  <c r="CX103" i="47"/>
  <c r="CW103" i="47"/>
  <c r="CV103" i="47"/>
  <c r="CU103" i="47"/>
  <c r="CS103" i="47"/>
  <c r="CR103" i="47"/>
  <c r="CQ103" i="47"/>
  <c r="CN103" i="47"/>
  <c r="CJ103" i="47"/>
  <c r="CA103" i="47"/>
  <c r="BR103" i="47"/>
  <c r="BP103" i="47"/>
  <c r="BG103" i="47"/>
  <c r="AX103" i="47"/>
  <c r="AV103" i="47"/>
  <c r="AM103" i="47"/>
  <c r="AD103" i="47"/>
  <c r="AB103" i="47"/>
  <c r="S103" i="47"/>
  <c r="I103" i="47"/>
  <c r="DN102" i="47"/>
  <c r="DM102" i="47"/>
  <c r="DL102" i="47"/>
  <c r="DK102" i="47"/>
  <c r="DJ102" i="47"/>
  <c r="DI102" i="47"/>
  <c r="DH102" i="47"/>
  <c r="DG102" i="47"/>
  <c r="DF102" i="47"/>
  <c r="DE102" i="47"/>
  <c r="DD102" i="47"/>
  <c r="DC102" i="47"/>
  <c r="DB102" i="47"/>
  <c r="DA102" i="47"/>
  <c r="CZ102" i="47"/>
  <c r="CY102" i="47"/>
  <c r="CX102" i="47"/>
  <c r="CW102" i="47"/>
  <c r="CV102" i="47"/>
  <c r="CU102" i="47"/>
  <c r="CS102" i="47"/>
  <c r="CR102" i="47"/>
  <c r="CQ102" i="47"/>
  <c r="CN102" i="47"/>
  <c r="CJ102" i="47"/>
  <c r="CA102" i="47"/>
  <c r="BR102" i="47"/>
  <c r="BP102" i="47"/>
  <c r="BG102" i="47"/>
  <c r="AX102" i="47"/>
  <c r="AV102" i="47"/>
  <c r="AM102" i="47"/>
  <c r="AD102" i="47"/>
  <c r="AB102" i="47"/>
  <c r="S102" i="47"/>
  <c r="I102" i="47"/>
  <c r="DN101" i="47"/>
  <c r="DM101" i="47"/>
  <c r="DL101" i="47"/>
  <c r="DK101" i="47"/>
  <c r="DJ101" i="47"/>
  <c r="DI101" i="47"/>
  <c r="DH101" i="47"/>
  <c r="DG101" i="47"/>
  <c r="DF101" i="47"/>
  <c r="DE101" i="47"/>
  <c r="DD101" i="47"/>
  <c r="DC101" i="47"/>
  <c r="DB101" i="47"/>
  <c r="DA101" i="47"/>
  <c r="CZ101" i="47"/>
  <c r="CY101" i="47"/>
  <c r="CX101" i="47"/>
  <c r="CW101" i="47"/>
  <c r="CV101" i="47"/>
  <c r="CU101" i="47"/>
  <c r="CS101" i="47"/>
  <c r="CR101" i="47"/>
  <c r="CQ101" i="47"/>
  <c r="CN101" i="47"/>
  <c r="CJ101" i="47"/>
  <c r="CA101" i="47"/>
  <c r="BR101" i="47"/>
  <c r="BP101" i="47"/>
  <c r="BG101" i="47"/>
  <c r="AX101" i="47"/>
  <c r="AV101" i="47"/>
  <c r="AM101" i="47"/>
  <c r="AD101" i="47"/>
  <c r="AB101" i="47"/>
  <c r="S101" i="47"/>
  <c r="I101" i="47"/>
  <c r="DN100" i="47"/>
  <c r="DM100" i="47"/>
  <c r="DL100" i="47"/>
  <c r="DK100" i="47"/>
  <c r="DJ100" i="47"/>
  <c r="DI100" i="47"/>
  <c r="DH100" i="47"/>
  <c r="DG100" i="47"/>
  <c r="DF100" i="47"/>
  <c r="DE100" i="47"/>
  <c r="DD100" i="47"/>
  <c r="DC100" i="47"/>
  <c r="DB100" i="47"/>
  <c r="DA100" i="47"/>
  <c r="CZ100" i="47"/>
  <c r="CY100" i="47"/>
  <c r="CX100" i="47"/>
  <c r="CW100" i="47"/>
  <c r="CV100" i="47"/>
  <c r="CU100" i="47"/>
  <c r="CS100" i="47"/>
  <c r="CR100" i="47"/>
  <c r="CQ100" i="47"/>
  <c r="CN100" i="47"/>
  <c r="CJ100" i="47"/>
  <c r="CA100" i="47"/>
  <c r="BR100" i="47"/>
  <c r="BP100" i="47"/>
  <c r="BG100" i="47"/>
  <c r="AX100" i="47"/>
  <c r="AV100" i="47"/>
  <c r="AM100" i="47"/>
  <c r="AD100" i="47"/>
  <c r="AB100" i="47"/>
  <c r="S100" i="47"/>
  <c r="I100" i="47"/>
  <c r="DN99" i="47"/>
  <c r="DM99" i="47"/>
  <c r="DL99" i="47"/>
  <c r="DK99" i="47"/>
  <c r="DJ99" i="47"/>
  <c r="DI99" i="47"/>
  <c r="DH99" i="47"/>
  <c r="DG99" i="47"/>
  <c r="DF99" i="47"/>
  <c r="DE99" i="47"/>
  <c r="DD99" i="47"/>
  <c r="DC99" i="47"/>
  <c r="DB99" i="47"/>
  <c r="DA99" i="47"/>
  <c r="CZ99" i="47"/>
  <c r="CY99" i="47"/>
  <c r="CX99" i="47"/>
  <c r="CW99" i="47"/>
  <c r="CV99" i="47"/>
  <c r="CU99" i="47"/>
  <c r="CS99" i="47"/>
  <c r="CR99" i="47"/>
  <c r="CQ99" i="47"/>
  <c r="CN99" i="47"/>
  <c r="CJ99" i="47"/>
  <c r="CA99" i="47"/>
  <c r="BR99" i="47"/>
  <c r="BP99" i="47"/>
  <c r="BG99" i="47"/>
  <c r="AX99" i="47"/>
  <c r="AV99" i="47"/>
  <c r="AM99" i="47"/>
  <c r="AD99" i="47"/>
  <c r="AB99" i="47"/>
  <c r="S99" i="47"/>
  <c r="I99" i="47"/>
  <c r="DN98" i="47"/>
  <c r="DM98" i="47"/>
  <c r="DL98" i="47"/>
  <c r="DK98" i="47"/>
  <c r="DJ98" i="47"/>
  <c r="DI98" i="47"/>
  <c r="DH98" i="47"/>
  <c r="DG98" i="47"/>
  <c r="DF98" i="47"/>
  <c r="DE98" i="47"/>
  <c r="DD98" i="47"/>
  <c r="DC98" i="47"/>
  <c r="DB98" i="47"/>
  <c r="DA98" i="47"/>
  <c r="CZ98" i="47"/>
  <c r="CY98" i="47"/>
  <c r="CX98" i="47"/>
  <c r="CW98" i="47"/>
  <c r="CV98" i="47"/>
  <c r="CU98" i="47"/>
  <c r="CS98" i="47"/>
  <c r="CR98" i="47"/>
  <c r="CQ98" i="47"/>
  <c r="CN98" i="47"/>
  <c r="CJ98" i="47"/>
  <c r="CA98" i="47"/>
  <c r="BR98" i="47"/>
  <c r="BP98" i="47"/>
  <c r="BG98" i="47"/>
  <c r="AX98" i="47"/>
  <c r="AV98" i="47"/>
  <c r="AM98" i="47"/>
  <c r="AD98" i="47"/>
  <c r="AB98" i="47"/>
  <c r="S98" i="47"/>
  <c r="I98" i="47"/>
  <c r="DN97" i="47"/>
  <c r="DM97" i="47"/>
  <c r="DL97" i="47"/>
  <c r="DK97" i="47"/>
  <c r="DJ97" i="47"/>
  <c r="DI97" i="47"/>
  <c r="DH97" i="47"/>
  <c r="DG97" i="47"/>
  <c r="DF97" i="47"/>
  <c r="DE97" i="47"/>
  <c r="DD97" i="47"/>
  <c r="DC97" i="47"/>
  <c r="DB97" i="47"/>
  <c r="DA97" i="47"/>
  <c r="CZ97" i="47"/>
  <c r="CY97" i="47"/>
  <c r="CX97" i="47"/>
  <c r="CW97" i="47"/>
  <c r="CV97" i="47"/>
  <c r="CU97" i="47"/>
  <c r="CS97" i="47"/>
  <c r="CR97" i="47"/>
  <c r="CQ97" i="47"/>
  <c r="CN97" i="47"/>
  <c r="CJ97" i="47"/>
  <c r="CA97" i="47"/>
  <c r="BR97" i="47"/>
  <c r="BP97" i="47"/>
  <c r="BG97" i="47"/>
  <c r="AX97" i="47"/>
  <c r="AV97" i="47"/>
  <c r="AM97" i="47"/>
  <c r="AD97" i="47"/>
  <c r="AB97" i="47"/>
  <c r="S97" i="47"/>
  <c r="I97" i="47"/>
  <c r="DN96" i="47"/>
  <c r="DM96" i="47"/>
  <c r="DL96" i="47"/>
  <c r="DK96" i="47"/>
  <c r="DJ96" i="47"/>
  <c r="DI96" i="47"/>
  <c r="DH96" i="47"/>
  <c r="DG96" i="47"/>
  <c r="DF96" i="47"/>
  <c r="DE96" i="47"/>
  <c r="DD96" i="47"/>
  <c r="DC96" i="47"/>
  <c r="DB96" i="47"/>
  <c r="DA96" i="47"/>
  <c r="CZ96" i="47"/>
  <c r="CY96" i="47"/>
  <c r="CX96" i="47"/>
  <c r="CW96" i="47"/>
  <c r="CV96" i="47"/>
  <c r="CU96" i="47"/>
  <c r="CS96" i="47"/>
  <c r="CR96" i="47"/>
  <c r="CQ96" i="47"/>
  <c r="CN96" i="47"/>
  <c r="CJ96" i="47"/>
  <c r="CA96" i="47"/>
  <c r="BR96" i="47"/>
  <c r="BP96" i="47"/>
  <c r="BG96" i="47"/>
  <c r="AX96" i="47"/>
  <c r="AV96" i="47"/>
  <c r="AM96" i="47"/>
  <c r="AD96" i="47"/>
  <c r="AB96" i="47"/>
  <c r="S96" i="47"/>
  <c r="I96" i="47"/>
  <c r="DN95" i="47"/>
  <c r="DM95" i="47"/>
  <c r="DL95" i="47"/>
  <c r="DK95" i="47"/>
  <c r="DJ95" i="47"/>
  <c r="DI95" i="47"/>
  <c r="DH95" i="47"/>
  <c r="DG95" i="47"/>
  <c r="DF95" i="47"/>
  <c r="DE95" i="47"/>
  <c r="DD95" i="47"/>
  <c r="DC95" i="47"/>
  <c r="DB95" i="47"/>
  <c r="DA95" i="47"/>
  <c r="CZ95" i="47"/>
  <c r="CY95" i="47"/>
  <c r="CX95" i="47"/>
  <c r="CW95" i="47"/>
  <c r="CV95" i="47"/>
  <c r="CU95" i="47"/>
  <c r="CS95" i="47"/>
  <c r="CR95" i="47"/>
  <c r="CQ95" i="47"/>
  <c r="CN95" i="47"/>
  <c r="CJ95" i="47"/>
  <c r="CA95" i="47"/>
  <c r="BR95" i="47"/>
  <c r="BP95" i="47"/>
  <c r="BG95" i="47"/>
  <c r="AX95" i="47"/>
  <c r="AV95" i="47"/>
  <c r="AM95" i="47"/>
  <c r="AD95" i="47"/>
  <c r="AB95" i="47"/>
  <c r="S95" i="47"/>
  <c r="I95" i="47"/>
  <c r="DN94" i="47"/>
  <c r="DM94" i="47"/>
  <c r="DL94" i="47"/>
  <c r="DK94" i="47"/>
  <c r="DJ94" i="47"/>
  <c r="DI94" i="47"/>
  <c r="DH94" i="47"/>
  <c r="DG94" i="47"/>
  <c r="DF94" i="47"/>
  <c r="DE94" i="47"/>
  <c r="DD94" i="47"/>
  <c r="DC94" i="47"/>
  <c r="DB94" i="47"/>
  <c r="DA94" i="47"/>
  <c r="CZ94" i="47"/>
  <c r="CY94" i="47"/>
  <c r="CX94" i="47"/>
  <c r="CW94" i="47"/>
  <c r="CV94" i="47"/>
  <c r="CU94" i="47"/>
  <c r="CS94" i="47"/>
  <c r="CR94" i="47"/>
  <c r="CQ94" i="47"/>
  <c r="CN94" i="47"/>
  <c r="CJ94" i="47"/>
  <c r="CA94" i="47"/>
  <c r="BR94" i="47"/>
  <c r="BP94" i="47"/>
  <c r="BG94" i="47"/>
  <c r="AX94" i="47"/>
  <c r="AV94" i="47"/>
  <c r="AM94" i="47"/>
  <c r="AD94" i="47"/>
  <c r="AB94" i="47"/>
  <c r="S94" i="47"/>
  <c r="I94" i="47"/>
  <c r="DN93" i="47"/>
  <c r="DM93" i="47"/>
  <c r="DL93" i="47"/>
  <c r="DK93" i="47"/>
  <c r="DJ93" i="47"/>
  <c r="DI93" i="47"/>
  <c r="DH93" i="47"/>
  <c r="DG93" i="47"/>
  <c r="DF93" i="47"/>
  <c r="DE93" i="47"/>
  <c r="DD93" i="47"/>
  <c r="DC93" i="47"/>
  <c r="DB93" i="47"/>
  <c r="DA93" i="47"/>
  <c r="CZ93" i="47"/>
  <c r="CY93" i="47"/>
  <c r="CX93" i="47"/>
  <c r="CW93" i="47"/>
  <c r="CV93" i="47"/>
  <c r="CU93" i="47"/>
  <c r="CS93" i="47"/>
  <c r="CR93" i="47"/>
  <c r="CQ93" i="47"/>
  <c r="CN93" i="47"/>
  <c r="CJ93" i="47"/>
  <c r="CA93" i="47"/>
  <c r="BR93" i="47"/>
  <c r="BP93" i="47"/>
  <c r="BG93" i="47"/>
  <c r="AX93" i="47"/>
  <c r="AV93" i="47"/>
  <c r="AM93" i="47"/>
  <c r="AD93" i="47"/>
  <c r="AB93" i="47"/>
  <c r="S93" i="47"/>
  <c r="I93" i="47"/>
  <c r="DN92" i="47"/>
  <c r="DM92" i="47"/>
  <c r="DL92" i="47"/>
  <c r="DK92" i="47"/>
  <c r="DJ92" i="47"/>
  <c r="DI92" i="47"/>
  <c r="DH92" i="47"/>
  <c r="DG92" i="47"/>
  <c r="DF92" i="47"/>
  <c r="DE92" i="47"/>
  <c r="DD92" i="47"/>
  <c r="DC92" i="47"/>
  <c r="DB92" i="47"/>
  <c r="DA92" i="47"/>
  <c r="CZ92" i="47"/>
  <c r="CY92" i="47"/>
  <c r="CX92" i="47"/>
  <c r="CW92" i="47"/>
  <c r="CV92" i="47"/>
  <c r="CU92" i="47"/>
  <c r="CS92" i="47"/>
  <c r="CR92" i="47"/>
  <c r="CQ92" i="47"/>
  <c r="CN92" i="47"/>
  <c r="CJ92" i="47"/>
  <c r="CA92" i="47"/>
  <c r="BR92" i="47"/>
  <c r="BP92" i="47"/>
  <c r="BG92" i="47"/>
  <c r="AX92" i="47"/>
  <c r="AV92" i="47"/>
  <c r="AM92" i="47"/>
  <c r="AD92" i="47"/>
  <c r="AB92" i="47"/>
  <c r="S92" i="47"/>
  <c r="I92" i="47"/>
  <c r="DN91" i="47"/>
  <c r="DM91" i="47"/>
  <c r="DL91" i="47"/>
  <c r="DK91" i="47"/>
  <c r="DJ91" i="47"/>
  <c r="DI91" i="47"/>
  <c r="DH91" i="47"/>
  <c r="DG91" i="47"/>
  <c r="DF91" i="47"/>
  <c r="DE91" i="47"/>
  <c r="DD91" i="47"/>
  <c r="DC91" i="47"/>
  <c r="DB91" i="47"/>
  <c r="DA91" i="47"/>
  <c r="CZ91" i="47"/>
  <c r="CY91" i="47"/>
  <c r="CX91" i="47"/>
  <c r="CW91" i="47"/>
  <c r="CV91" i="47"/>
  <c r="CU91" i="47"/>
  <c r="CS91" i="47"/>
  <c r="CR91" i="47"/>
  <c r="CQ91" i="47"/>
  <c r="CN91" i="47"/>
  <c r="CJ91" i="47"/>
  <c r="CA91" i="47"/>
  <c r="BR91" i="47"/>
  <c r="BP91" i="47"/>
  <c r="BG91" i="47"/>
  <c r="AX91" i="47"/>
  <c r="AV91" i="47"/>
  <c r="AM91" i="47"/>
  <c r="AD91" i="47"/>
  <c r="AB91" i="47"/>
  <c r="S91" i="47"/>
  <c r="I91" i="47"/>
  <c r="DN90" i="47"/>
  <c r="DM90" i="47"/>
  <c r="DL90" i="47"/>
  <c r="DK90" i="47"/>
  <c r="DJ90" i="47"/>
  <c r="DI90" i="47"/>
  <c r="DH90" i="47"/>
  <c r="DG90" i="47"/>
  <c r="DF90" i="47"/>
  <c r="DE90" i="47"/>
  <c r="DD90" i="47"/>
  <c r="DC90" i="47"/>
  <c r="DB90" i="47"/>
  <c r="DA90" i="47"/>
  <c r="CZ90" i="47"/>
  <c r="CY90" i="47"/>
  <c r="CX90" i="47"/>
  <c r="CW90" i="47"/>
  <c r="CV90" i="47"/>
  <c r="CU90" i="47"/>
  <c r="CS90" i="47"/>
  <c r="CR90" i="47"/>
  <c r="CQ90" i="47"/>
  <c r="CN90" i="47"/>
  <c r="CJ90" i="47"/>
  <c r="CA90" i="47"/>
  <c r="BR90" i="47"/>
  <c r="BP90" i="47"/>
  <c r="BG90" i="47"/>
  <c r="AX90" i="47"/>
  <c r="AV90" i="47"/>
  <c r="AM90" i="47"/>
  <c r="AD90" i="47"/>
  <c r="AB90" i="47"/>
  <c r="S90" i="47"/>
  <c r="I90" i="47"/>
  <c r="DN89" i="47"/>
  <c r="DM89" i="47"/>
  <c r="DL89" i="47"/>
  <c r="DK89" i="47"/>
  <c r="DJ89" i="47"/>
  <c r="DI89" i="47"/>
  <c r="DH89" i="47"/>
  <c r="DG89" i="47"/>
  <c r="DF89" i="47"/>
  <c r="DE89" i="47"/>
  <c r="DD89" i="47"/>
  <c r="DC89" i="47"/>
  <c r="DB89" i="47"/>
  <c r="DA89" i="47"/>
  <c r="CZ89" i="47"/>
  <c r="CY89" i="47"/>
  <c r="CX89" i="47"/>
  <c r="CW89" i="47"/>
  <c r="CV89" i="47"/>
  <c r="CU89" i="47"/>
  <c r="CS89" i="47"/>
  <c r="CR89" i="47"/>
  <c r="CQ89" i="47"/>
  <c r="CN89" i="47"/>
  <c r="CJ89" i="47"/>
  <c r="CA89" i="47"/>
  <c r="BR89" i="47"/>
  <c r="BP89" i="47"/>
  <c r="BG89" i="47"/>
  <c r="AX89" i="47"/>
  <c r="AV89" i="47"/>
  <c r="AM89" i="47"/>
  <c r="AD89" i="47"/>
  <c r="AB89" i="47"/>
  <c r="S89" i="47"/>
  <c r="I89" i="47"/>
  <c r="DN88" i="47"/>
  <c r="DM88" i="47"/>
  <c r="DL88" i="47"/>
  <c r="DK88" i="47"/>
  <c r="DJ88" i="47"/>
  <c r="DI88" i="47"/>
  <c r="DH88" i="47"/>
  <c r="DG88" i="47"/>
  <c r="DF88" i="47"/>
  <c r="DE88" i="47"/>
  <c r="DD88" i="47"/>
  <c r="DC88" i="47"/>
  <c r="DB88" i="47"/>
  <c r="DA88" i="47"/>
  <c r="CZ88" i="47"/>
  <c r="CY88" i="47"/>
  <c r="CX88" i="47"/>
  <c r="CW88" i="47"/>
  <c r="CV88" i="47"/>
  <c r="CU88" i="47"/>
  <c r="CS88" i="47"/>
  <c r="CR88" i="47"/>
  <c r="CQ88" i="47"/>
  <c r="CN88" i="47"/>
  <c r="CJ88" i="47"/>
  <c r="CA88" i="47"/>
  <c r="BR88" i="47"/>
  <c r="BP88" i="47"/>
  <c r="BG88" i="47"/>
  <c r="AX88" i="47"/>
  <c r="AV88" i="47"/>
  <c r="AM88" i="47"/>
  <c r="AD88" i="47"/>
  <c r="AB88" i="47"/>
  <c r="S88" i="47"/>
  <c r="I88" i="47"/>
  <c r="DN87" i="47"/>
  <c r="DM87" i="47"/>
  <c r="DL87" i="47"/>
  <c r="DK87" i="47"/>
  <c r="DJ87" i="47"/>
  <c r="DI87" i="47"/>
  <c r="DH87" i="47"/>
  <c r="DG87" i="47"/>
  <c r="DF87" i="47"/>
  <c r="DE87" i="47"/>
  <c r="DD87" i="47"/>
  <c r="DC87" i="47"/>
  <c r="DB87" i="47"/>
  <c r="DA87" i="47"/>
  <c r="CZ87" i="47"/>
  <c r="CY87" i="47"/>
  <c r="CX87" i="47"/>
  <c r="CW87" i="47"/>
  <c r="CV87" i="47"/>
  <c r="CU87" i="47"/>
  <c r="CS87" i="47"/>
  <c r="CR87" i="47"/>
  <c r="CQ87" i="47"/>
  <c r="CN87" i="47"/>
  <c r="CJ87" i="47"/>
  <c r="CA87" i="47"/>
  <c r="BR87" i="47"/>
  <c r="BP87" i="47"/>
  <c r="BG87" i="47"/>
  <c r="AX87" i="47"/>
  <c r="AV87" i="47"/>
  <c r="AM87" i="47"/>
  <c r="AD87" i="47"/>
  <c r="AB87" i="47"/>
  <c r="S87" i="47"/>
  <c r="I87" i="47"/>
  <c r="DN86" i="47"/>
  <c r="DM86" i="47"/>
  <c r="DL86" i="47"/>
  <c r="DK86" i="47"/>
  <c r="DJ86" i="47"/>
  <c r="DI86" i="47"/>
  <c r="DH86" i="47"/>
  <c r="DG86" i="47"/>
  <c r="DF86" i="47"/>
  <c r="DE86" i="47"/>
  <c r="DD86" i="47"/>
  <c r="DC86" i="47"/>
  <c r="DB86" i="47"/>
  <c r="DA86" i="47"/>
  <c r="CZ86" i="47"/>
  <c r="CY86" i="47"/>
  <c r="CX86" i="47"/>
  <c r="CW86" i="47"/>
  <c r="CV86" i="47"/>
  <c r="CU86" i="47"/>
  <c r="CS86" i="47"/>
  <c r="CR86" i="47"/>
  <c r="CQ86" i="47"/>
  <c r="CN86" i="47"/>
  <c r="CJ86" i="47"/>
  <c r="CA86" i="47"/>
  <c r="BR86" i="47"/>
  <c r="BP86" i="47"/>
  <c r="BG86" i="47"/>
  <c r="AX86" i="47"/>
  <c r="AV86" i="47"/>
  <c r="AM86" i="47"/>
  <c r="AD86" i="47"/>
  <c r="AB86" i="47"/>
  <c r="S86" i="47"/>
  <c r="I86" i="47"/>
  <c r="DN85" i="47"/>
  <c r="DM85" i="47"/>
  <c r="DL85" i="47"/>
  <c r="DK85" i="47"/>
  <c r="DJ85" i="47"/>
  <c r="DI85" i="47"/>
  <c r="DH85" i="47"/>
  <c r="DG85" i="47"/>
  <c r="DF85" i="47"/>
  <c r="DE85" i="47"/>
  <c r="DD85" i="47"/>
  <c r="DC85" i="47"/>
  <c r="DB85" i="47"/>
  <c r="DA85" i="47"/>
  <c r="CZ85" i="47"/>
  <c r="CY85" i="47"/>
  <c r="CX85" i="47"/>
  <c r="CW85" i="47"/>
  <c r="CV85" i="47"/>
  <c r="CU85" i="47"/>
  <c r="CS85" i="47"/>
  <c r="CR85" i="47"/>
  <c r="CQ85" i="47"/>
  <c r="CN85" i="47"/>
  <c r="CJ85" i="47"/>
  <c r="CA85" i="47"/>
  <c r="BR85" i="47"/>
  <c r="BP85" i="47"/>
  <c r="BG85" i="47"/>
  <c r="AX85" i="47"/>
  <c r="AV85" i="47"/>
  <c r="AM85" i="47"/>
  <c r="AD85" i="47"/>
  <c r="AB85" i="47"/>
  <c r="S85" i="47"/>
  <c r="I85" i="47"/>
  <c r="DN84" i="47"/>
  <c r="DM84" i="47"/>
  <c r="DL84" i="47"/>
  <c r="DK84" i="47"/>
  <c r="DJ84" i="47"/>
  <c r="DI84" i="47"/>
  <c r="DH84" i="47"/>
  <c r="DG84" i="47"/>
  <c r="DF84" i="47"/>
  <c r="DE84" i="47"/>
  <c r="DD84" i="47"/>
  <c r="DC84" i="47"/>
  <c r="DB84" i="47"/>
  <c r="DA84" i="47"/>
  <c r="CZ84" i="47"/>
  <c r="CY84" i="47"/>
  <c r="CX84" i="47"/>
  <c r="CW84" i="47"/>
  <c r="CV84" i="47"/>
  <c r="CU84" i="47"/>
  <c r="CS84" i="47"/>
  <c r="CR84" i="47"/>
  <c r="CQ84" i="47"/>
  <c r="CN84" i="47"/>
  <c r="CJ84" i="47"/>
  <c r="CA84" i="47"/>
  <c r="BR84" i="47"/>
  <c r="BP84" i="47"/>
  <c r="BG84" i="47"/>
  <c r="AX84" i="47"/>
  <c r="AV84" i="47"/>
  <c r="AM84" i="47"/>
  <c r="AD84" i="47"/>
  <c r="AB84" i="47"/>
  <c r="S84" i="47"/>
  <c r="I84" i="47"/>
  <c r="DN83" i="47"/>
  <c r="DM83" i="47"/>
  <c r="DL83" i="47"/>
  <c r="DK83" i="47"/>
  <c r="DJ83" i="47"/>
  <c r="DI83" i="47"/>
  <c r="DH83" i="47"/>
  <c r="DG83" i="47"/>
  <c r="DF83" i="47"/>
  <c r="DE83" i="47"/>
  <c r="DD83" i="47"/>
  <c r="DC83" i="47"/>
  <c r="DB83" i="47"/>
  <c r="DA83" i="47"/>
  <c r="CZ83" i="47"/>
  <c r="CY83" i="47"/>
  <c r="CX83" i="47"/>
  <c r="CW83" i="47"/>
  <c r="CV83" i="47"/>
  <c r="CU83" i="47"/>
  <c r="CS83" i="47"/>
  <c r="CR83" i="47"/>
  <c r="CQ83" i="47"/>
  <c r="CN83" i="47"/>
  <c r="CJ83" i="47"/>
  <c r="CA83" i="47"/>
  <c r="BR83" i="47"/>
  <c r="BP83" i="47"/>
  <c r="BG83" i="47"/>
  <c r="AX83" i="47"/>
  <c r="AV83" i="47"/>
  <c r="AM83" i="47"/>
  <c r="AD83" i="47"/>
  <c r="AB83" i="47"/>
  <c r="S83" i="47"/>
  <c r="I83" i="47"/>
  <c r="DN82" i="47"/>
  <c r="DM82" i="47"/>
  <c r="DL82" i="47"/>
  <c r="DK82" i="47"/>
  <c r="DJ82" i="47"/>
  <c r="DI82" i="47"/>
  <c r="DH82" i="47"/>
  <c r="DG82" i="47"/>
  <c r="DF82" i="47"/>
  <c r="DE82" i="47"/>
  <c r="DD82" i="47"/>
  <c r="DC82" i="47"/>
  <c r="DB82" i="47"/>
  <c r="DA82" i="47"/>
  <c r="CZ82" i="47"/>
  <c r="CY82" i="47"/>
  <c r="CX82" i="47"/>
  <c r="CW82" i="47"/>
  <c r="CV82" i="47"/>
  <c r="CU82" i="47"/>
  <c r="CS82" i="47"/>
  <c r="CR82" i="47"/>
  <c r="CQ82" i="47"/>
  <c r="CN82" i="47"/>
  <c r="CJ82" i="47"/>
  <c r="CA82" i="47"/>
  <c r="BR82" i="47"/>
  <c r="BP82" i="47"/>
  <c r="BG82" i="47"/>
  <c r="AX82" i="47"/>
  <c r="AV82" i="47"/>
  <c r="AM82" i="47"/>
  <c r="AD82" i="47"/>
  <c r="AB82" i="47"/>
  <c r="S82" i="47"/>
  <c r="I82" i="47"/>
  <c r="DN81" i="47"/>
  <c r="DM81" i="47"/>
  <c r="DL81" i="47"/>
  <c r="DK81" i="47"/>
  <c r="DJ81" i="47"/>
  <c r="DI81" i="47"/>
  <c r="DH81" i="47"/>
  <c r="DG81" i="47"/>
  <c r="DF81" i="47"/>
  <c r="DE81" i="47"/>
  <c r="DD81" i="47"/>
  <c r="DC81" i="47"/>
  <c r="DB81" i="47"/>
  <c r="DA81" i="47"/>
  <c r="CZ81" i="47"/>
  <c r="CY81" i="47"/>
  <c r="CX81" i="47"/>
  <c r="CW81" i="47"/>
  <c r="CV81" i="47"/>
  <c r="CU81" i="47"/>
  <c r="CS81" i="47"/>
  <c r="CR81" i="47"/>
  <c r="CQ81" i="47"/>
  <c r="CN81" i="47"/>
  <c r="CJ81" i="47"/>
  <c r="CA81" i="47"/>
  <c r="BR81" i="47"/>
  <c r="BP81" i="47"/>
  <c r="BG81" i="47"/>
  <c r="AX81" i="47"/>
  <c r="AV81" i="47"/>
  <c r="AM81" i="47"/>
  <c r="AD81" i="47"/>
  <c r="AB81" i="47"/>
  <c r="S81" i="47"/>
  <c r="I81" i="47"/>
  <c r="DN80" i="47"/>
  <c r="DM80" i="47"/>
  <c r="DL80" i="47"/>
  <c r="DK80" i="47"/>
  <c r="DJ80" i="47"/>
  <c r="DI80" i="47"/>
  <c r="DH80" i="47"/>
  <c r="DG80" i="47"/>
  <c r="DF80" i="47"/>
  <c r="DE80" i="47"/>
  <c r="DD80" i="47"/>
  <c r="DC80" i="47"/>
  <c r="DB80" i="47"/>
  <c r="DA80" i="47"/>
  <c r="CZ80" i="47"/>
  <c r="CY80" i="47"/>
  <c r="CX80" i="47"/>
  <c r="CW80" i="47"/>
  <c r="CV80" i="47"/>
  <c r="CU80" i="47"/>
  <c r="CS80" i="47"/>
  <c r="CR80" i="47"/>
  <c r="CQ80" i="47"/>
  <c r="CN80" i="47"/>
  <c r="CJ80" i="47"/>
  <c r="CA80" i="47"/>
  <c r="BR80" i="47"/>
  <c r="BP80" i="47"/>
  <c r="BG80" i="47"/>
  <c r="AX80" i="47"/>
  <c r="AV80" i="47"/>
  <c r="AM80" i="47"/>
  <c r="AD80" i="47"/>
  <c r="AB80" i="47"/>
  <c r="S80" i="47"/>
  <c r="I80" i="47"/>
  <c r="DN79" i="47"/>
  <c r="DM79" i="47"/>
  <c r="DL79" i="47"/>
  <c r="DK79" i="47"/>
  <c r="DJ79" i="47"/>
  <c r="DI79" i="47"/>
  <c r="DH79" i="47"/>
  <c r="DG79" i="47"/>
  <c r="DF79" i="47"/>
  <c r="DE79" i="47"/>
  <c r="DD79" i="47"/>
  <c r="DC79" i="47"/>
  <c r="DB79" i="47"/>
  <c r="DA79" i="47"/>
  <c r="CZ79" i="47"/>
  <c r="CY79" i="47"/>
  <c r="CX79" i="47"/>
  <c r="CW79" i="47"/>
  <c r="CV79" i="47"/>
  <c r="CU79" i="47"/>
  <c r="CS79" i="47"/>
  <c r="CR79" i="47"/>
  <c r="CQ79" i="47"/>
  <c r="CN79" i="47"/>
  <c r="CJ79" i="47"/>
  <c r="CA79" i="47"/>
  <c r="BR79" i="47"/>
  <c r="BP79" i="47"/>
  <c r="BG79" i="47"/>
  <c r="AX79" i="47"/>
  <c r="AV79" i="47"/>
  <c r="AM79" i="47"/>
  <c r="AD79" i="47"/>
  <c r="AB79" i="47"/>
  <c r="S79" i="47"/>
  <c r="I79" i="47"/>
  <c r="DN78" i="47"/>
  <c r="DM78" i="47"/>
  <c r="DL78" i="47"/>
  <c r="DK78" i="47"/>
  <c r="DJ78" i="47"/>
  <c r="DI78" i="47"/>
  <c r="DH78" i="47"/>
  <c r="DG78" i="47"/>
  <c r="DF78" i="47"/>
  <c r="DE78" i="47"/>
  <c r="DD78" i="47"/>
  <c r="DC78" i="47"/>
  <c r="DB78" i="47"/>
  <c r="DA78" i="47"/>
  <c r="CZ78" i="47"/>
  <c r="CY78" i="47"/>
  <c r="CX78" i="47"/>
  <c r="CW78" i="47"/>
  <c r="CV78" i="47"/>
  <c r="CU78" i="47"/>
  <c r="CS78" i="47"/>
  <c r="CR78" i="47"/>
  <c r="CQ78" i="47"/>
  <c r="CN78" i="47"/>
  <c r="CJ78" i="47"/>
  <c r="CA78" i="47"/>
  <c r="BR78" i="47"/>
  <c r="BP78" i="47"/>
  <c r="BG78" i="47"/>
  <c r="AX78" i="47"/>
  <c r="AV78" i="47"/>
  <c r="AM78" i="47"/>
  <c r="AD78" i="47"/>
  <c r="AB78" i="47"/>
  <c r="S78" i="47"/>
  <c r="I78" i="47"/>
  <c r="DN77" i="47"/>
  <c r="DM77" i="47"/>
  <c r="DL77" i="47"/>
  <c r="DK77" i="47"/>
  <c r="DJ77" i="47"/>
  <c r="DI77" i="47"/>
  <c r="DH77" i="47"/>
  <c r="DG77" i="47"/>
  <c r="DF77" i="47"/>
  <c r="DE77" i="47"/>
  <c r="DD77" i="47"/>
  <c r="DC77" i="47"/>
  <c r="DB77" i="47"/>
  <c r="DA77" i="47"/>
  <c r="CZ77" i="47"/>
  <c r="CY77" i="47"/>
  <c r="CX77" i="47"/>
  <c r="CW77" i="47"/>
  <c r="CV77" i="47"/>
  <c r="CU77" i="47"/>
  <c r="CS77" i="47"/>
  <c r="CR77" i="47"/>
  <c r="CQ77" i="47"/>
  <c r="CN77" i="47"/>
  <c r="CJ77" i="47"/>
  <c r="CA77" i="47"/>
  <c r="BR77" i="47"/>
  <c r="BP77" i="47"/>
  <c r="BG77" i="47"/>
  <c r="AX77" i="47"/>
  <c r="AV77" i="47"/>
  <c r="AM77" i="47"/>
  <c r="AD77" i="47"/>
  <c r="AB77" i="47"/>
  <c r="S77" i="47"/>
  <c r="I77" i="47"/>
  <c r="DN76" i="47"/>
  <c r="DM76" i="47"/>
  <c r="DL76" i="47"/>
  <c r="DK76" i="47"/>
  <c r="DJ76" i="47"/>
  <c r="DI76" i="47"/>
  <c r="DH76" i="47"/>
  <c r="DG76" i="47"/>
  <c r="DF76" i="47"/>
  <c r="DE76" i="47"/>
  <c r="DD76" i="47"/>
  <c r="DC76" i="47"/>
  <c r="DB76" i="47"/>
  <c r="DA76" i="47"/>
  <c r="CZ76" i="47"/>
  <c r="CY76" i="47"/>
  <c r="CX76" i="47"/>
  <c r="CW76" i="47"/>
  <c r="CV76" i="47"/>
  <c r="CU76" i="47"/>
  <c r="CS76" i="47"/>
  <c r="CR76" i="47"/>
  <c r="CQ76" i="47"/>
  <c r="CN76" i="47"/>
  <c r="CJ76" i="47"/>
  <c r="CA76" i="47"/>
  <c r="BR76" i="47"/>
  <c r="BP76" i="47"/>
  <c r="BG76" i="47"/>
  <c r="AX76" i="47"/>
  <c r="AV76" i="47"/>
  <c r="AM76" i="47"/>
  <c r="AD76" i="47"/>
  <c r="AB76" i="47"/>
  <c r="S76" i="47"/>
  <c r="I76" i="47"/>
  <c r="DN75" i="47"/>
  <c r="DM75" i="47"/>
  <c r="DL75" i="47"/>
  <c r="DK75" i="47"/>
  <c r="DJ75" i="47"/>
  <c r="DI75" i="47"/>
  <c r="DH75" i="47"/>
  <c r="DG75" i="47"/>
  <c r="DF75" i="47"/>
  <c r="DE75" i="47"/>
  <c r="DD75" i="47"/>
  <c r="DC75" i="47"/>
  <c r="DB75" i="47"/>
  <c r="DA75" i="47"/>
  <c r="CZ75" i="47"/>
  <c r="CY75" i="47"/>
  <c r="CX75" i="47"/>
  <c r="CW75" i="47"/>
  <c r="CV75" i="47"/>
  <c r="CU75" i="47"/>
  <c r="CS75" i="47"/>
  <c r="CR75" i="47"/>
  <c r="CQ75" i="47"/>
  <c r="CN75" i="47"/>
  <c r="CJ75" i="47"/>
  <c r="CA75" i="47"/>
  <c r="BR75" i="47"/>
  <c r="BP75" i="47"/>
  <c r="BG75" i="47"/>
  <c r="AX75" i="47"/>
  <c r="AV75" i="47"/>
  <c r="AM75" i="47"/>
  <c r="AD75" i="47"/>
  <c r="AB75" i="47"/>
  <c r="S75" i="47"/>
  <c r="I75" i="47"/>
  <c r="DN74" i="47"/>
  <c r="DM74" i="47"/>
  <c r="DL74" i="47"/>
  <c r="DK74" i="47"/>
  <c r="DJ74" i="47"/>
  <c r="DI74" i="47"/>
  <c r="DH74" i="47"/>
  <c r="DG74" i="47"/>
  <c r="DF74" i="47"/>
  <c r="DE74" i="47"/>
  <c r="DD74" i="47"/>
  <c r="DC74" i="47"/>
  <c r="DB74" i="47"/>
  <c r="DA74" i="47"/>
  <c r="CZ74" i="47"/>
  <c r="CY74" i="47"/>
  <c r="CX74" i="47"/>
  <c r="CW74" i="47"/>
  <c r="CV74" i="47"/>
  <c r="CU74" i="47"/>
  <c r="CS74" i="47"/>
  <c r="CR74" i="47"/>
  <c r="CQ74" i="47"/>
  <c r="CN74" i="47"/>
  <c r="CJ74" i="47"/>
  <c r="CA74" i="47"/>
  <c r="BR74" i="47"/>
  <c r="BP74" i="47"/>
  <c r="BG74" i="47"/>
  <c r="AX74" i="47"/>
  <c r="AV74" i="47"/>
  <c r="AM74" i="47"/>
  <c r="AD74" i="47"/>
  <c r="AB74" i="47"/>
  <c r="S74" i="47"/>
  <c r="I74" i="47"/>
  <c r="DG73" i="47"/>
  <c r="DF73" i="47"/>
  <c r="CZ73" i="47"/>
  <c r="CQ73" i="47"/>
  <c r="CJ73" i="47"/>
  <c r="CU73" i="47" s="1"/>
  <c r="CA73" i="47"/>
  <c r="BR73" i="47"/>
  <c r="BP73" i="47"/>
  <c r="BG73" i="47"/>
  <c r="AX73" i="47"/>
  <c r="AV73" i="47"/>
  <c r="AM73" i="47"/>
  <c r="AD73" i="47"/>
  <c r="AB73" i="47"/>
  <c r="S73" i="47"/>
  <c r="I73" i="47"/>
  <c r="DG72" i="47"/>
  <c r="DF72" i="47"/>
  <c r="CZ72" i="47"/>
  <c r="CQ72" i="47"/>
  <c r="CJ72" i="47"/>
  <c r="CU72" i="47" s="1"/>
  <c r="CA72" i="47"/>
  <c r="BR72" i="47"/>
  <c r="BP72" i="47"/>
  <c r="BG72" i="47"/>
  <c r="AX72" i="47"/>
  <c r="AV72" i="47"/>
  <c r="AM72" i="47"/>
  <c r="AD72" i="47"/>
  <c r="AB72" i="47"/>
  <c r="S72" i="47"/>
  <c r="I72" i="47"/>
  <c r="DG71" i="47"/>
  <c r="DF71" i="47"/>
  <c r="CZ71" i="47"/>
  <c r="CQ71" i="47"/>
  <c r="CJ71" i="47"/>
  <c r="CU71" i="47" s="1"/>
  <c r="CA71" i="47"/>
  <c r="BR71" i="47"/>
  <c r="BP71" i="47"/>
  <c r="BG71" i="47"/>
  <c r="AX71" i="47"/>
  <c r="AV71" i="47"/>
  <c r="AM71" i="47"/>
  <c r="AD71" i="47"/>
  <c r="AB71" i="47"/>
  <c r="S71" i="47"/>
  <c r="I71" i="47"/>
  <c r="DG70" i="47"/>
  <c r="DF70" i="47"/>
  <c r="CZ70" i="47"/>
  <c r="CQ70" i="47"/>
  <c r="CJ70" i="47"/>
  <c r="CU70" i="47" s="1"/>
  <c r="CA70" i="47"/>
  <c r="BR70" i="47"/>
  <c r="BP70" i="47"/>
  <c r="BG70" i="47"/>
  <c r="AX70" i="47"/>
  <c r="AV70" i="47"/>
  <c r="AM70" i="47"/>
  <c r="AD70" i="47"/>
  <c r="AB70" i="47"/>
  <c r="S70" i="47"/>
  <c r="I70" i="47"/>
  <c r="DG69" i="47"/>
  <c r="DF69" i="47"/>
  <c r="CZ69" i="47"/>
  <c r="CQ69" i="47"/>
  <c r="CJ69" i="47"/>
  <c r="CU69" i="47" s="1"/>
  <c r="CA69" i="47"/>
  <c r="BR69" i="47"/>
  <c r="BP69" i="47"/>
  <c r="BG69" i="47"/>
  <c r="AX69" i="47"/>
  <c r="AV69" i="47"/>
  <c r="AM69" i="47"/>
  <c r="AD69" i="47"/>
  <c r="AB69" i="47"/>
  <c r="S69" i="47"/>
  <c r="I69" i="47"/>
  <c r="DG68" i="47"/>
  <c r="DF68" i="47"/>
  <c r="CZ68" i="47"/>
  <c r="CQ68" i="47"/>
  <c r="CJ68" i="47"/>
  <c r="CU68" i="47" s="1"/>
  <c r="CA68" i="47"/>
  <c r="BR68" i="47"/>
  <c r="BP68" i="47"/>
  <c r="BG68" i="47"/>
  <c r="AX68" i="47"/>
  <c r="AV68" i="47"/>
  <c r="AM68" i="47"/>
  <c r="AD68" i="47"/>
  <c r="AB68" i="47"/>
  <c r="S68" i="47"/>
  <c r="I68" i="47"/>
  <c r="DG67" i="47"/>
  <c r="DF67" i="47"/>
  <c r="CZ67" i="47"/>
  <c r="CQ67" i="47"/>
  <c r="CJ67" i="47"/>
  <c r="CU67" i="47" s="1"/>
  <c r="CA67" i="47"/>
  <c r="BR67" i="47"/>
  <c r="BP67" i="47"/>
  <c r="BG67" i="47"/>
  <c r="AX67" i="47"/>
  <c r="AV67" i="47"/>
  <c r="AM67" i="47"/>
  <c r="AD67" i="47"/>
  <c r="AB67" i="47"/>
  <c r="S67" i="47"/>
  <c r="I67" i="47"/>
  <c r="DG66" i="47"/>
  <c r="DF66" i="47"/>
  <c r="CZ66" i="47"/>
  <c r="CQ66" i="47"/>
  <c r="CJ66" i="47"/>
  <c r="CU66" i="47" s="1"/>
  <c r="CA66" i="47"/>
  <c r="BR66" i="47"/>
  <c r="BP66" i="47"/>
  <c r="BG66" i="47"/>
  <c r="AX66" i="47"/>
  <c r="AV66" i="47"/>
  <c r="AM66" i="47"/>
  <c r="AD66" i="47"/>
  <c r="AB66" i="47"/>
  <c r="S66" i="47"/>
  <c r="I66" i="47"/>
  <c r="DG65" i="47"/>
  <c r="DF65" i="47"/>
  <c r="CZ65" i="47"/>
  <c r="CQ65" i="47"/>
  <c r="CJ65" i="47"/>
  <c r="CU65" i="47" s="1"/>
  <c r="CA65" i="47"/>
  <c r="BR65" i="47"/>
  <c r="BP65" i="47"/>
  <c r="BG65" i="47"/>
  <c r="AX65" i="47"/>
  <c r="AV65" i="47"/>
  <c r="AM65" i="47"/>
  <c r="AD65" i="47"/>
  <c r="AB65" i="47"/>
  <c r="S65" i="47"/>
  <c r="I65" i="47"/>
  <c r="DG64" i="47"/>
  <c r="DF64" i="47"/>
  <c r="CZ64" i="47"/>
  <c r="CQ64" i="47"/>
  <c r="CJ64" i="47"/>
  <c r="CU64" i="47" s="1"/>
  <c r="CA64" i="47"/>
  <c r="BR64" i="47"/>
  <c r="BP64" i="47"/>
  <c r="BG64" i="47"/>
  <c r="AX64" i="47"/>
  <c r="AV64" i="47"/>
  <c r="AM64" i="47"/>
  <c r="AD64" i="47"/>
  <c r="AB64" i="47"/>
  <c r="S64" i="47"/>
  <c r="I64" i="47"/>
  <c r="CI63" i="47"/>
  <c r="CH63" i="47"/>
  <c r="CG63" i="47"/>
  <c r="CF63" i="47"/>
  <c r="CE63" i="47"/>
  <c r="CD63" i="47"/>
  <c r="CC63" i="47"/>
  <c r="BZ63" i="47"/>
  <c r="BY63" i="47"/>
  <c r="BX63" i="47"/>
  <c r="BW63" i="47"/>
  <c r="BV63" i="47"/>
  <c r="BU63" i="47"/>
  <c r="BT63" i="47"/>
  <c r="BO63" i="47"/>
  <c r="BN63" i="47"/>
  <c r="BM63" i="47"/>
  <c r="BL63" i="47"/>
  <c r="BK63" i="47"/>
  <c r="BJ63" i="47"/>
  <c r="BI63" i="47"/>
  <c r="BF63" i="47"/>
  <c r="BE63" i="47"/>
  <c r="BD63" i="47"/>
  <c r="BC63" i="47"/>
  <c r="BB63" i="47"/>
  <c r="BA63" i="47"/>
  <c r="AZ63" i="47"/>
  <c r="AU63" i="47"/>
  <c r="AT63" i="47"/>
  <c r="AS63" i="47"/>
  <c r="AR63" i="47"/>
  <c r="AQ63" i="47"/>
  <c r="AP63" i="47"/>
  <c r="AO63" i="47"/>
  <c r="AL63" i="47"/>
  <c r="AK63" i="47"/>
  <c r="AJ63" i="47"/>
  <c r="AI63" i="47"/>
  <c r="AH63" i="47"/>
  <c r="AG63" i="47"/>
  <c r="AF63" i="47"/>
  <c r="AA63" i="47"/>
  <c r="Z63" i="47"/>
  <c r="Y63" i="47"/>
  <c r="X63" i="47"/>
  <c r="W63" i="47"/>
  <c r="V63" i="47"/>
  <c r="U63" i="47"/>
  <c r="R63" i="47"/>
  <c r="Q63" i="47"/>
  <c r="P63" i="47"/>
  <c r="O63" i="47"/>
  <c r="N63" i="47"/>
  <c r="M63" i="47"/>
  <c r="L63" i="47"/>
  <c r="H63" i="47"/>
  <c r="G63" i="47"/>
  <c r="F63" i="47"/>
  <c r="E63" i="47"/>
  <c r="D63" i="47"/>
  <c r="C63" i="47"/>
  <c r="B63" i="47"/>
  <c r="CR62" i="47"/>
  <c r="R60" i="47"/>
  <c r="Q60" i="47"/>
  <c r="P60" i="47"/>
  <c r="O60" i="47"/>
  <c r="N60" i="47"/>
  <c r="M60" i="47"/>
  <c r="L60" i="47"/>
  <c r="R59" i="47"/>
  <c r="Q59" i="47"/>
  <c r="P59" i="47"/>
  <c r="O59" i="47"/>
  <c r="N59" i="47"/>
  <c r="M59" i="47"/>
  <c r="L59" i="47"/>
  <c r="CM56" i="47"/>
  <c r="CL56" i="47"/>
  <c r="CI56" i="47"/>
  <c r="CH56" i="47"/>
  <c r="CG56" i="47"/>
  <c r="CF56" i="47"/>
  <c r="CE56" i="47"/>
  <c r="CD56" i="47"/>
  <c r="CC56" i="47"/>
  <c r="BZ56" i="47"/>
  <c r="BY56" i="47"/>
  <c r="BX56" i="47"/>
  <c r="BW56" i="47"/>
  <c r="BV56" i="47"/>
  <c r="BU56" i="47"/>
  <c r="BT56" i="47"/>
  <c r="BQ56" i="47"/>
  <c r="BO56" i="47"/>
  <c r="BN56" i="47"/>
  <c r="BM56" i="47"/>
  <c r="BL56" i="47"/>
  <c r="BK56" i="47"/>
  <c r="BJ56" i="47"/>
  <c r="BI56" i="47"/>
  <c r="BH56" i="47"/>
  <c r="BF56" i="47"/>
  <c r="BE56" i="47"/>
  <c r="BD56" i="47"/>
  <c r="BC56" i="47"/>
  <c r="BB56" i="47"/>
  <c r="BA56" i="47"/>
  <c r="AZ56" i="47"/>
  <c r="AW56" i="47"/>
  <c r="AU56" i="47"/>
  <c r="AT56" i="47"/>
  <c r="AS56" i="47"/>
  <c r="AR56" i="47"/>
  <c r="AQ56" i="47"/>
  <c r="AP56" i="47"/>
  <c r="AO56" i="47"/>
  <c r="AN56" i="47"/>
  <c r="AL56" i="47"/>
  <c r="AK56" i="47"/>
  <c r="AJ56" i="47"/>
  <c r="AI56" i="47"/>
  <c r="AH56" i="47"/>
  <c r="AG56" i="47"/>
  <c r="AF56" i="47"/>
  <c r="AC56" i="47"/>
  <c r="AA56" i="47"/>
  <c r="Z56" i="47"/>
  <c r="Y56" i="47"/>
  <c r="X56" i="47"/>
  <c r="W56" i="47"/>
  <c r="V56" i="47"/>
  <c r="U56" i="47"/>
  <c r="T56" i="47"/>
  <c r="R56" i="47"/>
  <c r="Q56" i="47"/>
  <c r="P56" i="47"/>
  <c r="O56" i="47"/>
  <c r="N56" i="47"/>
  <c r="M56" i="47"/>
  <c r="L56" i="47"/>
  <c r="J56" i="47"/>
  <c r="H56" i="47"/>
  <c r="G56" i="47"/>
  <c r="F56" i="47"/>
  <c r="E56" i="47"/>
  <c r="D56" i="47"/>
  <c r="C56" i="47"/>
  <c r="B56" i="47"/>
  <c r="DN55" i="47"/>
  <c r="DM55" i="47"/>
  <c r="DL55" i="47"/>
  <c r="DK55" i="47"/>
  <c r="DJ55" i="47"/>
  <c r="DI55" i="47"/>
  <c r="DH55" i="47"/>
  <c r="DG55" i="47"/>
  <c r="DF55" i="47"/>
  <c r="DE55" i="47"/>
  <c r="DD55" i="47"/>
  <c r="DC55" i="47"/>
  <c r="DB55" i="47"/>
  <c r="DA55" i="47"/>
  <c r="CZ55" i="47"/>
  <c r="CY55" i="47"/>
  <c r="CX55" i="47"/>
  <c r="CW55" i="47"/>
  <c r="CV55" i="47"/>
  <c r="CU55" i="47"/>
  <c r="CS55" i="47"/>
  <c r="CR55" i="47"/>
  <c r="CQ55" i="47"/>
  <c r="CN55" i="47"/>
  <c r="CJ55" i="47"/>
  <c r="CA55" i="47"/>
  <c r="BR55" i="47"/>
  <c r="BP55" i="47"/>
  <c r="BG55" i="47"/>
  <c r="AX55" i="47"/>
  <c r="AV55" i="47"/>
  <c r="AM55" i="47"/>
  <c r="AD55" i="47"/>
  <c r="AB55" i="47"/>
  <c r="S55" i="47"/>
  <c r="I55" i="47"/>
  <c r="DN54" i="47"/>
  <c r="DM54" i="47"/>
  <c r="DL54" i="47"/>
  <c r="DK54" i="47"/>
  <c r="DJ54" i="47"/>
  <c r="DI54" i="47"/>
  <c r="DH54" i="47"/>
  <c r="DG54" i="47"/>
  <c r="DF54" i="47"/>
  <c r="DE54" i="47"/>
  <c r="DD54" i="47"/>
  <c r="DC54" i="47"/>
  <c r="DB54" i="47"/>
  <c r="DA54" i="47"/>
  <c r="CZ54" i="47"/>
  <c r="CY54" i="47"/>
  <c r="CX54" i="47"/>
  <c r="CW54" i="47"/>
  <c r="CV54" i="47"/>
  <c r="CU54" i="47"/>
  <c r="CS54" i="47"/>
  <c r="CR54" i="47"/>
  <c r="CQ54" i="47"/>
  <c r="CN54" i="47"/>
  <c r="CJ54" i="47"/>
  <c r="CA54" i="47"/>
  <c r="BR54" i="47"/>
  <c r="BP54" i="47"/>
  <c r="BG54" i="47"/>
  <c r="AX54" i="47"/>
  <c r="AV54" i="47"/>
  <c r="AM54" i="47"/>
  <c r="AD54" i="47"/>
  <c r="AB54" i="47"/>
  <c r="S54" i="47"/>
  <c r="I54" i="47"/>
  <c r="DO54" i="47" s="1"/>
  <c r="DN53" i="47"/>
  <c r="DM53" i="47"/>
  <c r="DL53" i="47"/>
  <c r="DK53" i="47"/>
  <c r="DJ53" i="47"/>
  <c r="DI53" i="47"/>
  <c r="DH53" i="47"/>
  <c r="DG53" i="47"/>
  <c r="DF53" i="47"/>
  <c r="DE53" i="47"/>
  <c r="DD53" i="47"/>
  <c r="DC53" i="47"/>
  <c r="DB53" i="47"/>
  <c r="DA53" i="47"/>
  <c r="CZ53" i="47"/>
  <c r="CY53" i="47"/>
  <c r="CX53" i="47"/>
  <c r="CW53" i="47"/>
  <c r="CV53" i="47"/>
  <c r="CU53" i="47"/>
  <c r="CS53" i="47"/>
  <c r="CR53" i="47"/>
  <c r="CQ53" i="47"/>
  <c r="CN53" i="47"/>
  <c r="CJ53" i="47"/>
  <c r="CA53" i="47"/>
  <c r="BR53" i="47"/>
  <c r="BP53" i="47"/>
  <c r="BG53" i="47"/>
  <c r="AX53" i="47"/>
  <c r="AV53" i="47"/>
  <c r="AM53" i="47"/>
  <c r="AD53" i="47"/>
  <c r="AB53" i="47"/>
  <c r="S53" i="47"/>
  <c r="I53" i="47"/>
  <c r="DN52" i="47"/>
  <c r="DM52" i="47"/>
  <c r="DL52" i="47"/>
  <c r="DK52" i="47"/>
  <c r="DJ52" i="47"/>
  <c r="DI52" i="47"/>
  <c r="DH52" i="47"/>
  <c r="DG52" i="47"/>
  <c r="DF52" i="47"/>
  <c r="DE52" i="47"/>
  <c r="DD52" i="47"/>
  <c r="DC52" i="47"/>
  <c r="DB52" i="47"/>
  <c r="DA52" i="47"/>
  <c r="CZ52" i="47"/>
  <c r="CY52" i="47"/>
  <c r="CX52" i="47"/>
  <c r="CW52" i="47"/>
  <c r="CV52" i="47"/>
  <c r="CU52" i="47"/>
  <c r="CS52" i="47"/>
  <c r="CR52" i="47"/>
  <c r="CQ52" i="47"/>
  <c r="CN52" i="47"/>
  <c r="CJ52" i="47"/>
  <c r="CA52" i="47"/>
  <c r="BR52" i="47"/>
  <c r="BP52" i="47"/>
  <c r="BG52" i="47"/>
  <c r="AX52" i="47"/>
  <c r="AV52" i="47"/>
  <c r="AM52" i="47"/>
  <c r="AD52" i="47"/>
  <c r="AB52" i="47"/>
  <c r="S52" i="47"/>
  <c r="I52" i="47"/>
  <c r="DO52" i="47" s="1"/>
  <c r="DN51" i="47"/>
  <c r="DM51" i="47"/>
  <c r="DL51" i="47"/>
  <c r="DK51" i="47"/>
  <c r="DJ51" i="47"/>
  <c r="DI51" i="47"/>
  <c r="DH51" i="47"/>
  <c r="DG51" i="47"/>
  <c r="DF51" i="47"/>
  <c r="DE51" i="47"/>
  <c r="DD51" i="47"/>
  <c r="DC51" i="47"/>
  <c r="DB51" i="47"/>
  <c r="DA51" i="47"/>
  <c r="CZ51" i="47"/>
  <c r="CY51" i="47"/>
  <c r="CX51" i="47"/>
  <c r="CW51" i="47"/>
  <c r="CV51" i="47"/>
  <c r="CU51" i="47"/>
  <c r="CS51" i="47"/>
  <c r="CR51" i="47"/>
  <c r="CQ51" i="47"/>
  <c r="CN51" i="47"/>
  <c r="CJ51" i="47"/>
  <c r="CA51" i="47"/>
  <c r="BR51" i="47"/>
  <c r="BP51" i="47"/>
  <c r="BG51" i="47"/>
  <c r="AX51" i="47"/>
  <c r="AV51" i="47"/>
  <c r="AM51" i="47"/>
  <c r="AD51" i="47"/>
  <c r="AB51" i="47"/>
  <c r="S51" i="47"/>
  <c r="I51" i="47"/>
  <c r="DN50" i="47"/>
  <c r="DM50" i="47"/>
  <c r="DL50" i="47"/>
  <c r="DK50" i="47"/>
  <c r="DJ50" i="47"/>
  <c r="DI50" i="47"/>
  <c r="DH50" i="47"/>
  <c r="DG50" i="47"/>
  <c r="DF50" i="47"/>
  <c r="DE50" i="47"/>
  <c r="DD50" i="47"/>
  <c r="DC50" i="47"/>
  <c r="DB50" i="47"/>
  <c r="DA50" i="47"/>
  <c r="CZ50" i="47"/>
  <c r="CY50" i="47"/>
  <c r="CX50" i="47"/>
  <c r="CW50" i="47"/>
  <c r="CV50" i="47"/>
  <c r="CU50" i="47"/>
  <c r="CS50" i="47"/>
  <c r="CR50" i="47"/>
  <c r="CQ50" i="47"/>
  <c r="CN50" i="47"/>
  <c r="CJ50" i="47"/>
  <c r="CA50" i="47"/>
  <c r="BR50" i="47"/>
  <c r="BP50" i="47"/>
  <c r="BG50" i="47"/>
  <c r="AX50" i="47"/>
  <c r="AV50" i="47"/>
  <c r="AM50" i="47"/>
  <c r="AD50" i="47"/>
  <c r="AB50" i="47"/>
  <c r="S50" i="47"/>
  <c r="I50" i="47"/>
  <c r="DO50" i="47" s="1"/>
  <c r="DN49" i="47"/>
  <c r="DM49" i="47"/>
  <c r="DL49" i="47"/>
  <c r="DK49" i="47"/>
  <c r="DJ49" i="47"/>
  <c r="DI49" i="47"/>
  <c r="DH49" i="47"/>
  <c r="DG49" i="47"/>
  <c r="DF49" i="47"/>
  <c r="DE49" i="47"/>
  <c r="DD49" i="47"/>
  <c r="DC49" i="47"/>
  <c r="DB49" i="47"/>
  <c r="DA49" i="47"/>
  <c r="CZ49" i="47"/>
  <c r="CY49" i="47"/>
  <c r="CX49" i="47"/>
  <c r="CW49" i="47"/>
  <c r="CV49" i="47"/>
  <c r="CU49" i="47"/>
  <c r="CS49" i="47"/>
  <c r="CR49" i="47"/>
  <c r="CQ49" i="47"/>
  <c r="CN49" i="47"/>
  <c r="CJ49" i="47"/>
  <c r="CA49" i="47"/>
  <c r="BR49" i="47"/>
  <c r="BP49" i="47"/>
  <c r="BG49" i="47"/>
  <c r="AX49" i="47"/>
  <c r="AV49" i="47"/>
  <c r="AM49" i="47"/>
  <c r="AD49" i="47"/>
  <c r="AB49" i="47"/>
  <c r="S49" i="47"/>
  <c r="I49" i="47"/>
  <c r="DN48" i="47"/>
  <c r="DM48" i="47"/>
  <c r="DL48" i="47"/>
  <c r="DK48" i="47"/>
  <c r="DJ48" i="47"/>
  <c r="DI48" i="47"/>
  <c r="DH48" i="47"/>
  <c r="DG48" i="47"/>
  <c r="DF48" i="47"/>
  <c r="DE48" i="47"/>
  <c r="DD48" i="47"/>
  <c r="DC48" i="47"/>
  <c r="DB48" i="47"/>
  <c r="DA48" i="47"/>
  <c r="CZ48" i="47"/>
  <c r="CY48" i="47"/>
  <c r="CX48" i="47"/>
  <c r="CW48" i="47"/>
  <c r="CV48" i="47"/>
  <c r="CU48" i="47"/>
  <c r="CS48" i="47"/>
  <c r="CR48" i="47"/>
  <c r="CQ48" i="47"/>
  <c r="CN48" i="47"/>
  <c r="CJ48" i="47"/>
  <c r="CA48" i="47"/>
  <c r="BR48" i="47"/>
  <c r="BP48" i="47"/>
  <c r="BG48" i="47"/>
  <c r="AX48" i="47"/>
  <c r="AV48" i="47"/>
  <c r="AM48" i="47"/>
  <c r="AD48" i="47"/>
  <c r="AB48" i="47"/>
  <c r="S48" i="47"/>
  <c r="I48" i="47"/>
  <c r="DO48" i="47" s="1"/>
  <c r="DN47" i="47"/>
  <c r="DM47" i="47"/>
  <c r="DL47" i="47"/>
  <c r="DK47" i="47"/>
  <c r="DJ47" i="47"/>
  <c r="DI47" i="47"/>
  <c r="DH47" i="47"/>
  <c r="DG47" i="47"/>
  <c r="DF47" i="47"/>
  <c r="DE47" i="47"/>
  <c r="DD47" i="47"/>
  <c r="DC47" i="47"/>
  <c r="DB47" i="47"/>
  <c r="DA47" i="47"/>
  <c r="CZ47" i="47"/>
  <c r="CY47" i="47"/>
  <c r="CX47" i="47"/>
  <c r="CW47" i="47"/>
  <c r="CV47" i="47"/>
  <c r="CU47" i="47"/>
  <c r="CS47" i="47"/>
  <c r="CR47" i="47"/>
  <c r="CQ47" i="47"/>
  <c r="CN47" i="47"/>
  <c r="CJ47" i="47"/>
  <c r="CA47" i="47"/>
  <c r="BR47" i="47"/>
  <c r="BP47" i="47"/>
  <c r="BG47" i="47"/>
  <c r="AX47" i="47"/>
  <c r="AV47" i="47"/>
  <c r="AM47" i="47"/>
  <c r="AD47" i="47"/>
  <c r="AB47" i="47"/>
  <c r="S47" i="47"/>
  <c r="I47" i="47"/>
  <c r="DN46" i="47"/>
  <c r="DM46" i="47"/>
  <c r="DL46" i="47"/>
  <c r="DK46" i="47"/>
  <c r="DJ46" i="47"/>
  <c r="DI46" i="47"/>
  <c r="DH46" i="47"/>
  <c r="DG46" i="47"/>
  <c r="DF46" i="47"/>
  <c r="DE46" i="47"/>
  <c r="DD46" i="47"/>
  <c r="DC46" i="47"/>
  <c r="DB46" i="47"/>
  <c r="DA46" i="47"/>
  <c r="CZ46" i="47"/>
  <c r="CY46" i="47"/>
  <c r="CX46" i="47"/>
  <c r="CW46" i="47"/>
  <c r="CV46" i="47"/>
  <c r="CU46" i="47"/>
  <c r="CS46" i="47"/>
  <c r="CR46" i="47"/>
  <c r="CQ46" i="47"/>
  <c r="CN46" i="47"/>
  <c r="CJ46" i="47"/>
  <c r="CA46" i="47"/>
  <c r="BR46" i="47"/>
  <c r="BP46" i="47"/>
  <c r="BG46" i="47"/>
  <c r="AX46" i="47"/>
  <c r="AV46" i="47"/>
  <c r="AM46" i="47"/>
  <c r="AD46" i="47"/>
  <c r="AB46" i="47"/>
  <c r="S46" i="47"/>
  <c r="I46" i="47"/>
  <c r="DO46" i="47" s="1"/>
  <c r="DN45" i="47"/>
  <c r="DM45" i="47"/>
  <c r="DL45" i="47"/>
  <c r="DK45" i="47"/>
  <c r="DJ45" i="47"/>
  <c r="DI45" i="47"/>
  <c r="DH45" i="47"/>
  <c r="DG45" i="47"/>
  <c r="DF45" i="47"/>
  <c r="DE45" i="47"/>
  <c r="DD45" i="47"/>
  <c r="DC45" i="47"/>
  <c r="DB45" i="47"/>
  <c r="DA45" i="47"/>
  <c r="CZ45" i="47"/>
  <c r="CY45" i="47"/>
  <c r="CX45" i="47"/>
  <c r="CW45" i="47"/>
  <c r="CV45" i="47"/>
  <c r="CU45" i="47"/>
  <c r="CS45" i="47"/>
  <c r="CR45" i="47"/>
  <c r="CQ45" i="47"/>
  <c r="CN45" i="47"/>
  <c r="CJ45" i="47"/>
  <c r="CA45" i="47"/>
  <c r="BR45" i="47"/>
  <c r="BP45" i="47"/>
  <c r="BG45" i="47"/>
  <c r="AX45" i="47"/>
  <c r="AV45" i="47"/>
  <c r="AM45" i="47"/>
  <c r="AD45" i="47"/>
  <c r="AB45" i="47"/>
  <c r="S45" i="47"/>
  <c r="I45" i="47"/>
  <c r="DN44" i="47"/>
  <c r="DM44" i="47"/>
  <c r="DL44" i="47"/>
  <c r="DK44" i="47"/>
  <c r="DJ44" i="47"/>
  <c r="DI44" i="47"/>
  <c r="DH44" i="47"/>
  <c r="DG44" i="47"/>
  <c r="DF44" i="47"/>
  <c r="DE44" i="47"/>
  <c r="DD44" i="47"/>
  <c r="DC44" i="47"/>
  <c r="DB44" i="47"/>
  <c r="DA44" i="47"/>
  <c r="CZ44" i="47"/>
  <c r="CY44" i="47"/>
  <c r="CX44" i="47"/>
  <c r="CW44" i="47"/>
  <c r="CV44" i="47"/>
  <c r="CU44" i="47"/>
  <c r="CS44" i="47"/>
  <c r="CR44" i="47"/>
  <c r="CQ44" i="47"/>
  <c r="CN44" i="47"/>
  <c r="CJ44" i="47"/>
  <c r="CA44" i="47"/>
  <c r="BR44" i="47"/>
  <c r="BP44" i="47"/>
  <c r="BG44" i="47"/>
  <c r="AX44" i="47"/>
  <c r="AV44" i="47"/>
  <c r="AM44" i="47"/>
  <c r="AD44" i="47"/>
  <c r="AB44" i="47"/>
  <c r="S44" i="47"/>
  <c r="I44" i="47"/>
  <c r="DO44" i="47" s="1"/>
  <c r="DN43" i="47"/>
  <c r="DM43" i="47"/>
  <c r="DL43" i="47"/>
  <c r="DK43" i="47"/>
  <c r="DJ43" i="47"/>
  <c r="DI43" i="47"/>
  <c r="DH43" i="47"/>
  <c r="DG43" i="47"/>
  <c r="DF43" i="47"/>
  <c r="DE43" i="47"/>
  <c r="DD43" i="47"/>
  <c r="DC43" i="47"/>
  <c r="DB43" i="47"/>
  <c r="DA43" i="47"/>
  <c r="CZ43" i="47"/>
  <c r="CY43" i="47"/>
  <c r="CX43" i="47"/>
  <c r="CW43" i="47"/>
  <c r="CV43" i="47"/>
  <c r="CU43" i="47"/>
  <c r="CS43" i="47"/>
  <c r="CR43" i="47"/>
  <c r="CQ43" i="47"/>
  <c r="CN43" i="47"/>
  <c r="CJ43" i="47"/>
  <c r="CA43" i="47"/>
  <c r="BR43" i="47"/>
  <c r="BP43" i="47"/>
  <c r="BG43" i="47"/>
  <c r="AX43" i="47"/>
  <c r="AV43" i="47"/>
  <c r="AM43" i="47"/>
  <c r="AD43" i="47"/>
  <c r="AB43" i="47"/>
  <c r="S43" i="47"/>
  <c r="I43" i="47"/>
  <c r="DN42" i="47"/>
  <c r="DM42" i="47"/>
  <c r="DL42" i="47"/>
  <c r="DK42" i="47"/>
  <c r="DJ42" i="47"/>
  <c r="DI42" i="47"/>
  <c r="DH42" i="47"/>
  <c r="DG42" i="47"/>
  <c r="DF42" i="47"/>
  <c r="DE42" i="47"/>
  <c r="DD42" i="47"/>
  <c r="DC42" i="47"/>
  <c r="DB42" i="47"/>
  <c r="DA42" i="47"/>
  <c r="CZ42" i="47"/>
  <c r="CY42" i="47"/>
  <c r="CX42" i="47"/>
  <c r="CW42" i="47"/>
  <c r="CV42" i="47"/>
  <c r="CU42" i="47"/>
  <c r="CS42" i="47"/>
  <c r="CR42" i="47"/>
  <c r="CQ42" i="47"/>
  <c r="CN42" i="47"/>
  <c r="CJ42" i="47"/>
  <c r="CA42" i="47"/>
  <c r="BR42" i="47"/>
  <c r="BP42" i="47"/>
  <c r="BG42" i="47"/>
  <c r="AX42" i="47"/>
  <c r="AV42" i="47"/>
  <c r="AM42" i="47"/>
  <c r="AD42" i="47"/>
  <c r="AB42" i="47"/>
  <c r="S42" i="47"/>
  <c r="I42" i="47"/>
  <c r="DO42" i="47" s="1"/>
  <c r="DN41" i="47"/>
  <c r="DM41" i="47"/>
  <c r="DL41" i="47"/>
  <c r="DK41" i="47"/>
  <c r="DJ41" i="47"/>
  <c r="DI41" i="47"/>
  <c r="DH41" i="47"/>
  <c r="DG41" i="47"/>
  <c r="DF41" i="47"/>
  <c r="DE41" i="47"/>
  <c r="DD41" i="47"/>
  <c r="DC41" i="47"/>
  <c r="DB41" i="47"/>
  <c r="DA41" i="47"/>
  <c r="CZ41" i="47"/>
  <c r="CY41" i="47"/>
  <c r="CX41" i="47"/>
  <c r="CW41" i="47"/>
  <c r="CV41" i="47"/>
  <c r="CU41" i="47"/>
  <c r="CS41" i="47"/>
  <c r="CR41" i="47"/>
  <c r="CQ41" i="47"/>
  <c r="CN41" i="47"/>
  <c r="CJ41" i="47"/>
  <c r="CA41" i="47"/>
  <c r="BR41" i="47"/>
  <c r="BP41" i="47"/>
  <c r="BG41" i="47"/>
  <c r="AX41" i="47"/>
  <c r="AV41" i="47"/>
  <c r="AM41" i="47"/>
  <c r="AD41" i="47"/>
  <c r="AB41" i="47"/>
  <c r="S41" i="47"/>
  <c r="I41" i="47"/>
  <c r="DN40" i="47"/>
  <c r="DM40" i="47"/>
  <c r="DL40" i="47"/>
  <c r="DK40" i="47"/>
  <c r="DJ40" i="47"/>
  <c r="DI40" i="47"/>
  <c r="DH40" i="47"/>
  <c r="DG40" i="47"/>
  <c r="DF40" i="47"/>
  <c r="DE40" i="47"/>
  <c r="DD40" i="47"/>
  <c r="DC40" i="47"/>
  <c r="DB40" i="47"/>
  <c r="DA40" i="47"/>
  <c r="CZ40" i="47"/>
  <c r="CY40" i="47"/>
  <c r="CX40" i="47"/>
  <c r="CW40" i="47"/>
  <c r="CV40" i="47"/>
  <c r="CU40" i="47"/>
  <c r="CS40" i="47"/>
  <c r="CR40" i="47"/>
  <c r="CQ40" i="47"/>
  <c r="CN40" i="47"/>
  <c r="CJ40" i="47"/>
  <c r="CA40" i="47"/>
  <c r="BR40" i="47"/>
  <c r="BP40" i="47"/>
  <c r="BG40" i="47"/>
  <c r="AX40" i="47"/>
  <c r="AV40" i="47"/>
  <c r="AM40" i="47"/>
  <c r="AD40" i="47"/>
  <c r="AB40" i="47"/>
  <c r="S40" i="47"/>
  <c r="I40" i="47"/>
  <c r="DO40" i="47" s="1"/>
  <c r="DN39" i="47"/>
  <c r="DM39" i="47"/>
  <c r="DL39" i="47"/>
  <c r="DK39" i="47"/>
  <c r="DJ39" i="47"/>
  <c r="DI39" i="47"/>
  <c r="DH39" i="47"/>
  <c r="DG39" i="47"/>
  <c r="DF39" i="47"/>
  <c r="DE39" i="47"/>
  <c r="DD39" i="47"/>
  <c r="DC39" i="47"/>
  <c r="DB39" i="47"/>
  <c r="DA39" i="47"/>
  <c r="CZ39" i="47"/>
  <c r="CY39" i="47"/>
  <c r="CX39" i="47"/>
  <c r="CW39" i="47"/>
  <c r="CV39" i="47"/>
  <c r="CU39" i="47"/>
  <c r="CS39" i="47"/>
  <c r="CR39" i="47"/>
  <c r="CQ39" i="47"/>
  <c r="CN39" i="47"/>
  <c r="CJ39" i="47"/>
  <c r="CA39" i="47"/>
  <c r="BR39" i="47"/>
  <c r="BP39" i="47"/>
  <c r="BG39" i="47"/>
  <c r="AX39" i="47"/>
  <c r="AV39" i="47"/>
  <c r="AM39" i="47"/>
  <c r="AD39" i="47"/>
  <c r="AB39" i="47"/>
  <c r="S39" i="47"/>
  <c r="I39" i="47"/>
  <c r="DN38" i="47"/>
  <c r="DM38" i="47"/>
  <c r="DL38" i="47"/>
  <c r="DK38" i="47"/>
  <c r="DJ38" i="47"/>
  <c r="DI38" i="47"/>
  <c r="DH38" i="47"/>
  <c r="DG38" i="47"/>
  <c r="DF38" i="47"/>
  <c r="DE38" i="47"/>
  <c r="DD38" i="47"/>
  <c r="DC38" i="47"/>
  <c r="DB38" i="47"/>
  <c r="DA38" i="47"/>
  <c r="CZ38" i="47"/>
  <c r="CY38" i="47"/>
  <c r="CX38" i="47"/>
  <c r="CW38" i="47"/>
  <c r="CV38" i="47"/>
  <c r="CU38" i="47"/>
  <c r="CS38" i="47"/>
  <c r="CR38" i="47"/>
  <c r="CQ38" i="47"/>
  <c r="CN38" i="47"/>
  <c r="CJ38" i="47"/>
  <c r="CA38" i="47"/>
  <c r="BR38" i="47"/>
  <c r="BP38" i="47"/>
  <c r="BG38" i="47"/>
  <c r="AX38" i="47"/>
  <c r="AV38" i="47"/>
  <c r="AM38" i="47"/>
  <c r="AD38" i="47"/>
  <c r="AB38" i="47"/>
  <c r="S38" i="47"/>
  <c r="I38" i="47"/>
  <c r="DO38" i="47" s="1"/>
  <c r="DN37" i="47"/>
  <c r="DM37" i="47"/>
  <c r="DL37" i="47"/>
  <c r="DK37" i="47"/>
  <c r="DJ37" i="47"/>
  <c r="DI37" i="47"/>
  <c r="DH37" i="47"/>
  <c r="DG37" i="47"/>
  <c r="DF37" i="47"/>
  <c r="DE37" i="47"/>
  <c r="DD37" i="47"/>
  <c r="DC37" i="47"/>
  <c r="DB37" i="47"/>
  <c r="DA37" i="47"/>
  <c r="CZ37" i="47"/>
  <c r="CY37" i="47"/>
  <c r="CX37" i="47"/>
  <c r="CW37" i="47"/>
  <c r="CV37" i="47"/>
  <c r="CU37" i="47"/>
  <c r="CS37" i="47"/>
  <c r="CR37" i="47"/>
  <c r="CQ37" i="47"/>
  <c r="CN37" i="47"/>
  <c r="CJ37" i="47"/>
  <c r="CA37" i="47"/>
  <c r="BR37" i="47"/>
  <c r="BP37" i="47"/>
  <c r="BG37" i="47"/>
  <c r="AX37" i="47"/>
  <c r="AV37" i="47"/>
  <c r="AM37" i="47"/>
  <c r="AD37" i="47"/>
  <c r="AB37" i="47"/>
  <c r="S37" i="47"/>
  <c r="I37" i="47"/>
  <c r="DN36" i="47"/>
  <c r="DM36" i="47"/>
  <c r="DL36" i="47"/>
  <c r="DK36" i="47"/>
  <c r="DJ36" i="47"/>
  <c r="DI36" i="47"/>
  <c r="DH36" i="47"/>
  <c r="DG36" i="47"/>
  <c r="DF36" i="47"/>
  <c r="DE36" i="47"/>
  <c r="DD36" i="47"/>
  <c r="DC36" i="47"/>
  <c r="DB36" i="47"/>
  <c r="DA36" i="47"/>
  <c r="CZ36" i="47"/>
  <c r="CY36" i="47"/>
  <c r="CX36" i="47"/>
  <c r="CW36" i="47"/>
  <c r="CV36" i="47"/>
  <c r="CU36" i="47"/>
  <c r="CS36" i="47"/>
  <c r="CR36" i="47"/>
  <c r="CQ36" i="47"/>
  <c r="CN36" i="47"/>
  <c r="CJ36" i="47"/>
  <c r="CA36" i="47"/>
  <c r="BR36" i="47"/>
  <c r="BP36" i="47"/>
  <c r="BG36" i="47"/>
  <c r="AX36" i="47"/>
  <c r="AV36" i="47"/>
  <c r="AM36" i="47"/>
  <c r="AD36" i="47"/>
  <c r="AB36" i="47"/>
  <c r="S36" i="47"/>
  <c r="I36" i="47"/>
  <c r="DO36" i="47" s="1"/>
  <c r="DN35" i="47"/>
  <c r="DM35" i="47"/>
  <c r="DL35" i="47"/>
  <c r="DK35" i="47"/>
  <c r="DJ35" i="47"/>
  <c r="DI35" i="47"/>
  <c r="DH35" i="47"/>
  <c r="DG35" i="47"/>
  <c r="DF35" i="47"/>
  <c r="DE35" i="47"/>
  <c r="DD35" i="47"/>
  <c r="DC35" i="47"/>
  <c r="DB35" i="47"/>
  <c r="DA35" i="47"/>
  <c r="CZ35" i="47"/>
  <c r="CY35" i="47"/>
  <c r="CX35" i="47"/>
  <c r="CW35" i="47"/>
  <c r="CV35" i="47"/>
  <c r="CU35" i="47"/>
  <c r="CS35" i="47"/>
  <c r="CR35" i="47"/>
  <c r="CQ35" i="47"/>
  <c r="CN35" i="47"/>
  <c r="CJ35" i="47"/>
  <c r="CA35" i="47"/>
  <c r="BR35" i="47"/>
  <c r="BP35" i="47"/>
  <c r="BG35" i="47"/>
  <c r="AX35" i="47"/>
  <c r="AV35" i="47"/>
  <c r="AM35" i="47"/>
  <c r="AD35" i="47"/>
  <c r="AB35" i="47"/>
  <c r="S35" i="47"/>
  <c r="I35" i="47"/>
  <c r="DN34" i="47"/>
  <c r="DM34" i="47"/>
  <c r="DL34" i="47"/>
  <c r="DK34" i="47"/>
  <c r="DJ34" i="47"/>
  <c r="DI34" i="47"/>
  <c r="DH34" i="47"/>
  <c r="DG34" i="47"/>
  <c r="DF34" i="47"/>
  <c r="DE34" i="47"/>
  <c r="DD34" i="47"/>
  <c r="DC34" i="47"/>
  <c r="DB34" i="47"/>
  <c r="DA34" i="47"/>
  <c r="CZ34" i="47"/>
  <c r="CY34" i="47"/>
  <c r="CX34" i="47"/>
  <c r="CW34" i="47"/>
  <c r="CV34" i="47"/>
  <c r="CU34" i="47"/>
  <c r="CS34" i="47"/>
  <c r="CR34" i="47"/>
  <c r="CQ34" i="47"/>
  <c r="CN34" i="47"/>
  <c r="CJ34" i="47"/>
  <c r="CA34" i="47"/>
  <c r="BR34" i="47"/>
  <c r="BP34" i="47"/>
  <c r="BG34" i="47"/>
  <c r="AX34" i="47"/>
  <c r="AV34" i="47"/>
  <c r="AM34" i="47"/>
  <c r="AD34" i="47"/>
  <c r="AB34" i="47"/>
  <c r="S34" i="47"/>
  <c r="I34" i="47"/>
  <c r="DO34" i="47" s="1"/>
  <c r="DN33" i="47"/>
  <c r="DM33" i="47"/>
  <c r="DL33" i="47"/>
  <c r="DK33" i="47"/>
  <c r="DJ33" i="47"/>
  <c r="DI33" i="47"/>
  <c r="DH33" i="47"/>
  <c r="DG33" i="47"/>
  <c r="DF33" i="47"/>
  <c r="DE33" i="47"/>
  <c r="DD33" i="47"/>
  <c r="DC33" i="47"/>
  <c r="DB33" i="47"/>
  <c r="DA33" i="47"/>
  <c r="CZ33" i="47"/>
  <c r="CY33" i="47"/>
  <c r="CX33" i="47"/>
  <c r="CW33" i="47"/>
  <c r="CV33" i="47"/>
  <c r="CU33" i="47"/>
  <c r="CS33" i="47"/>
  <c r="CR33" i="47"/>
  <c r="CQ33" i="47"/>
  <c r="CN33" i="47"/>
  <c r="CJ33" i="47"/>
  <c r="CA33" i="47"/>
  <c r="BR33" i="47"/>
  <c r="BP33" i="47"/>
  <c r="BG33" i="47"/>
  <c r="AX33" i="47"/>
  <c r="AV33" i="47"/>
  <c r="AM33" i="47"/>
  <c r="AD33" i="47"/>
  <c r="AB33" i="47"/>
  <c r="S33" i="47"/>
  <c r="I33" i="47"/>
  <c r="DN32" i="47"/>
  <c r="DM32" i="47"/>
  <c r="DL32" i="47"/>
  <c r="DK32" i="47"/>
  <c r="DJ32" i="47"/>
  <c r="DI32" i="47"/>
  <c r="DH32" i="47"/>
  <c r="DG32" i="47"/>
  <c r="DF32" i="47"/>
  <c r="DE32" i="47"/>
  <c r="DD32" i="47"/>
  <c r="DC32" i="47"/>
  <c r="DB32" i="47"/>
  <c r="DA32" i="47"/>
  <c r="CZ32" i="47"/>
  <c r="CY32" i="47"/>
  <c r="CX32" i="47"/>
  <c r="CW32" i="47"/>
  <c r="CV32" i="47"/>
  <c r="CU32" i="47"/>
  <c r="CS32" i="47"/>
  <c r="CR32" i="47"/>
  <c r="CQ32" i="47"/>
  <c r="CN32" i="47"/>
  <c r="CJ32" i="47"/>
  <c r="CA32" i="47"/>
  <c r="BR32" i="47"/>
  <c r="BP32" i="47"/>
  <c r="BG32" i="47"/>
  <c r="AX32" i="47"/>
  <c r="AV32" i="47"/>
  <c r="AM32" i="47"/>
  <c r="AD32" i="47"/>
  <c r="AB32" i="47"/>
  <c r="S32" i="47"/>
  <c r="I32" i="47"/>
  <c r="DO32" i="47" s="1"/>
  <c r="DN31" i="47"/>
  <c r="DM31" i="47"/>
  <c r="DL31" i="47"/>
  <c r="DK31" i="47"/>
  <c r="DJ31" i="47"/>
  <c r="DI31" i="47"/>
  <c r="DH31" i="47"/>
  <c r="DG31" i="47"/>
  <c r="DF31" i="47"/>
  <c r="DE31" i="47"/>
  <c r="DD31" i="47"/>
  <c r="DC31" i="47"/>
  <c r="DB31" i="47"/>
  <c r="DA31" i="47"/>
  <c r="CZ31" i="47"/>
  <c r="CY31" i="47"/>
  <c r="CX31" i="47"/>
  <c r="CW31" i="47"/>
  <c r="CV31" i="47"/>
  <c r="CU31" i="47"/>
  <c r="CS31" i="47"/>
  <c r="CR31" i="47"/>
  <c r="CQ31" i="47"/>
  <c r="CN31" i="47"/>
  <c r="CJ31" i="47"/>
  <c r="CA31" i="47"/>
  <c r="BR31" i="47"/>
  <c r="BP31" i="47"/>
  <c r="BG31" i="47"/>
  <c r="AX31" i="47"/>
  <c r="AV31" i="47"/>
  <c r="AM31" i="47"/>
  <c r="AD31" i="47"/>
  <c r="AB31" i="47"/>
  <c r="S31" i="47"/>
  <c r="I31" i="47"/>
  <c r="DN30" i="47"/>
  <c r="DM30" i="47"/>
  <c r="DL30" i="47"/>
  <c r="DK30" i="47"/>
  <c r="DJ30" i="47"/>
  <c r="DI30" i="47"/>
  <c r="DH30" i="47"/>
  <c r="DG30" i="47"/>
  <c r="DF30" i="47"/>
  <c r="DE30" i="47"/>
  <c r="DD30" i="47"/>
  <c r="DC30" i="47"/>
  <c r="DB30" i="47"/>
  <c r="DA30" i="47"/>
  <c r="CZ30" i="47"/>
  <c r="CY30" i="47"/>
  <c r="CX30" i="47"/>
  <c r="CW30" i="47"/>
  <c r="CV30" i="47"/>
  <c r="CU30" i="47"/>
  <c r="CS30" i="47"/>
  <c r="CR30" i="47"/>
  <c r="CQ30" i="47"/>
  <c r="CN30" i="47"/>
  <c r="CJ30" i="47"/>
  <c r="CA30" i="47"/>
  <c r="BR30" i="47"/>
  <c r="BP30" i="47"/>
  <c r="BG30" i="47"/>
  <c r="AX30" i="47"/>
  <c r="AV30" i="47"/>
  <c r="AM30" i="47"/>
  <c r="AD30" i="47"/>
  <c r="AB30" i="47"/>
  <c r="S30" i="47"/>
  <c r="I30" i="47"/>
  <c r="DO30" i="47" s="1"/>
  <c r="DN29" i="47"/>
  <c r="DM29" i="47"/>
  <c r="DL29" i="47"/>
  <c r="DK29" i="47"/>
  <c r="DJ29" i="47"/>
  <c r="DI29" i="47"/>
  <c r="DH29" i="47"/>
  <c r="DG29" i="47"/>
  <c r="DF29" i="47"/>
  <c r="DE29" i="47"/>
  <c r="DD29" i="47"/>
  <c r="DC29" i="47"/>
  <c r="DB29" i="47"/>
  <c r="DA29" i="47"/>
  <c r="CZ29" i="47"/>
  <c r="CY29" i="47"/>
  <c r="CX29" i="47"/>
  <c r="CW29" i="47"/>
  <c r="CV29" i="47"/>
  <c r="CU29" i="47"/>
  <c r="CS29" i="47"/>
  <c r="CR29" i="47"/>
  <c r="CQ29" i="47"/>
  <c r="CN29" i="47"/>
  <c r="CJ29" i="47"/>
  <c r="CA29" i="47"/>
  <c r="BR29" i="47"/>
  <c r="BP29" i="47"/>
  <c r="BG29" i="47"/>
  <c r="AX29" i="47"/>
  <c r="AV29" i="47"/>
  <c r="AM29" i="47"/>
  <c r="AD29" i="47"/>
  <c r="AB29" i="47"/>
  <c r="S29" i="47"/>
  <c r="I29" i="47"/>
  <c r="DN28" i="47"/>
  <c r="DM28" i="47"/>
  <c r="DL28" i="47"/>
  <c r="DK28" i="47"/>
  <c r="DJ28" i="47"/>
  <c r="DI28" i="47"/>
  <c r="DH28" i="47"/>
  <c r="DG28" i="47"/>
  <c r="DF28" i="47"/>
  <c r="DE28" i="47"/>
  <c r="DD28" i="47"/>
  <c r="DC28" i="47"/>
  <c r="DB28" i="47"/>
  <c r="DA28" i="47"/>
  <c r="CZ28" i="47"/>
  <c r="CY28" i="47"/>
  <c r="CX28" i="47"/>
  <c r="CW28" i="47"/>
  <c r="CV28" i="47"/>
  <c r="CU28" i="47"/>
  <c r="CS28" i="47"/>
  <c r="CR28" i="47"/>
  <c r="CQ28" i="47"/>
  <c r="CN28" i="47"/>
  <c r="CJ28" i="47"/>
  <c r="CA28" i="47"/>
  <c r="BR28" i="47"/>
  <c r="BP28" i="47"/>
  <c r="BG28" i="47"/>
  <c r="AX28" i="47"/>
  <c r="AV28" i="47"/>
  <c r="AM28" i="47"/>
  <c r="AD28" i="47"/>
  <c r="AB28" i="47"/>
  <c r="S28" i="47"/>
  <c r="I28" i="47"/>
  <c r="DO28" i="47" s="1"/>
  <c r="DN27" i="47"/>
  <c r="DM27" i="47"/>
  <c r="DL27" i="47"/>
  <c r="DK27" i="47"/>
  <c r="DJ27" i="47"/>
  <c r="DI27" i="47"/>
  <c r="DH27" i="47"/>
  <c r="DG27" i="47"/>
  <c r="DF27" i="47"/>
  <c r="DE27" i="47"/>
  <c r="DD27" i="47"/>
  <c r="DC27" i="47"/>
  <c r="DB27" i="47"/>
  <c r="DA27" i="47"/>
  <c r="CZ27" i="47"/>
  <c r="CY27" i="47"/>
  <c r="CX27" i="47"/>
  <c r="CW27" i="47"/>
  <c r="CV27" i="47"/>
  <c r="CU27" i="47"/>
  <c r="CS27" i="47"/>
  <c r="CR27" i="47"/>
  <c r="CQ27" i="47"/>
  <c r="CN27" i="47"/>
  <c r="CJ27" i="47"/>
  <c r="CA27" i="47"/>
  <c r="BR27" i="47"/>
  <c r="BP27" i="47"/>
  <c r="BG27" i="47"/>
  <c r="AX27" i="47"/>
  <c r="AV27" i="47"/>
  <c r="AM27" i="47"/>
  <c r="AD27" i="47"/>
  <c r="AB27" i="47"/>
  <c r="S27" i="47"/>
  <c r="I27" i="47"/>
  <c r="DN26" i="47"/>
  <c r="DM26" i="47"/>
  <c r="DL26" i="47"/>
  <c r="DK26" i="47"/>
  <c r="DJ26" i="47"/>
  <c r="DI26" i="47"/>
  <c r="DH26" i="47"/>
  <c r="DG26" i="47"/>
  <c r="DF26" i="47"/>
  <c r="DE26" i="47"/>
  <c r="DD26" i="47"/>
  <c r="DC26" i="47"/>
  <c r="DB26" i="47"/>
  <c r="DA26" i="47"/>
  <c r="CZ26" i="47"/>
  <c r="CY26" i="47"/>
  <c r="CX26" i="47"/>
  <c r="CW26" i="47"/>
  <c r="CV26" i="47"/>
  <c r="CU26" i="47"/>
  <c r="CS26" i="47"/>
  <c r="CR26" i="47"/>
  <c r="CQ26" i="47"/>
  <c r="CN26" i="47"/>
  <c r="CJ26" i="47"/>
  <c r="CA26" i="47"/>
  <c r="BR26" i="47"/>
  <c r="BP26" i="47"/>
  <c r="BG26" i="47"/>
  <c r="AX26" i="47"/>
  <c r="AV26" i="47"/>
  <c r="AM26" i="47"/>
  <c r="AD26" i="47"/>
  <c r="AB26" i="47"/>
  <c r="S26" i="47"/>
  <c r="I26" i="47"/>
  <c r="DO26" i="47" s="1"/>
  <c r="DN25" i="47"/>
  <c r="DM25" i="47"/>
  <c r="DL25" i="47"/>
  <c r="DK25" i="47"/>
  <c r="DJ25" i="47"/>
  <c r="DI25" i="47"/>
  <c r="DH25" i="47"/>
  <c r="DG25" i="47"/>
  <c r="DF25" i="47"/>
  <c r="DE25" i="47"/>
  <c r="DD25" i="47"/>
  <c r="DC25" i="47"/>
  <c r="DB25" i="47"/>
  <c r="DA25" i="47"/>
  <c r="CZ25" i="47"/>
  <c r="CY25" i="47"/>
  <c r="CX25" i="47"/>
  <c r="CW25" i="47"/>
  <c r="CV25" i="47"/>
  <c r="CU25" i="47"/>
  <c r="CS25" i="47"/>
  <c r="CR25" i="47"/>
  <c r="CQ25" i="47"/>
  <c r="CN25" i="47"/>
  <c r="CJ25" i="47"/>
  <c r="CA25" i="47"/>
  <c r="BR25" i="47"/>
  <c r="BP25" i="47"/>
  <c r="BG25" i="47"/>
  <c r="AX25" i="47"/>
  <c r="AV25" i="47"/>
  <c r="AM25" i="47"/>
  <c r="AD25" i="47"/>
  <c r="AB25" i="47"/>
  <c r="S25" i="47"/>
  <c r="I25" i="47"/>
  <c r="DN24" i="47"/>
  <c r="DM24" i="47"/>
  <c r="DL24" i="47"/>
  <c r="DK24" i="47"/>
  <c r="DJ24" i="47"/>
  <c r="DI24" i="47"/>
  <c r="DH24" i="47"/>
  <c r="DG24" i="47"/>
  <c r="DF24" i="47"/>
  <c r="DE24" i="47"/>
  <c r="DD24" i="47"/>
  <c r="DC24" i="47"/>
  <c r="DB24" i="47"/>
  <c r="DA24" i="47"/>
  <c r="CZ24" i="47"/>
  <c r="CY24" i="47"/>
  <c r="CX24" i="47"/>
  <c r="CW24" i="47"/>
  <c r="CV24" i="47"/>
  <c r="CU24" i="47"/>
  <c r="CS24" i="47"/>
  <c r="CR24" i="47"/>
  <c r="CQ24" i="47"/>
  <c r="CN24" i="47"/>
  <c r="CJ24" i="47"/>
  <c r="CA24" i="47"/>
  <c r="BR24" i="47"/>
  <c r="BP24" i="47"/>
  <c r="BG24" i="47"/>
  <c r="AX24" i="47"/>
  <c r="AV24" i="47"/>
  <c r="AM24" i="47"/>
  <c r="AD24" i="47"/>
  <c r="AB24" i="47"/>
  <c r="S24" i="47"/>
  <c r="I24" i="47"/>
  <c r="DO24" i="47" s="1"/>
  <c r="DN23" i="47"/>
  <c r="DM23" i="47"/>
  <c r="DL23" i="47"/>
  <c r="DK23" i="47"/>
  <c r="DJ23" i="47"/>
  <c r="DI23" i="47"/>
  <c r="DH23" i="47"/>
  <c r="DG23" i="47"/>
  <c r="DF23" i="47"/>
  <c r="DE23" i="47"/>
  <c r="DD23" i="47"/>
  <c r="DC23" i="47"/>
  <c r="DB23" i="47"/>
  <c r="DA23" i="47"/>
  <c r="CZ23" i="47"/>
  <c r="CY23" i="47"/>
  <c r="CX23" i="47"/>
  <c r="CW23" i="47"/>
  <c r="CV23" i="47"/>
  <c r="CU23" i="47"/>
  <c r="CS23" i="47"/>
  <c r="CR23" i="47"/>
  <c r="CQ23" i="47"/>
  <c r="CN23" i="47"/>
  <c r="CJ23" i="47"/>
  <c r="CA23" i="47"/>
  <c r="BR23" i="47"/>
  <c r="BP23" i="47"/>
  <c r="BG23" i="47"/>
  <c r="AX23" i="47"/>
  <c r="AV23" i="47"/>
  <c r="AM23" i="47"/>
  <c r="AD23" i="47"/>
  <c r="AB23" i="47"/>
  <c r="S23" i="47"/>
  <c r="I23" i="47"/>
  <c r="DN22" i="47"/>
  <c r="DM22" i="47"/>
  <c r="DL22" i="47"/>
  <c r="DK22" i="47"/>
  <c r="DJ22" i="47"/>
  <c r="DI22" i="47"/>
  <c r="DH22" i="47"/>
  <c r="DG22" i="47"/>
  <c r="DF22" i="47"/>
  <c r="DE22" i="47"/>
  <c r="DD22" i="47"/>
  <c r="DC22" i="47"/>
  <c r="DB22" i="47"/>
  <c r="DA22" i="47"/>
  <c r="CZ22" i="47"/>
  <c r="CY22" i="47"/>
  <c r="CX22" i="47"/>
  <c r="CW22" i="47"/>
  <c r="CV22" i="47"/>
  <c r="CU22" i="47"/>
  <c r="CS22" i="47"/>
  <c r="CR22" i="47"/>
  <c r="CQ22" i="47"/>
  <c r="CN22" i="47"/>
  <c r="CJ22" i="47"/>
  <c r="CA22" i="47"/>
  <c r="BR22" i="47"/>
  <c r="BP22" i="47"/>
  <c r="BG22" i="47"/>
  <c r="AX22" i="47"/>
  <c r="AV22" i="47"/>
  <c r="AM22" i="47"/>
  <c r="AD22" i="47"/>
  <c r="AB22" i="47"/>
  <c r="S22" i="47"/>
  <c r="I22" i="47"/>
  <c r="DO22" i="47" s="1"/>
  <c r="DN21" i="47"/>
  <c r="DM21" i="47"/>
  <c r="DL21" i="47"/>
  <c r="DK21" i="47"/>
  <c r="DJ21" i="47"/>
  <c r="DI21" i="47"/>
  <c r="DH21" i="47"/>
  <c r="DG21" i="47"/>
  <c r="DF21" i="47"/>
  <c r="DE21" i="47"/>
  <c r="DD21" i="47"/>
  <c r="DC21" i="47"/>
  <c r="DB21" i="47"/>
  <c r="DA21" i="47"/>
  <c r="CZ21" i="47"/>
  <c r="CY21" i="47"/>
  <c r="CX21" i="47"/>
  <c r="CW21" i="47"/>
  <c r="CV21" i="47"/>
  <c r="CU21" i="47"/>
  <c r="CS21" i="47"/>
  <c r="CR21" i="47"/>
  <c r="CQ21" i="47"/>
  <c r="CN21" i="47"/>
  <c r="CJ21" i="47"/>
  <c r="CA21" i="47"/>
  <c r="BR21" i="47"/>
  <c r="BP21" i="47"/>
  <c r="BG21" i="47"/>
  <c r="AX21" i="47"/>
  <c r="AV21" i="47"/>
  <c r="AM21" i="47"/>
  <c r="AD21" i="47"/>
  <c r="AB21" i="47"/>
  <c r="S21" i="47"/>
  <c r="I21" i="47"/>
  <c r="DN20" i="47"/>
  <c r="DM20" i="47"/>
  <c r="DL20" i="47"/>
  <c r="DK20" i="47"/>
  <c r="DJ20" i="47"/>
  <c r="DI20" i="47"/>
  <c r="DH20" i="47"/>
  <c r="DG20" i="47"/>
  <c r="DF20" i="47"/>
  <c r="DE20" i="47"/>
  <c r="DD20" i="47"/>
  <c r="DC20" i="47"/>
  <c r="DB20" i="47"/>
  <c r="DA20" i="47"/>
  <c r="CZ20" i="47"/>
  <c r="CY20" i="47"/>
  <c r="CX20" i="47"/>
  <c r="CW20" i="47"/>
  <c r="CV20" i="47"/>
  <c r="CU20" i="47"/>
  <c r="CS20" i="47"/>
  <c r="CR20" i="47"/>
  <c r="CQ20" i="47"/>
  <c r="CN20" i="47"/>
  <c r="CJ20" i="47"/>
  <c r="CA20" i="47"/>
  <c r="BR20" i="47"/>
  <c r="BP20" i="47"/>
  <c r="BG20" i="47"/>
  <c r="AX20" i="47"/>
  <c r="AV20" i="47"/>
  <c r="AM20" i="47"/>
  <c r="AD20" i="47"/>
  <c r="AB20" i="47"/>
  <c r="S20" i="47"/>
  <c r="I20" i="47"/>
  <c r="DO20" i="47" s="1"/>
  <c r="DN19" i="47"/>
  <c r="DM19" i="47"/>
  <c r="DL19" i="47"/>
  <c r="DK19" i="47"/>
  <c r="DJ19" i="47"/>
  <c r="DI19" i="47"/>
  <c r="DH19" i="47"/>
  <c r="DG19" i="47"/>
  <c r="DF19" i="47"/>
  <c r="DE19" i="47"/>
  <c r="DD19" i="47"/>
  <c r="DC19" i="47"/>
  <c r="DB19" i="47"/>
  <c r="DA19" i="47"/>
  <c r="CZ19" i="47"/>
  <c r="CY19" i="47"/>
  <c r="CX19" i="47"/>
  <c r="CW19" i="47"/>
  <c r="CV19" i="47"/>
  <c r="CU19" i="47"/>
  <c r="CS19" i="47"/>
  <c r="CR19" i="47"/>
  <c r="CQ19" i="47"/>
  <c r="CN19" i="47"/>
  <c r="CJ19" i="47"/>
  <c r="CA19" i="47"/>
  <c r="BR19" i="47"/>
  <c r="BP19" i="47"/>
  <c r="BG19" i="47"/>
  <c r="AX19" i="47"/>
  <c r="AV19" i="47"/>
  <c r="AM19" i="47"/>
  <c r="AD19" i="47"/>
  <c r="AB19" i="47"/>
  <c r="S19" i="47"/>
  <c r="I19" i="47"/>
  <c r="DN18" i="47"/>
  <c r="DM18" i="47"/>
  <c r="DL18" i="47"/>
  <c r="DK18" i="47"/>
  <c r="DJ18" i="47"/>
  <c r="DI18" i="47"/>
  <c r="DH18" i="47"/>
  <c r="DG18" i="47"/>
  <c r="DF18" i="47"/>
  <c r="DE18" i="47"/>
  <c r="DD18" i="47"/>
  <c r="DC18" i="47"/>
  <c r="DB18" i="47"/>
  <c r="DA18" i="47"/>
  <c r="CZ18" i="47"/>
  <c r="CY18" i="47"/>
  <c r="CX18" i="47"/>
  <c r="CW18" i="47"/>
  <c r="CV18" i="47"/>
  <c r="CU18" i="47"/>
  <c r="CS18" i="47"/>
  <c r="CR18" i="47"/>
  <c r="CQ18" i="47"/>
  <c r="CN18" i="47"/>
  <c r="CJ18" i="47"/>
  <c r="CA18" i="47"/>
  <c r="BR18" i="47"/>
  <c r="BP18" i="47"/>
  <c r="BG18" i="47"/>
  <c r="AX18" i="47"/>
  <c r="AV18" i="47"/>
  <c r="AM18" i="47"/>
  <c r="AD18" i="47"/>
  <c r="AB18" i="47"/>
  <c r="S18" i="47"/>
  <c r="I18" i="47"/>
  <c r="DO18" i="47" s="1"/>
  <c r="DN17" i="47"/>
  <c r="DM17" i="47"/>
  <c r="DL17" i="47"/>
  <c r="DK17" i="47"/>
  <c r="DJ17" i="47"/>
  <c r="DI17" i="47"/>
  <c r="DH17" i="47"/>
  <c r="DG17" i="47"/>
  <c r="DF17" i="47"/>
  <c r="DE17" i="47"/>
  <c r="DD17" i="47"/>
  <c r="DC17" i="47"/>
  <c r="DB17" i="47"/>
  <c r="DA17" i="47"/>
  <c r="CZ17" i="47"/>
  <c r="CY17" i="47"/>
  <c r="CX17" i="47"/>
  <c r="CW17" i="47"/>
  <c r="CV17" i="47"/>
  <c r="CU17" i="47"/>
  <c r="CS17" i="47"/>
  <c r="CR17" i="47"/>
  <c r="CQ17" i="47"/>
  <c r="CN17" i="47"/>
  <c r="CJ17" i="47"/>
  <c r="CA17" i="47"/>
  <c r="BR17" i="47"/>
  <c r="BP17" i="47"/>
  <c r="BG17" i="47"/>
  <c r="AX17" i="47"/>
  <c r="AV17" i="47"/>
  <c r="AM17" i="47"/>
  <c r="AD17" i="47"/>
  <c r="AB17" i="47"/>
  <c r="S17" i="47"/>
  <c r="I17" i="47"/>
  <c r="DN16" i="47"/>
  <c r="DM16" i="47"/>
  <c r="DL16" i="47"/>
  <c r="DK16" i="47"/>
  <c r="DJ16" i="47"/>
  <c r="DI16" i="47"/>
  <c r="DH16" i="47"/>
  <c r="DG16" i="47"/>
  <c r="DF16" i="47"/>
  <c r="DE16" i="47"/>
  <c r="DD16" i="47"/>
  <c r="DC16" i="47"/>
  <c r="DB16" i="47"/>
  <c r="DA16" i="47"/>
  <c r="CZ16" i="47"/>
  <c r="CY16" i="47"/>
  <c r="CX16" i="47"/>
  <c r="CW16" i="47"/>
  <c r="CV16" i="47"/>
  <c r="CU16" i="47"/>
  <c r="CS16" i="47"/>
  <c r="CR16" i="47"/>
  <c r="CQ16" i="47"/>
  <c r="CN16" i="47"/>
  <c r="CJ16" i="47"/>
  <c r="CA16" i="47"/>
  <c r="BR16" i="47"/>
  <c r="BP16" i="47"/>
  <c r="BG16" i="47"/>
  <c r="AX16" i="47"/>
  <c r="AV16" i="47"/>
  <c r="AM16" i="47"/>
  <c r="AD16" i="47"/>
  <c r="AB16" i="47"/>
  <c r="S16" i="47"/>
  <c r="I16" i="47"/>
  <c r="DO16" i="47" s="1"/>
  <c r="DG15" i="47"/>
  <c r="DF15" i="47"/>
  <c r="CZ15" i="47"/>
  <c r="CQ15" i="47"/>
  <c r="CJ15" i="47"/>
  <c r="CU15" i="47" s="1"/>
  <c r="CA15" i="47"/>
  <c r="BR15" i="47"/>
  <c r="BP15" i="47"/>
  <c r="BG15" i="47"/>
  <c r="AX15" i="47"/>
  <c r="AV15" i="47"/>
  <c r="AM15" i="47"/>
  <c r="AD15" i="47"/>
  <c r="AB15" i="47"/>
  <c r="S15" i="47"/>
  <c r="I15" i="47"/>
  <c r="DG14" i="47"/>
  <c r="DF14" i="47"/>
  <c r="CZ14" i="47"/>
  <c r="CQ14" i="47"/>
  <c r="CJ14" i="47"/>
  <c r="CU14" i="47" s="1"/>
  <c r="CA14" i="47"/>
  <c r="BR14" i="47"/>
  <c r="BP14" i="47"/>
  <c r="BG14" i="47"/>
  <c r="AX14" i="47"/>
  <c r="AV14" i="47"/>
  <c r="AM14" i="47"/>
  <c r="AD14" i="47"/>
  <c r="AB14" i="47"/>
  <c r="S14" i="47"/>
  <c r="CY14" i="47" s="1"/>
  <c r="I14" i="47"/>
  <c r="DG13" i="47"/>
  <c r="DF13" i="47"/>
  <c r="CZ13" i="47"/>
  <c r="CQ13" i="47"/>
  <c r="CJ13" i="47"/>
  <c r="CU13" i="47" s="1"/>
  <c r="CA13" i="47"/>
  <c r="BR13" i="47"/>
  <c r="BP13" i="47"/>
  <c r="BG13" i="47"/>
  <c r="AX13" i="47"/>
  <c r="AV13" i="47"/>
  <c r="AM13" i="47"/>
  <c r="AD13" i="47"/>
  <c r="AB13" i="47"/>
  <c r="S13" i="47"/>
  <c r="CY13" i="47" s="1"/>
  <c r="I13" i="47"/>
  <c r="DG12" i="47"/>
  <c r="DF12" i="47"/>
  <c r="CZ12" i="47"/>
  <c r="CQ12" i="47"/>
  <c r="CJ12" i="47"/>
  <c r="CU12" i="47" s="1"/>
  <c r="CA12" i="47"/>
  <c r="BR12" i="47"/>
  <c r="BP12" i="47"/>
  <c r="BG12" i="47"/>
  <c r="AX12" i="47"/>
  <c r="AV12" i="47"/>
  <c r="AM12" i="47"/>
  <c r="AD12" i="47"/>
  <c r="AB12" i="47"/>
  <c r="S12" i="47"/>
  <c r="I12" i="47"/>
  <c r="DG11" i="47"/>
  <c r="DF11" i="47"/>
  <c r="CZ11" i="47"/>
  <c r="CQ11" i="47"/>
  <c r="CJ11" i="47"/>
  <c r="CU11" i="47" s="1"/>
  <c r="CA11" i="47"/>
  <c r="BR11" i="47"/>
  <c r="BP11" i="47"/>
  <c r="BG11" i="47"/>
  <c r="AX11" i="47"/>
  <c r="AV11" i="47"/>
  <c r="AM11" i="47"/>
  <c r="AD11" i="47"/>
  <c r="AB11" i="47"/>
  <c r="S11" i="47"/>
  <c r="I11" i="47"/>
  <c r="DG10" i="47"/>
  <c r="DF10" i="47"/>
  <c r="CZ10" i="47"/>
  <c r="CQ10" i="47"/>
  <c r="CJ10" i="47"/>
  <c r="CU10" i="47" s="1"/>
  <c r="CA10" i="47"/>
  <c r="BR10" i="47"/>
  <c r="BP10" i="47"/>
  <c r="BG10" i="47"/>
  <c r="AX10" i="47"/>
  <c r="AV10" i="47"/>
  <c r="AM10" i="47"/>
  <c r="AD10" i="47"/>
  <c r="AB10" i="47"/>
  <c r="S10" i="47"/>
  <c r="I10" i="47"/>
  <c r="DG9" i="47"/>
  <c r="DF9" i="47"/>
  <c r="CZ9" i="47"/>
  <c r="CQ9" i="47"/>
  <c r="CJ9" i="47"/>
  <c r="CU9" i="47" s="1"/>
  <c r="CA9" i="47"/>
  <c r="BR9" i="47"/>
  <c r="BP9" i="47"/>
  <c r="BG9" i="47"/>
  <c r="AX9" i="47"/>
  <c r="AV9" i="47"/>
  <c r="AM9" i="47"/>
  <c r="AD9" i="47"/>
  <c r="AB9" i="47"/>
  <c r="S9" i="47"/>
  <c r="I9" i="47"/>
  <c r="DG8" i="47"/>
  <c r="DF8" i="47"/>
  <c r="CZ8" i="47"/>
  <c r="CQ8" i="47"/>
  <c r="CJ8" i="47"/>
  <c r="CU8" i="47" s="1"/>
  <c r="CA8" i="47"/>
  <c r="BR8" i="47"/>
  <c r="BP8" i="47"/>
  <c r="BG8" i="47"/>
  <c r="AX8" i="47"/>
  <c r="AV8" i="47"/>
  <c r="AM8" i="47"/>
  <c r="AD8" i="47"/>
  <c r="AB8" i="47"/>
  <c r="S8" i="47"/>
  <c r="I8" i="47"/>
  <c r="DG7" i="47"/>
  <c r="DF7" i="47"/>
  <c r="CZ7" i="47"/>
  <c r="CQ7" i="47"/>
  <c r="CJ7" i="47"/>
  <c r="CU7" i="47" s="1"/>
  <c r="CA7" i="47"/>
  <c r="BR7" i="47"/>
  <c r="BP7" i="47"/>
  <c r="BG7" i="47"/>
  <c r="AX7" i="47"/>
  <c r="AV7" i="47"/>
  <c r="AM7" i="47"/>
  <c r="AD7" i="47"/>
  <c r="AB7" i="47"/>
  <c r="S7" i="47"/>
  <c r="I7" i="47"/>
  <c r="DG6" i="47"/>
  <c r="DF6" i="47"/>
  <c r="CZ6" i="47"/>
  <c r="CQ6" i="47"/>
  <c r="CJ6" i="47"/>
  <c r="CU6" i="47" s="1"/>
  <c r="CA6" i="47"/>
  <c r="BR6" i="47"/>
  <c r="BP6" i="47"/>
  <c r="BG6" i="47"/>
  <c r="AX6" i="47"/>
  <c r="AV6" i="47"/>
  <c r="AM6" i="47"/>
  <c r="AD6" i="47"/>
  <c r="AB6" i="47"/>
  <c r="S6" i="47"/>
  <c r="I6" i="47"/>
  <c r="CI5" i="47"/>
  <c r="CH5" i="47"/>
  <c r="CG5" i="47"/>
  <c r="CF5" i="47"/>
  <c r="CE5" i="47"/>
  <c r="CD5" i="47"/>
  <c r="CC5" i="47"/>
  <c r="BZ5" i="47"/>
  <c r="BY5" i="47"/>
  <c r="BX5" i="47"/>
  <c r="BW5" i="47"/>
  <c r="BV5" i="47"/>
  <c r="BU5" i="47"/>
  <c r="BT5" i="47"/>
  <c r="BO5" i="47"/>
  <c r="BN5" i="47"/>
  <c r="BM5" i="47"/>
  <c r="BL5" i="47"/>
  <c r="BK5" i="47"/>
  <c r="BJ5" i="47"/>
  <c r="BI5" i="47"/>
  <c r="BF5" i="47"/>
  <c r="BE5" i="47"/>
  <c r="BD5" i="47"/>
  <c r="BC5" i="47"/>
  <c r="BB5" i="47"/>
  <c r="BA5" i="47"/>
  <c r="AZ5" i="47"/>
  <c r="AU5" i="47"/>
  <c r="AT5" i="47"/>
  <c r="AS5" i="47"/>
  <c r="AR5" i="47"/>
  <c r="AQ5" i="47"/>
  <c r="AP5" i="47"/>
  <c r="AO5" i="47"/>
  <c r="AL5" i="47"/>
  <c r="AK5" i="47"/>
  <c r="AJ5" i="47"/>
  <c r="AI5" i="47"/>
  <c r="AH5" i="47"/>
  <c r="AG5" i="47"/>
  <c r="AF5" i="47"/>
  <c r="AA5" i="47"/>
  <c r="Z5" i="47"/>
  <c r="Y5" i="47"/>
  <c r="X5" i="47"/>
  <c r="W5" i="47"/>
  <c r="V5" i="47"/>
  <c r="U5" i="47"/>
  <c r="R5" i="47"/>
  <c r="Q5" i="47"/>
  <c r="P5" i="47"/>
  <c r="O5" i="47"/>
  <c r="N5" i="47"/>
  <c r="M5" i="47"/>
  <c r="L5" i="47"/>
  <c r="H5" i="47"/>
  <c r="G5" i="47"/>
  <c r="F5" i="47"/>
  <c r="E5" i="47"/>
  <c r="D5" i="47"/>
  <c r="C5" i="47"/>
  <c r="B5" i="47"/>
  <c r="D2" i="47"/>
  <c r="D60" i="47" s="1"/>
  <c r="W1" i="47"/>
  <c r="W59" i="47" s="1"/>
  <c r="D1" i="47"/>
  <c r="D59" i="47" s="1"/>
  <c r="CM114" i="46"/>
  <c r="CL114" i="46"/>
  <c r="CI114" i="46"/>
  <c r="CH114" i="46"/>
  <c r="CG114" i="46"/>
  <c r="CF114" i="46"/>
  <c r="CE114" i="46"/>
  <c r="CD114" i="46"/>
  <c r="CC114" i="46"/>
  <c r="BZ114" i="46"/>
  <c r="BY114" i="46"/>
  <c r="BX114" i="46"/>
  <c r="BW114" i="46"/>
  <c r="BV114" i="46"/>
  <c r="BU114" i="46"/>
  <c r="BT114" i="46"/>
  <c r="BQ114" i="46"/>
  <c r="BO114" i="46"/>
  <c r="BN114" i="46"/>
  <c r="BM114" i="46"/>
  <c r="BL114" i="46"/>
  <c r="BK114" i="46"/>
  <c r="BJ114" i="46"/>
  <c r="BI114" i="46"/>
  <c r="BH114" i="46"/>
  <c r="BF114" i="46"/>
  <c r="BE114" i="46"/>
  <c r="BD114" i="46"/>
  <c r="BC114" i="46"/>
  <c r="BB114" i="46"/>
  <c r="BA114" i="46"/>
  <c r="AZ114" i="46"/>
  <c r="AW114" i="46"/>
  <c r="AU114" i="46"/>
  <c r="AT114" i="46"/>
  <c r="AS114" i="46"/>
  <c r="AR114" i="46"/>
  <c r="AQ114" i="46"/>
  <c r="AP114" i="46"/>
  <c r="AO114" i="46"/>
  <c r="AN114" i="46"/>
  <c r="AL114" i="46"/>
  <c r="AK114" i="46"/>
  <c r="AJ114" i="46"/>
  <c r="AI114" i="46"/>
  <c r="AH114" i="46"/>
  <c r="AG114" i="46"/>
  <c r="AF114" i="46"/>
  <c r="AC114" i="46"/>
  <c r="AA114" i="46"/>
  <c r="Z114" i="46"/>
  <c r="Y114" i="46"/>
  <c r="X114" i="46"/>
  <c r="W114" i="46"/>
  <c r="V114" i="46"/>
  <c r="U114" i="46"/>
  <c r="T114" i="46"/>
  <c r="R114" i="46"/>
  <c r="Q114" i="46"/>
  <c r="P114" i="46"/>
  <c r="O114" i="46"/>
  <c r="N114" i="46"/>
  <c r="M114" i="46"/>
  <c r="L114" i="46"/>
  <c r="J114" i="46"/>
  <c r="H114" i="46"/>
  <c r="G114" i="46"/>
  <c r="F114" i="46"/>
  <c r="E114" i="46"/>
  <c r="D114" i="46"/>
  <c r="C114" i="46"/>
  <c r="B114" i="46"/>
  <c r="DN113" i="46"/>
  <c r="DM113" i="46"/>
  <c r="DL113" i="46"/>
  <c r="DK113" i="46"/>
  <c r="DJ113" i="46"/>
  <c r="DI113" i="46"/>
  <c r="DH113" i="46"/>
  <c r="DG113" i="46"/>
  <c r="DF113" i="46"/>
  <c r="DE113" i="46"/>
  <c r="DD113" i="46"/>
  <c r="DC113" i="46"/>
  <c r="DB113" i="46"/>
  <c r="DA113" i="46"/>
  <c r="CZ113" i="46"/>
  <c r="CY113" i="46"/>
  <c r="CX113" i="46"/>
  <c r="CW113" i="46"/>
  <c r="CV113" i="46"/>
  <c r="CU113" i="46"/>
  <c r="CS113" i="46"/>
  <c r="CR113" i="46"/>
  <c r="CQ113" i="46"/>
  <c r="CN113" i="46"/>
  <c r="CJ113" i="46"/>
  <c r="CA113" i="46"/>
  <c r="BR113" i="46"/>
  <c r="BP113" i="46"/>
  <c r="BG113" i="46"/>
  <c r="AX113" i="46"/>
  <c r="AV113" i="46"/>
  <c r="AM113" i="46"/>
  <c r="AD113" i="46"/>
  <c r="AB113" i="46"/>
  <c r="S113" i="46"/>
  <c r="I113" i="46"/>
  <c r="DN112" i="46"/>
  <c r="DM112" i="46"/>
  <c r="DL112" i="46"/>
  <c r="DK112" i="46"/>
  <c r="DJ112" i="46"/>
  <c r="DI112" i="46"/>
  <c r="DH112" i="46"/>
  <c r="DG112" i="46"/>
  <c r="DF112" i="46"/>
  <c r="DE112" i="46"/>
  <c r="DD112" i="46"/>
  <c r="DC112" i="46"/>
  <c r="DB112" i="46"/>
  <c r="DA112" i="46"/>
  <c r="CZ112" i="46"/>
  <c r="CY112" i="46"/>
  <c r="CX112" i="46"/>
  <c r="CW112" i="46"/>
  <c r="CV112" i="46"/>
  <c r="CU112" i="46"/>
  <c r="CS112" i="46"/>
  <c r="CR112" i="46"/>
  <c r="CQ112" i="46"/>
  <c r="CN112" i="46"/>
  <c r="CJ112" i="46"/>
  <c r="CA112" i="46"/>
  <c r="BR112" i="46"/>
  <c r="BP112" i="46"/>
  <c r="BG112" i="46"/>
  <c r="AX112" i="46"/>
  <c r="AV112" i="46"/>
  <c r="AM112" i="46"/>
  <c r="AD112" i="46"/>
  <c r="AB112" i="46"/>
  <c r="S112" i="46"/>
  <c r="I112" i="46"/>
  <c r="DN111" i="46"/>
  <c r="DM111" i="46"/>
  <c r="DL111" i="46"/>
  <c r="DK111" i="46"/>
  <c r="DJ111" i="46"/>
  <c r="DI111" i="46"/>
  <c r="DH111" i="46"/>
  <c r="DG111" i="46"/>
  <c r="DF111" i="46"/>
  <c r="DE111" i="46"/>
  <c r="DD111" i="46"/>
  <c r="DC111" i="46"/>
  <c r="DB111" i="46"/>
  <c r="DA111" i="46"/>
  <c r="CZ111" i="46"/>
  <c r="CY111" i="46"/>
  <c r="CX111" i="46"/>
  <c r="CW111" i="46"/>
  <c r="CV111" i="46"/>
  <c r="CU111" i="46"/>
  <c r="CS111" i="46"/>
  <c r="CR111" i="46"/>
  <c r="CQ111" i="46"/>
  <c r="CN111" i="46"/>
  <c r="CJ111" i="46"/>
  <c r="CA111" i="46"/>
  <c r="BR111" i="46"/>
  <c r="BP111" i="46"/>
  <c r="BG111" i="46"/>
  <c r="AX111" i="46"/>
  <c r="AV111" i="46"/>
  <c r="AM111" i="46"/>
  <c r="AD111" i="46"/>
  <c r="AB111" i="46"/>
  <c r="S111" i="46"/>
  <c r="I111" i="46"/>
  <c r="DN110" i="46"/>
  <c r="DM110" i="46"/>
  <c r="DL110" i="46"/>
  <c r="DK110" i="46"/>
  <c r="DJ110" i="46"/>
  <c r="DI110" i="46"/>
  <c r="DH110" i="46"/>
  <c r="DG110" i="46"/>
  <c r="DF110" i="46"/>
  <c r="DE110" i="46"/>
  <c r="DD110" i="46"/>
  <c r="DC110" i="46"/>
  <c r="DB110" i="46"/>
  <c r="DA110" i="46"/>
  <c r="CZ110" i="46"/>
  <c r="CY110" i="46"/>
  <c r="CX110" i="46"/>
  <c r="CW110" i="46"/>
  <c r="CV110" i="46"/>
  <c r="CU110" i="46"/>
  <c r="CS110" i="46"/>
  <c r="CR110" i="46"/>
  <c r="CQ110" i="46"/>
  <c r="CN110" i="46"/>
  <c r="CJ110" i="46"/>
  <c r="CA110" i="46"/>
  <c r="BR110" i="46"/>
  <c r="BP110" i="46"/>
  <c r="BG110" i="46"/>
  <c r="AX110" i="46"/>
  <c r="AV110" i="46"/>
  <c r="AM110" i="46"/>
  <c r="AD110" i="46"/>
  <c r="AB110" i="46"/>
  <c r="S110" i="46"/>
  <c r="I110" i="46"/>
  <c r="DN109" i="46"/>
  <c r="DM109" i="46"/>
  <c r="DL109" i="46"/>
  <c r="DK109" i="46"/>
  <c r="DJ109" i="46"/>
  <c r="DI109" i="46"/>
  <c r="DH109" i="46"/>
  <c r="DG109" i="46"/>
  <c r="DF109" i="46"/>
  <c r="DE109" i="46"/>
  <c r="DD109" i="46"/>
  <c r="DC109" i="46"/>
  <c r="DB109" i="46"/>
  <c r="DA109" i="46"/>
  <c r="CZ109" i="46"/>
  <c r="CY109" i="46"/>
  <c r="CX109" i="46"/>
  <c r="CW109" i="46"/>
  <c r="CV109" i="46"/>
  <c r="CU109" i="46"/>
  <c r="CS109" i="46"/>
  <c r="CR109" i="46"/>
  <c r="CQ109" i="46"/>
  <c r="CN109" i="46"/>
  <c r="CJ109" i="46"/>
  <c r="CA109" i="46"/>
  <c r="BR109" i="46"/>
  <c r="BP109" i="46"/>
  <c r="BG109" i="46"/>
  <c r="AX109" i="46"/>
  <c r="AV109" i="46"/>
  <c r="AM109" i="46"/>
  <c r="AD109" i="46"/>
  <c r="AB109" i="46"/>
  <c r="S109" i="46"/>
  <c r="I109" i="46"/>
  <c r="DN108" i="46"/>
  <c r="DM108" i="46"/>
  <c r="DL108" i="46"/>
  <c r="DK108" i="46"/>
  <c r="DJ108" i="46"/>
  <c r="DI108" i="46"/>
  <c r="DH108" i="46"/>
  <c r="DG108" i="46"/>
  <c r="DF108" i="46"/>
  <c r="DE108" i="46"/>
  <c r="DD108" i="46"/>
  <c r="DC108" i="46"/>
  <c r="DB108" i="46"/>
  <c r="DA108" i="46"/>
  <c r="CZ108" i="46"/>
  <c r="CY108" i="46"/>
  <c r="CX108" i="46"/>
  <c r="CW108" i="46"/>
  <c r="CV108" i="46"/>
  <c r="CU108" i="46"/>
  <c r="CS108" i="46"/>
  <c r="CR108" i="46"/>
  <c r="CQ108" i="46"/>
  <c r="CN108" i="46"/>
  <c r="CJ108" i="46"/>
  <c r="CA108" i="46"/>
  <c r="BR108" i="46"/>
  <c r="BP108" i="46"/>
  <c r="BG108" i="46"/>
  <c r="AX108" i="46"/>
  <c r="AV108" i="46"/>
  <c r="AM108" i="46"/>
  <c r="AD108" i="46"/>
  <c r="AB108" i="46"/>
  <c r="S108" i="46"/>
  <c r="I108" i="46"/>
  <c r="DN107" i="46"/>
  <c r="DM107" i="46"/>
  <c r="DL107" i="46"/>
  <c r="DK107" i="46"/>
  <c r="DJ107" i="46"/>
  <c r="DI107" i="46"/>
  <c r="DH107" i="46"/>
  <c r="DG107" i="46"/>
  <c r="DF107" i="46"/>
  <c r="DE107" i="46"/>
  <c r="DD107" i="46"/>
  <c r="DC107" i="46"/>
  <c r="DB107" i="46"/>
  <c r="DA107" i="46"/>
  <c r="CZ107" i="46"/>
  <c r="CY107" i="46"/>
  <c r="CX107" i="46"/>
  <c r="CW107" i="46"/>
  <c r="CV107" i="46"/>
  <c r="CU107" i="46"/>
  <c r="CS107" i="46"/>
  <c r="CR107" i="46"/>
  <c r="CQ107" i="46"/>
  <c r="CN107" i="46"/>
  <c r="CJ107" i="46"/>
  <c r="CA107" i="46"/>
  <c r="BR107" i="46"/>
  <c r="BP107" i="46"/>
  <c r="BG107" i="46"/>
  <c r="AX107" i="46"/>
  <c r="AV107" i="46"/>
  <c r="AM107" i="46"/>
  <c r="AD107" i="46"/>
  <c r="AB107" i="46"/>
  <c r="S107" i="46"/>
  <c r="I107" i="46"/>
  <c r="DN106" i="46"/>
  <c r="DM106" i="46"/>
  <c r="DL106" i="46"/>
  <c r="DK106" i="46"/>
  <c r="DJ106" i="46"/>
  <c r="DI106" i="46"/>
  <c r="DH106" i="46"/>
  <c r="DG106" i="46"/>
  <c r="DF106" i="46"/>
  <c r="DE106" i="46"/>
  <c r="DD106" i="46"/>
  <c r="DC106" i="46"/>
  <c r="DB106" i="46"/>
  <c r="DA106" i="46"/>
  <c r="CZ106" i="46"/>
  <c r="CY106" i="46"/>
  <c r="CX106" i="46"/>
  <c r="CW106" i="46"/>
  <c r="CV106" i="46"/>
  <c r="CU106" i="46"/>
  <c r="CS106" i="46"/>
  <c r="CR106" i="46"/>
  <c r="CQ106" i="46"/>
  <c r="CN106" i="46"/>
  <c r="CJ106" i="46"/>
  <c r="CA106" i="46"/>
  <c r="BR106" i="46"/>
  <c r="BP106" i="46"/>
  <c r="BG106" i="46"/>
  <c r="AX106" i="46"/>
  <c r="AV106" i="46"/>
  <c r="AM106" i="46"/>
  <c r="AD106" i="46"/>
  <c r="AB106" i="46"/>
  <c r="S106" i="46"/>
  <c r="I106" i="46"/>
  <c r="DN105" i="46"/>
  <c r="DM105" i="46"/>
  <c r="DL105" i="46"/>
  <c r="DK105" i="46"/>
  <c r="DJ105" i="46"/>
  <c r="DI105" i="46"/>
  <c r="DH105" i="46"/>
  <c r="DG105" i="46"/>
  <c r="DF105" i="46"/>
  <c r="DE105" i="46"/>
  <c r="DD105" i="46"/>
  <c r="DC105" i="46"/>
  <c r="DB105" i="46"/>
  <c r="DA105" i="46"/>
  <c r="CZ105" i="46"/>
  <c r="CY105" i="46"/>
  <c r="CX105" i="46"/>
  <c r="CW105" i="46"/>
  <c r="CV105" i="46"/>
  <c r="CU105" i="46"/>
  <c r="CS105" i="46"/>
  <c r="CR105" i="46"/>
  <c r="CQ105" i="46"/>
  <c r="CN105" i="46"/>
  <c r="CJ105" i="46"/>
  <c r="CA105" i="46"/>
  <c r="BR105" i="46"/>
  <c r="BP105" i="46"/>
  <c r="BG105" i="46"/>
  <c r="AX105" i="46"/>
  <c r="AV105" i="46"/>
  <c r="AM105" i="46"/>
  <c r="AD105" i="46"/>
  <c r="AB105" i="46"/>
  <c r="S105" i="46"/>
  <c r="I105" i="46"/>
  <c r="DN104" i="46"/>
  <c r="DM104" i="46"/>
  <c r="DL104" i="46"/>
  <c r="DK104" i="46"/>
  <c r="DJ104" i="46"/>
  <c r="DI104" i="46"/>
  <c r="DH104" i="46"/>
  <c r="DG104" i="46"/>
  <c r="DF104" i="46"/>
  <c r="DE104" i="46"/>
  <c r="DD104" i="46"/>
  <c r="DC104" i="46"/>
  <c r="DB104" i="46"/>
  <c r="DA104" i="46"/>
  <c r="CZ104" i="46"/>
  <c r="CY104" i="46"/>
  <c r="CX104" i="46"/>
  <c r="CW104" i="46"/>
  <c r="CV104" i="46"/>
  <c r="CU104" i="46"/>
  <c r="CS104" i="46"/>
  <c r="CR104" i="46"/>
  <c r="CQ104" i="46"/>
  <c r="CN104" i="46"/>
  <c r="CJ104" i="46"/>
  <c r="CA104" i="46"/>
  <c r="BR104" i="46"/>
  <c r="BP104" i="46"/>
  <c r="BG104" i="46"/>
  <c r="AX104" i="46"/>
  <c r="AV104" i="46"/>
  <c r="AM104" i="46"/>
  <c r="AD104" i="46"/>
  <c r="AB104" i="46"/>
  <c r="S104" i="46"/>
  <c r="I104" i="46"/>
  <c r="DN103" i="46"/>
  <c r="DM103" i="46"/>
  <c r="DL103" i="46"/>
  <c r="DK103" i="46"/>
  <c r="DJ103" i="46"/>
  <c r="DI103" i="46"/>
  <c r="DH103" i="46"/>
  <c r="DG103" i="46"/>
  <c r="DF103" i="46"/>
  <c r="DE103" i="46"/>
  <c r="DD103" i="46"/>
  <c r="DC103" i="46"/>
  <c r="DB103" i="46"/>
  <c r="DA103" i="46"/>
  <c r="CZ103" i="46"/>
  <c r="CY103" i="46"/>
  <c r="CX103" i="46"/>
  <c r="CW103" i="46"/>
  <c r="CV103" i="46"/>
  <c r="CU103" i="46"/>
  <c r="CS103" i="46"/>
  <c r="CR103" i="46"/>
  <c r="CQ103" i="46"/>
  <c r="CN103" i="46"/>
  <c r="CJ103" i="46"/>
  <c r="CA103" i="46"/>
  <c r="BR103" i="46"/>
  <c r="BP103" i="46"/>
  <c r="BG103" i="46"/>
  <c r="AX103" i="46"/>
  <c r="AV103" i="46"/>
  <c r="AM103" i="46"/>
  <c r="AD103" i="46"/>
  <c r="AB103" i="46"/>
  <c r="S103" i="46"/>
  <c r="I103" i="46"/>
  <c r="DN102" i="46"/>
  <c r="DM102" i="46"/>
  <c r="DL102" i="46"/>
  <c r="DK102" i="46"/>
  <c r="DJ102" i="46"/>
  <c r="DI102" i="46"/>
  <c r="DH102" i="46"/>
  <c r="DG102" i="46"/>
  <c r="DF102" i="46"/>
  <c r="DE102" i="46"/>
  <c r="DD102" i="46"/>
  <c r="DC102" i="46"/>
  <c r="DB102" i="46"/>
  <c r="DA102" i="46"/>
  <c r="CZ102" i="46"/>
  <c r="CY102" i="46"/>
  <c r="CX102" i="46"/>
  <c r="CW102" i="46"/>
  <c r="CV102" i="46"/>
  <c r="CU102" i="46"/>
  <c r="CS102" i="46"/>
  <c r="CR102" i="46"/>
  <c r="CQ102" i="46"/>
  <c r="CN102" i="46"/>
  <c r="CJ102" i="46"/>
  <c r="CA102" i="46"/>
  <c r="BR102" i="46"/>
  <c r="BP102" i="46"/>
  <c r="BG102" i="46"/>
  <c r="AX102" i="46"/>
  <c r="AV102" i="46"/>
  <c r="AM102" i="46"/>
  <c r="AD102" i="46"/>
  <c r="AB102" i="46"/>
  <c r="S102" i="46"/>
  <c r="I102" i="46"/>
  <c r="DN101" i="46"/>
  <c r="DM101" i="46"/>
  <c r="DL101" i="46"/>
  <c r="DK101" i="46"/>
  <c r="DJ101" i="46"/>
  <c r="DI101" i="46"/>
  <c r="DH101" i="46"/>
  <c r="DG101" i="46"/>
  <c r="DF101" i="46"/>
  <c r="DE101" i="46"/>
  <c r="DD101" i="46"/>
  <c r="DC101" i="46"/>
  <c r="DB101" i="46"/>
  <c r="DA101" i="46"/>
  <c r="CZ101" i="46"/>
  <c r="CY101" i="46"/>
  <c r="CX101" i="46"/>
  <c r="CW101" i="46"/>
  <c r="CV101" i="46"/>
  <c r="CU101" i="46"/>
  <c r="CS101" i="46"/>
  <c r="CR101" i="46"/>
  <c r="CQ101" i="46"/>
  <c r="CN101" i="46"/>
  <c r="CJ101" i="46"/>
  <c r="CA101" i="46"/>
  <c r="BR101" i="46"/>
  <c r="BP101" i="46"/>
  <c r="BG101" i="46"/>
  <c r="AX101" i="46"/>
  <c r="AV101" i="46"/>
  <c r="AM101" i="46"/>
  <c r="AD101" i="46"/>
  <c r="AB101" i="46"/>
  <c r="S101" i="46"/>
  <c r="I101" i="46"/>
  <c r="DN100" i="46"/>
  <c r="DM100" i="46"/>
  <c r="DL100" i="46"/>
  <c r="DK100" i="46"/>
  <c r="DJ100" i="46"/>
  <c r="DI100" i="46"/>
  <c r="DH100" i="46"/>
  <c r="DG100" i="46"/>
  <c r="DF100" i="46"/>
  <c r="DE100" i="46"/>
  <c r="DD100" i="46"/>
  <c r="DC100" i="46"/>
  <c r="DB100" i="46"/>
  <c r="DA100" i="46"/>
  <c r="CZ100" i="46"/>
  <c r="CY100" i="46"/>
  <c r="CX100" i="46"/>
  <c r="CW100" i="46"/>
  <c r="CV100" i="46"/>
  <c r="CU100" i="46"/>
  <c r="CS100" i="46"/>
  <c r="CR100" i="46"/>
  <c r="CQ100" i="46"/>
  <c r="CN100" i="46"/>
  <c r="CJ100" i="46"/>
  <c r="CA100" i="46"/>
  <c r="BR100" i="46"/>
  <c r="BP100" i="46"/>
  <c r="BG100" i="46"/>
  <c r="AX100" i="46"/>
  <c r="AV100" i="46"/>
  <c r="AM100" i="46"/>
  <c r="AD100" i="46"/>
  <c r="AB100" i="46"/>
  <c r="S100" i="46"/>
  <c r="I100" i="46"/>
  <c r="DN99" i="46"/>
  <c r="DM99" i="46"/>
  <c r="DL99" i="46"/>
  <c r="DK99" i="46"/>
  <c r="DJ99" i="46"/>
  <c r="DI99" i="46"/>
  <c r="DH99" i="46"/>
  <c r="DG99" i="46"/>
  <c r="DF99" i="46"/>
  <c r="DE99" i="46"/>
  <c r="DD99" i="46"/>
  <c r="DC99" i="46"/>
  <c r="DB99" i="46"/>
  <c r="DA99" i="46"/>
  <c r="CZ99" i="46"/>
  <c r="CY99" i="46"/>
  <c r="CX99" i="46"/>
  <c r="CW99" i="46"/>
  <c r="CV99" i="46"/>
  <c r="CU99" i="46"/>
  <c r="CS99" i="46"/>
  <c r="CR99" i="46"/>
  <c r="CQ99" i="46"/>
  <c r="CN99" i="46"/>
  <c r="CJ99" i="46"/>
  <c r="CA99" i="46"/>
  <c r="BR99" i="46"/>
  <c r="BP99" i="46"/>
  <c r="BG99" i="46"/>
  <c r="AX99" i="46"/>
  <c r="AV99" i="46"/>
  <c r="AM99" i="46"/>
  <c r="AD99" i="46"/>
  <c r="AB99" i="46"/>
  <c r="S99" i="46"/>
  <c r="I99" i="46"/>
  <c r="DN98" i="46"/>
  <c r="DM98" i="46"/>
  <c r="DL98" i="46"/>
  <c r="DK98" i="46"/>
  <c r="DJ98" i="46"/>
  <c r="DI98" i="46"/>
  <c r="DH98" i="46"/>
  <c r="DG98" i="46"/>
  <c r="DF98" i="46"/>
  <c r="DE98" i="46"/>
  <c r="DD98" i="46"/>
  <c r="DC98" i="46"/>
  <c r="DB98" i="46"/>
  <c r="DA98" i="46"/>
  <c r="CZ98" i="46"/>
  <c r="CY98" i="46"/>
  <c r="CX98" i="46"/>
  <c r="CW98" i="46"/>
  <c r="CV98" i="46"/>
  <c r="CU98" i="46"/>
  <c r="CS98" i="46"/>
  <c r="CR98" i="46"/>
  <c r="CQ98" i="46"/>
  <c r="CN98" i="46"/>
  <c r="CJ98" i="46"/>
  <c r="CA98" i="46"/>
  <c r="BR98" i="46"/>
  <c r="BP98" i="46"/>
  <c r="BG98" i="46"/>
  <c r="AX98" i="46"/>
  <c r="AV98" i="46"/>
  <c r="AM98" i="46"/>
  <c r="AD98" i="46"/>
  <c r="AB98" i="46"/>
  <c r="S98" i="46"/>
  <c r="I98" i="46"/>
  <c r="DN97" i="46"/>
  <c r="DM97" i="46"/>
  <c r="DL97" i="46"/>
  <c r="DK97" i="46"/>
  <c r="DJ97" i="46"/>
  <c r="DI97" i="46"/>
  <c r="DH97" i="46"/>
  <c r="DG97" i="46"/>
  <c r="DF97" i="46"/>
  <c r="DE97" i="46"/>
  <c r="DD97" i="46"/>
  <c r="DC97" i="46"/>
  <c r="DB97" i="46"/>
  <c r="DA97" i="46"/>
  <c r="CZ97" i="46"/>
  <c r="CY97" i="46"/>
  <c r="CX97" i="46"/>
  <c r="CW97" i="46"/>
  <c r="CV97" i="46"/>
  <c r="CU97" i="46"/>
  <c r="CS97" i="46"/>
  <c r="CR97" i="46"/>
  <c r="CQ97" i="46"/>
  <c r="CN97" i="46"/>
  <c r="CJ97" i="46"/>
  <c r="CA97" i="46"/>
  <c r="BR97" i="46"/>
  <c r="BP97" i="46"/>
  <c r="BG97" i="46"/>
  <c r="AX97" i="46"/>
  <c r="AV97" i="46"/>
  <c r="AM97" i="46"/>
  <c r="AD97" i="46"/>
  <c r="AB97" i="46"/>
  <c r="S97" i="46"/>
  <c r="I97" i="46"/>
  <c r="DN96" i="46"/>
  <c r="DM96" i="46"/>
  <c r="DL96" i="46"/>
  <c r="DK96" i="46"/>
  <c r="DJ96" i="46"/>
  <c r="DI96" i="46"/>
  <c r="DH96" i="46"/>
  <c r="DG96" i="46"/>
  <c r="DF96" i="46"/>
  <c r="DE96" i="46"/>
  <c r="DD96" i="46"/>
  <c r="DC96" i="46"/>
  <c r="DB96" i="46"/>
  <c r="DA96" i="46"/>
  <c r="CZ96" i="46"/>
  <c r="CY96" i="46"/>
  <c r="CX96" i="46"/>
  <c r="CW96" i="46"/>
  <c r="CV96" i="46"/>
  <c r="CU96" i="46"/>
  <c r="CS96" i="46"/>
  <c r="CR96" i="46"/>
  <c r="CQ96" i="46"/>
  <c r="CN96" i="46"/>
  <c r="CJ96" i="46"/>
  <c r="CA96" i="46"/>
  <c r="BR96" i="46"/>
  <c r="BP96" i="46"/>
  <c r="BG96" i="46"/>
  <c r="AX96" i="46"/>
  <c r="AV96" i="46"/>
  <c r="AM96" i="46"/>
  <c r="AD96" i="46"/>
  <c r="AB96" i="46"/>
  <c r="S96" i="46"/>
  <c r="I96" i="46"/>
  <c r="DN95" i="46"/>
  <c r="DM95" i="46"/>
  <c r="DL95" i="46"/>
  <c r="DK95" i="46"/>
  <c r="DJ95" i="46"/>
  <c r="DI95" i="46"/>
  <c r="DH95" i="46"/>
  <c r="DG95" i="46"/>
  <c r="DF95" i="46"/>
  <c r="DE95" i="46"/>
  <c r="DD95" i="46"/>
  <c r="DC95" i="46"/>
  <c r="DB95" i="46"/>
  <c r="DA95" i="46"/>
  <c r="CZ95" i="46"/>
  <c r="CY95" i="46"/>
  <c r="CX95" i="46"/>
  <c r="CW95" i="46"/>
  <c r="CV95" i="46"/>
  <c r="CU95" i="46"/>
  <c r="CS95" i="46"/>
  <c r="CR95" i="46"/>
  <c r="CQ95" i="46"/>
  <c r="CN95" i="46"/>
  <c r="CJ95" i="46"/>
  <c r="CA95" i="46"/>
  <c r="BR95" i="46"/>
  <c r="BP95" i="46"/>
  <c r="BG95" i="46"/>
  <c r="AX95" i="46"/>
  <c r="AV95" i="46"/>
  <c r="AM95" i="46"/>
  <c r="AD95" i="46"/>
  <c r="AB95" i="46"/>
  <c r="S95" i="46"/>
  <c r="I95" i="46"/>
  <c r="DN94" i="46"/>
  <c r="DM94" i="46"/>
  <c r="DL94" i="46"/>
  <c r="DK94" i="46"/>
  <c r="DJ94" i="46"/>
  <c r="DI94" i="46"/>
  <c r="DH94" i="46"/>
  <c r="DG94" i="46"/>
  <c r="DF94" i="46"/>
  <c r="DE94" i="46"/>
  <c r="DD94" i="46"/>
  <c r="DC94" i="46"/>
  <c r="DB94" i="46"/>
  <c r="DA94" i="46"/>
  <c r="CZ94" i="46"/>
  <c r="CY94" i="46"/>
  <c r="CX94" i="46"/>
  <c r="CW94" i="46"/>
  <c r="CV94" i="46"/>
  <c r="CU94" i="46"/>
  <c r="CS94" i="46"/>
  <c r="CR94" i="46"/>
  <c r="CQ94" i="46"/>
  <c r="CN94" i="46"/>
  <c r="CJ94" i="46"/>
  <c r="CA94" i="46"/>
  <c r="BR94" i="46"/>
  <c r="BP94" i="46"/>
  <c r="BG94" i="46"/>
  <c r="AX94" i="46"/>
  <c r="AV94" i="46"/>
  <c r="AM94" i="46"/>
  <c r="AD94" i="46"/>
  <c r="AB94" i="46"/>
  <c r="S94" i="46"/>
  <c r="I94" i="46"/>
  <c r="DN93" i="46"/>
  <c r="DM93" i="46"/>
  <c r="DL93" i="46"/>
  <c r="DK93" i="46"/>
  <c r="DJ93" i="46"/>
  <c r="DI93" i="46"/>
  <c r="DH93" i="46"/>
  <c r="DG93" i="46"/>
  <c r="DF93" i="46"/>
  <c r="DE93" i="46"/>
  <c r="DD93" i="46"/>
  <c r="DC93" i="46"/>
  <c r="DB93" i="46"/>
  <c r="DA93" i="46"/>
  <c r="CZ93" i="46"/>
  <c r="CY93" i="46"/>
  <c r="CX93" i="46"/>
  <c r="CW93" i="46"/>
  <c r="CV93" i="46"/>
  <c r="CU93" i="46"/>
  <c r="CS93" i="46"/>
  <c r="CR93" i="46"/>
  <c r="CQ93" i="46"/>
  <c r="CN93" i="46"/>
  <c r="CJ93" i="46"/>
  <c r="CA93" i="46"/>
  <c r="BR93" i="46"/>
  <c r="BP93" i="46"/>
  <c r="BG93" i="46"/>
  <c r="AX93" i="46"/>
  <c r="AV93" i="46"/>
  <c r="AM93" i="46"/>
  <c r="AD93" i="46"/>
  <c r="AB93" i="46"/>
  <c r="S93" i="46"/>
  <c r="I93" i="46"/>
  <c r="DN92" i="46"/>
  <c r="DM92" i="46"/>
  <c r="DL92" i="46"/>
  <c r="DK92" i="46"/>
  <c r="DJ92" i="46"/>
  <c r="DI92" i="46"/>
  <c r="DH92" i="46"/>
  <c r="DG92" i="46"/>
  <c r="DF92" i="46"/>
  <c r="DE92" i="46"/>
  <c r="DD92" i="46"/>
  <c r="DC92" i="46"/>
  <c r="DB92" i="46"/>
  <c r="DA92" i="46"/>
  <c r="CZ92" i="46"/>
  <c r="CY92" i="46"/>
  <c r="CX92" i="46"/>
  <c r="CW92" i="46"/>
  <c r="CV92" i="46"/>
  <c r="CU92" i="46"/>
  <c r="CS92" i="46"/>
  <c r="CR92" i="46"/>
  <c r="CQ92" i="46"/>
  <c r="CN92" i="46"/>
  <c r="CJ92" i="46"/>
  <c r="CA92" i="46"/>
  <c r="BR92" i="46"/>
  <c r="BP92" i="46"/>
  <c r="BG92" i="46"/>
  <c r="AX92" i="46"/>
  <c r="AV92" i="46"/>
  <c r="AM92" i="46"/>
  <c r="AD92" i="46"/>
  <c r="AB92" i="46"/>
  <c r="S92" i="46"/>
  <c r="I92" i="46"/>
  <c r="DN91" i="46"/>
  <c r="DM91" i="46"/>
  <c r="DL91" i="46"/>
  <c r="DK91" i="46"/>
  <c r="DJ91" i="46"/>
  <c r="DI91" i="46"/>
  <c r="DH91" i="46"/>
  <c r="DG91" i="46"/>
  <c r="DF91" i="46"/>
  <c r="DE91" i="46"/>
  <c r="DD91" i="46"/>
  <c r="DC91" i="46"/>
  <c r="DB91" i="46"/>
  <c r="DA91" i="46"/>
  <c r="CZ91" i="46"/>
  <c r="CY91" i="46"/>
  <c r="CX91" i="46"/>
  <c r="CW91" i="46"/>
  <c r="CV91" i="46"/>
  <c r="CU91" i="46"/>
  <c r="CS91" i="46"/>
  <c r="CR91" i="46"/>
  <c r="CQ91" i="46"/>
  <c r="CN91" i="46"/>
  <c r="CJ91" i="46"/>
  <c r="CA91" i="46"/>
  <c r="BR91" i="46"/>
  <c r="BP91" i="46"/>
  <c r="BG91" i="46"/>
  <c r="AX91" i="46"/>
  <c r="AV91" i="46"/>
  <c r="AM91" i="46"/>
  <c r="AD91" i="46"/>
  <c r="AB91" i="46"/>
  <c r="S91" i="46"/>
  <c r="I91" i="46"/>
  <c r="DN90" i="46"/>
  <c r="DM90" i="46"/>
  <c r="DL90" i="46"/>
  <c r="DK90" i="46"/>
  <c r="DJ90" i="46"/>
  <c r="DI90" i="46"/>
  <c r="DH90" i="46"/>
  <c r="DG90" i="46"/>
  <c r="DF90" i="46"/>
  <c r="DE90" i="46"/>
  <c r="DD90" i="46"/>
  <c r="DC90" i="46"/>
  <c r="DB90" i="46"/>
  <c r="DA90" i="46"/>
  <c r="CZ90" i="46"/>
  <c r="CY90" i="46"/>
  <c r="CX90" i="46"/>
  <c r="CW90" i="46"/>
  <c r="CV90" i="46"/>
  <c r="CU90" i="46"/>
  <c r="CS90" i="46"/>
  <c r="CR90" i="46"/>
  <c r="CQ90" i="46"/>
  <c r="CN90" i="46"/>
  <c r="CJ90" i="46"/>
  <c r="CA90" i="46"/>
  <c r="BR90" i="46"/>
  <c r="BP90" i="46"/>
  <c r="BG90" i="46"/>
  <c r="AX90" i="46"/>
  <c r="AV90" i="46"/>
  <c r="AM90" i="46"/>
  <c r="AD90" i="46"/>
  <c r="AB90" i="46"/>
  <c r="S90" i="46"/>
  <c r="I90" i="46"/>
  <c r="DN89" i="46"/>
  <c r="DM89" i="46"/>
  <c r="DL89" i="46"/>
  <c r="DK89" i="46"/>
  <c r="DJ89" i="46"/>
  <c r="DI89" i="46"/>
  <c r="DH89" i="46"/>
  <c r="DG89" i="46"/>
  <c r="DF89" i="46"/>
  <c r="DE89" i="46"/>
  <c r="DD89" i="46"/>
  <c r="DC89" i="46"/>
  <c r="DB89" i="46"/>
  <c r="DA89" i="46"/>
  <c r="CZ89" i="46"/>
  <c r="CY89" i="46"/>
  <c r="CX89" i="46"/>
  <c r="CW89" i="46"/>
  <c r="CV89" i="46"/>
  <c r="CU89" i="46"/>
  <c r="CS89" i="46"/>
  <c r="CR89" i="46"/>
  <c r="CQ89" i="46"/>
  <c r="CN89" i="46"/>
  <c r="CJ89" i="46"/>
  <c r="CA89" i="46"/>
  <c r="BR89" i="46"/>
  <c r="BP89" i="46"/>
  <c r="BG89" i="46"/>
  <c r="AX89" i="46"/>
  <c r="AV89" i="46"/>
  <c r="AM89" i="46"/>
  <c r="AD89" i="46"/>
  <c r="AB89" i="46"/>
  <c r="S89" i="46"/>
  <c r="I89" i="46"/>
  <c r="DN88" i="46"/>
  <c r="DM88" i="46"/>
  <c r="DL88" i="46"/>
  <c r="DK88" i="46"/>
  <c r="DJ88" i="46"/>
  <c r="DI88" i="46"/>
  <c r="DH88" i="46"/>
  <c r="DG88" i="46"/>
  <c r="DF88" i="46"/>
  <c r="DE88" i="46"/>
  <c r="DD88" i="46"/>
  <c r="DC88" i="46"/>
  <c r="DB88" i="46"/>
  <c r="DA88" i="46"/>
  <c r="CZ88" i="46"/>
  <c r="CY88" i="46"/>
  <c r="CX88" i="46"/>
  <c r="CW88" i="46"/>
  <c r="CV88" i="46"/>
  <c r="CU88" i="46"/>
  <c r="CS88" i="46"/>
  <c r="CR88" i="46"/>
  <c r="CQ88" i="46"/>
  <c r="CN88" i="46"/>
  <c r="CJ88" i="46"/>
  <c r="CA88" i="46"/>
  <c r="BR88" i="46"/>
  <c r="BP88" i="46"/>
  <c r="BG88" i="46"/>
  <c r="AX88" i="46"/>
  <c r="AV88" i="46"/>
  <c r="AM88" i="46"/>
  <c r="AD88" i="46"/>
  <c r="AB88" i="46"/>
  <c r="S88" i="46"/>
  <c r="I88" i="46"/>
  <c r="DN87" i="46"/>
  <c r="DM87" i="46"/>
  <c r="DL87" i="46"/>
  <c r="DK87" i="46"/>
  <c r="DJ87" i="46"/>
  <c r="DI87" i="46"/>
  <c r="DH87" i="46"/>
  <c r="DG87" i="46"/>
  <c r="DF87" i="46"/>
  <c r="DE87" i="46"/>
  <c r="DD87" i="46"/>
  <c r="DC87" i="46"/>
  <c r="DB87" i="46"/>
  <c r="DA87" i="46"/>
  <c r="CZ87" i="46"/>
  <c r="CY87" i="46"/>
  <c r="CX87" i="46"/>
  <c r="CW87" i="46"/>
  <c r="CV87" i="46"/>
  <c r="CU87" i="46"/>
  <c r="CS87" i="46"/>
  <c r="CR87" i="46"/>
  <c r="CQ87" i="46"/>
  <c r="CN87" i="46"/>
  <c r="CJ87" i="46"/>
  <c r="CA87" i="46"/>
  <c r="BR87" i="46"/>
  <c r="BP87" i="46"/>
  <c r="BG87" i="46"/>
  <c r="AX87" i="46"/>
  <c r="AV87" i="46"/>
  <c r="AM87" i="46"/>
  <c r="AD87" i="46"/>
  <c r="AB87" i="46"/>
  <c r="S87" i="46"/>
  <c r="I87" i="46"/>
  <c r="DN86" i="46"/>
  <c r="DM86" i="46"/>
  <c r="DL86" i="46"/>
  <c r="DK86" i="46"/>
  <c r="DJ86" i="46"/>
  <c r="DI86" i="46"/>
  <c r="DH86" i="46"/>
  <c r="DG86" i="46"/>
  <c r="DF86" i="46"/>
  <c r="DE86" i="46"/>
  <c r="DD86" i="46"/>
  <c r="DC86" i="46"/>
  <c r="DB86" i="46"/>
  <c r="DA86" i="46"/>
  <c r="CZ86" i="46"/>
  <c r="CY86" i="46"/>
  <c r="CX86" i="46"/>
  <c r="CW86" i="46"/>
  <c r="CV86" i="46"/>
  <c r="CU86" i="46"/>
  <c r="CS86" i="46"/>
  <c r="CR86" i="46"/>
  <c r="CQ86" i="46"/>
  <c r="CN86" i="46"/>
  <c r="CJ86" i="46"/>
  <c r="CA86" i="46"/>
  <c r="BR86" i="46"/>
  <c r="BP86" i="46"/>
  <c r="BG86" i="46"/>
  <c r="AX86" i="46"/>
  <c r="AV86" i="46"/>
  <c r="AM86" i="46"/>
  <c r="AD86" i="46"/>
  <c r="AB86" i="46"/>
  <c r="S86" i="46"/>
  <c r="I86" i="46"/>
  <c r="DN85" i="46"/>
  <c r="DM85" i="46"/>
  <c r="DL85" i="46"/>
  <c r="DK85" i="46"/>
  <c r="DJ85" i="46"/>
  <c r="DI85" i="46"/>
  <c r="DH85" i="46"/>
  <c r="DG85" i="46"/>
  <c r="DF85" i="46"/>
  <c r="DE85" i="46"/>
  <c r="DD85" i="46"/>
  <c r="DC85" i="46"/>
  <c r="DB85" i="46"/>
  <c r="DA85" i="46"/>
  <c r="CZ85" i="46"/>
  <c r="CY85" i="46"/>
  <c r="CX85" i="46"/>
  <c r="CW85" i="46"/>
  <c r="CV85" i="46"/>
  <c r="CU85" i="46"/>
  <c r="CS85" i="46"/>
  <c r="CR85" i="46"/>
  <c r="CQ85" i="46"/>
  <c r="CN85" i="46"/>
  <c r="CJ85" i="46"/>
  <c r="CA85" i="46"/>
  <c r="BR85" i="46"/>
  <c r="BP85" i="46"/>
  <c r="BG85" i="46"/>
  <c r="AX85" i="46"/>
  <c r="AV85" i="46"/>
  <c r="AM85" i="46"/>
  <c r="AD85" i="46"/>
  <c r="AB85" i="46"/>
  <c r="S85" i="46"/>
  <c r="I85" i="46"/>
  <c r="DN84" i="46"/>
  <c r="DM84" i="46"/>
  <c r="DL84" i="46"/>
  <c r="DK84" i="46"/>
  <c r="DJ84" i="46"/>
  <c r="DI84" i="46"/>
  <c r="DH84" i="46"/>
  <c r="DG84" i="46"/>
  <c r="DF84" i="46"/>
  <c r="DE84" i="46"/>
  <c r="DD84" i="46"/>
  <c r="DC84" i="46"/>
  <c r="DB84" i="46"/>
  <c r="DA84" i="46"/>
  <c r="CZ84" i="46"/>
  <c r="CY84" i="46"/>
  <c r="CX84" i="46"/>
  <c r="CW84" i="46"/>
  <c r="CV84" i="46"/>
  <c r="CU84" i="46"/>
  <c r="CS84" i="46"/>
  <c r="CR84" i="46"/>
  <c r="CQ84" i="46"/>
  <c r="CN84" i="46"/>
  <c r="CJ84" i="46"/>
  <c r="CA84" i="46"/>
  <c r="BR84" i="46"/>
  <c r="BP84" i="46"/>
  <c r="BG84" i="46"/>
  <c r="AX84" i="46"/>
  <c r="AV84" i="46"/>
  <c r="AM84" i="46"/>
  <c r="AD84" i="46"/>
  <c r="AB84" i="46"/>
  <c r="S84" i="46"/>
  <c r="I84" i="46"/>
  <c r="DN83" i="46"/>
  <c r="DM83" i="46"/>
  <c r="DL83" i="46"/>
  <c r="DK83" i="46"/>
  <c r="DJ83" i="46"/>
  <c r="DI83" i="46"/>
  <c r="DH83" i="46"/>
  <c r="DG83" i="46"/>
  <c r="DF83" i="46"/>
  <c r="DE83" i="46"/>
  <c r="DD83" i="46"/>
  <c r="DC83" i="46"/>
  <c r="DB83" i="46"/>
  <c r="DA83" i="46"/>
  <c r="CZ83" i="46"/>
  <c r="CY83" i="46"/>
  <c r="CX83" i="46"/>
  <c r="CW83" i="46"/>
  <c r="CV83" i="46"/>
  <c r="CU83" i="46"/>
  <c r="CS83" i="46"/>
  <c r="CR83" i="46"/>
  <c r="CQ83" i="46"/>
  <c r="CN83" i="46"/>
  <c r="CJ83" i="46"/>
  <c r="CA83" i="46"/>
  <c r="BR83" i="46"/>
  <c r="BP83" i="46"/>
  <c r="BG83" i="46"/>
  <c r="AX83" i="46"/>
  <c r="AV83" i="46"/>
  <c r="AM83" i="46"/>
  <c r="AD83" i="46"/>
  <c r="AB83" i="46"/>
  <c r="S83" i="46"/>
  <c r="I83" i="46"/>
  <c r="DN82" i="46"/>
  <c r="DM82" i="46"/>
  <c r="DL82" i="46"/>
  <c r="DK82" i="46"/>
  <c r="DJ82" i="46"/>
  <c r="DI82" i="46"/>
  <c r="DH82" i="46"/>
  <c r="DG82" i="46"/>
  <c r="DF82" i="46"/>
  <c r="DE82" i="46"/>
  <c r="DD82" i="46"/>
  <c r="DC82" i="46"/>
  <c r="DB82" i="46"/>
  <c r="DA82" i="46"/>
  <c r="CZ82" i="46"/>
  <c r="CY82" i="46"/>
  <c r="CX82" i="46"/>
  <c r="CW82" i="46"/>
  <c r="CV82" i="46"/>
  <c r="CU82" i="46"/>
  <c r="CS82" i="46"/>
  <c r="CR82" i="46"/>
  <c r="CQ82" i="46"/>
  <c r="CN82" i="46"/>
  <c r="CJ82" i="46"/>
  <c r="CA82" i="46"/>
  <c r="BR82" i="46"/>
  <c r="BP82" i="46"/>
  <c r="BG82" i="46"/>
  <c r="AX82" i="46"/>
  <c r="AV82" i="46"/>
  <c r="AM82" i="46"/>
  <c r="AD82" i="46"/>
  <c r="AB82" i="46"/>
  <c r="S82" i="46"/>
  <c r="I82" i="46"/>
  <c r="DN81" i="46"/>
  <c r="DM81" i="46"/>
  <c r="DL81" i="46"/>
  <c r="DK81" i="46"/>
  <c r="DJ81" i="46"/>
  <c r="DI81" i="46"/>
  <c r="DH81" i="46"/>
  <c r="DG81" i="46"/>
  <c r="DF81" i="46"/>
  <c r="DE81" i="46"/>
  <c r="DD81" i="46"/>
  <c r="DC81" i="46"/>
  <c r="DB81" i="46"/>
  <c r="DA81" i="46"/>
  <c r="CZ81" i="46"/>
  <c r="CY81" i="46"/>
  <c r="CX81" i="46"/>
  <c r="CW81" i="46"/>
  <c r="CV81" i="46"/>
  <c r="CU81" i="46"/>
  <c r="CS81" i="46"/>
  <c r="CR81" i="46"/>
  <c r="CQ81" i="46"/>
  <c r="CN81" i="46"/>
  <c r="CJ81" i="46"/>
  <c r="CA81" i="46"/>
  <c r="BR81" i="46"/>
  <c r="BP81" i="46"/>
  <c r="BG81" i="46"/>
  <c r="AX81" i="46"/>
  <c r="AV81" i="46"/>
  <c r="AM81" i="46"/>
  <c r="AD81" i="46"/>
  <c r="AB81" i="46"/>
  <c r="S81" i="46"/>
  <c r="I81" i="46"/>
  <c r="DN80" i="46"/>
  <c r="DM80" i="46"/>
  <c r="DL80" i="46"/>
  <c r="DK80" i="46"/>
  <c r="DJ80" i="46"/>
  <c r="DI80" i="46"/>
  <c r="DH80" i="46"/>
  <c r="DG80" i="46"/>
  <c r="DF80" i="46"/>
  <c r="DE80" i="46"/>
  <c r="DD80" i="46"/>
  <c r="DC80" i="46"/>
  <c r="DB80" i="46"/>
  <c r="DA80" i="46"/>
  <c r="CZ80" i="46"/>
  <c r="CY80" i="46"/>
  <c r="CX80" i="46"/>
  <c r="CW80" i="46"/>
  <c r="CV80" i="46"/>
  <c r="CU80" i="46"/>
  <c r="CS80" i="46"/>
  <c r="CR80" i="46"/>
  <c r="CQ80" i="46"/>
  <c r="CN80" i="46"/>
  <c r="CJ80" i="46"/>
  <c r="CA80" i="46"/>
  <c r="BR80" i="46"/>
  <c r="BP80" i="46"/>
  <c r="BG80" i="46"/>
  <c r="AX80" i="46"/>
  <c r="AV80" i="46"/>
  <c r="AM80" i="46"/>
  <c r="AD80" i="46"/>
  <c r="AB80" i="46"/>
  <c r="S80" i="46"/>
  <c r="I80" i="46"/>
  <c r="DN79" i="46"/>
  <c r="DM79" i="46"/>
  <c r="DL79" i="46"/>
  <c r="DK79" i="46"/>
  <c r="DJ79" i="46"/>
  <c r="DI79" i="46"/>
  <c r="DH79" i="46"/>
  <c r="DG79" i="46"/>
  <c r="DF79" i="46"/>
  <c r="DE79" i="46"/>
  <c r="DD79" i="46"/>
  <c r="DC79" i="46"/>
  <c r="DB79" i="46"/>
  <c r="DA79" i="46"/>
  <c r="CZ79" i="46"/>
  <c r="CY79" i="46"/>
  <c r="CX79" i="46"/>
  <c r="CW79" i="46"/>
  <c r="CV79" i="46"/>
  <c r="CU79" i="46"/>
  <c r="CS79" i="46"/>
  <c r="CR79" i="46"/>
  <c r="CQ79" i="46"/>
  <c r="CN79" i="46"/>
  <c r="CJ79" i="46"/>
  <c r="CA79" i="46"/>
  <c r="BR79" i="46"/>
  <c r="BP79" i="46"/>
  <c r="BG79" i="46"/>
  <c r="AX79" i="46"/>
  <c r="AV79" i="46"/>
  <c r="AM79" i="46"/>
  <c r="AD79" i="46"/>
  <c r="AB79" i="46"/>
  <c r="S79" i="46"/>
  <c r="I79" i="46"/>
  <c r="DN78" i="46"/>
  <c r="DM78" i="46"/>
  <c r="DL78" i="46"/>
  <c r="DK78" i="46"/>
  <c r="DJ78" i="46"/>
  <c r="DI78" i="46"/>
  <c r="DH78" i="46"/>
  <c r="DG78" i="46"/>
  <c r="DF78" i="46"/>
  <c r="DE78" i="46"/>
  <c r="DD78" i="46"/>
  <c r="DC78" i="46"/>
  <c r="DB78" i="46"/>
  <c r="DA78" i="46"/>
  <c r="CZ78" i="46"/>
  <c r="CY78" i="46"/>
  <c r="CX78" i="46"/>
  <c r="CW78" i="46"/>
  <c r="CV78" i="46"/>
  <c r="CU78" i="46"/>
  <c r="CS78" i="46"/>
  <c r="CR78" i="46"/>
  <c r="CQ78" i="46"/>
  <c r="CN78" i="46"/>
  <c r="CJ78" i="46"/>
  <c r="CA78" i="46"/>
  <c r="BR78" i="46"/>
  <c r="BP78" i="46"/>
  <c r="BG78" i="46"/>
  <c r="AX78" i="46"/>
  <c r="AV78" i="46"/>
  <c r="AM78" i="46"/>
  <c r="AD78" i="46"/>
  <c r="AB78" i="46"/>
  <c r="S78" i="46"/>
  <c r="I78" i="46"/>
  <c r="DN77" i="46"/>
  <c r="DM77" i="46"/>
  <c r="DL77" i="46"/>
  <c r="DK77" i="46"/>
  <c r="DJ77" i="46"/>
  <c r="DI77" i="46"/>
  <c r="DH77" i="46"/>
  <c r="DG77" i="46"/>
  <c r="DF77" i="46"/>
  <c r="DE77" i="46"/>
  <c r="DD77" i="46"/>
  <c r="DC77" i="46"/>
  <c r="DB77" i="46"/>
  <c r="DA77" i="46"/>
  <c r="CZ77" i="46"/>
  <c r="CY77" i="46"/>
  <c r="CX77" i="46"/>
  <c r="CW77" i="46"/>
  <c r="CV77" i="46"/>
  <c r="CU77" i="46"/>
  <c r="CS77" i="46"/>
  <c r="CR77" i="46"/>
  <c r="CQ77" i="46"/>
  <c r="CN77" i="46"/>
  <c r="CJ77" i="46"/>
  <c r="CA77" i="46"/>
  <c r="BR77" i="46"/>
  <c r="BP77" i="46"/>
  <c r="BG77" i="46"/>
  <c r="AX77" i="46"/>
  <c r="AV77" i="46"/>
  <c r="AM77" i="46"/>
  <c r="AD77" i="46"/>
  <c r="AB77" i="46"/>
  <c r="S77" i="46"/>
  <c r="I77" i="46"/>
  <c r="DN76" i="46"/>
  <c r="DM76" i="46"/>
  <c r="DL76" i="46"/>
  <c r="DK76" i="46"/>
  <c r="DJ76" i="46"/>
  <c r="DI76" i="46"/>
  <c r="DH76" i="46"/>
  <c r="DG76" i="46"/>
  <c r="DF76" i="46"/>
  <c r="DE76" i="46"/>
  <c r="DD76" i="46"/>
  <c r="DC76" i="46"/>
  <c r="DB76" i="46"/>
  <c r="DA76" i="46"/>
  <c r="CZ76" i="46"/>
  <c r="CY76" i="46"/>
  <c r="CX76" i="46"/>
  <c r="CW76" i="46"/>
  <c r="CV76" i="46"/>
  <c r="CU76" i="46"/>
  <c r="CS76" i="46"/>
  <c r="CR76" i="46"/>
  <c r="CQ76" i="46"/>
  <c r="CN76" i="46"/>
  <c r="CJ76" i="46"/>
  <c r="CA76" i="46"/>
  <c r="BR76" i="46"/>
  <c r="BP76" i="46"/>
  <c r="BG76" i="46"/>
  <c r="AX76" i="46"/>
  <c r="AV76" i="46"/>
  <c r="AM76" i="46"/>
  <c r="AD76" i="46"/>
  <c r="AB76" i="46"/>
  <c r="S76" i="46"/>
  <c r="I76" i="46"/>
  <c r="DN75" i="46"/>
  <c r="DM75" i="46"/>
  <c r="DL75" i="46"/>
  <c r="DK75" i="46"/>
  <c r="DJ75" i="46"/>
  <c r="DI75" i="46"/>
  <c r="DH75" i="46"/>
  <c r="DG75" i="46"/>
  <c r="DF75" i="46"/>
  <c r="DE75" i="46"/>
  <c r="DD75" i="46"/>
  <c r="DC75" i="46"/>
  <c r="DB75" i="46"/>
  <c r="DA75" i="46"/>
  <c r="CZ75" i="46"/>
  <c r="CY75" i="46"/>
  <c r="CX75" i="46"/>
  <c r="CW75" i="46"/>
  <c r="CV75" i="46"/>
  <c r="CU75" i="46"/>
  <c r="CS75" i="46"/>
  <c r="CR75" i="46"/>
  <c r="CQ75" i="46"/>
  <c r="CN75" i="46"/>
  <c r="CJ75" i="46"/>
  <c r="CA75" i="46"/>
  <c r="BR75" i="46"/>
  <c r="BP75" i="46"/>
  <c r="BG75" i="46"/>
  <c r="AX75" i="46"/>
  <c r="AV75" i="46"/>
  <c r="AM75" i="46"/>
  <c r="AD75" i="46"/>
  <c r="AB75" i="46"/>
  <c r="S75" i="46"/>
  <c r="I75" i="46"/>
  <c r="DN74" i="46"/>
  <c r="DM74" i="46"/>
  <c r="DL74" i="46"/>
  <c r="DK74" i="46"/>
  <c r="DJ74" i="46"/>
  <c r="DI74" i="46"/>
  <c r="DH74" i="46"/>
  <c r="DG74" i="46"/>
  <c r="DF74" i="46"/>
  <c r="DE74" i="46"/>
  <c r="DD74" i="46"/>
  <c r="DC74" i="46"/>
  <c r="DB74" i="46"/>
  <c r="DA74" i="46"/>
  <c r="CZ74" i="46"/>
  <c r="CY74" i="46"/>
  <c r="CX74" i="46"/>
  <c r="CW74" i="46"/>
  <c r="CV74" i="46"/>
  <c r="CU74" i="46"/>
  <c r="CS74" i="46"/>
  <c r="CR74" i="46"/>
  <c r="CQ74" i="46"/>
  <c r="CN74" i="46"/>
  <c r="CJ74" i="46"/>
  <c r="CA74" i="46"/>
  <c r="BR74" i="46"/>
  <c r="BP74" i="46"/>
  <c r="BG74" i="46"/>
  <c r="AX74" i="46"/>
  <c r="AV74" i="46"/>
  <c r="AM74" i="46"/>
  <c r="AD74" i="46"/>
  <c r="AB74" i="46"/>
  <c r="S74" i="46"/>
  <c r="I74" i="46"/>
  <c r="DG73" i="46"/>
  <c r="DF73" i="46"/>
  <c r="CZ73" i="46"/>
  <c r="CQ73" i="46"/>
  <c r="CJ73" i="46"/>
  <c r="CU73" i="46" s="1"/>
  <c r="CA73" i="46"/>
  <c r="BR73" i="46"/>
  <c r="BP73" i="46"/>
  <c r="BG73" i="46"/>
  <c r="AX73" i="46"/>
  <c r="AV73" i="46"/>
  <c r="AM73" i="46"/>
  <c r="AD73" i="46"/>
  <c r="AB73" i="46"/>
  <c r="S73" i="46"/>
  <c r="I73" i="46"/>
  <c r="DG72" i="46"/>
  <c r="DF72" i="46"/>
  <c r="CZ72" i="46"/>
  <c r="CQ72" i="46"/>
  <c r="CJ72" i="46"/>
  <c r="CU72" i="46" s="1"/>
  <c r="CA72" i="46"/>
  <c r="BR72" i="46"/>
  <c r="BP72" i="46"/>
  <c r="BG72" i="46"/>
  <c r="AX72" i="46"/>
  <c r="AV72" i="46"/>
  <c r="AM72" i="46"/>
  <c r="AD72" i="46"/>
  <c r="AB72" i="46"/>
  <c r="S72" i="46"/>
  <c r="I72" i="46"/>
  <c r="DG71" i="46"/>
  <c r="DF71" i="46"/>
  <c r="CZ71" i="46"/>
  <c r="CQ71" i="46"/>
  <c r="CJ71" i="46"/>
  <c r="CU71" i="46" s="1"/>
  <c r="CA71" i="46"/>
  <c r="BR71" i="46"/>
  <c r="BP71" i="46"/>
  <c r="BG71" i="46"/>
  <c r="AX71" i="46"/>
  <c r="AV71" i="46"/>
  <c r="AM71" i="46"/>
  <c r="AD71" i="46"/>
  <c r="AB71" i="46"/>
  <c r="S71" i="46"/>
  <c r="I71" i="46"/>
  <c r="DG70" i="46"/>
  <c r="DF70" i="46"/>
  <c r="CZ70" i="46"/>
  <c r="CQ70" i="46"/>
  <c r="CJ70" i="46"/>
  <c r="CU70" i="46" s="1"/>
  <c r="CA70" i="46"/>
  <c r="BR70" i="46"/>
  <c r="BP70" i="46"/>
  <c r="BG70" i="46"/>
  <c r="AX70" i="46"/>
  <c r="AV70" i="46"/>
  <c r="AM70" i="46"/>
  <c r="AD70" i="46"/>
  <c r="AB70" i="46"/>
  <c r="S70" i="46"/>
  <c r="I70" i="46"/>
  <c r="DG69" i="46"/>
  <c r="DF69" i="46"/>
  <c r="CZ69" i="46"/>
  <c r="CQ69" i="46"/>
  <c r="CJ69" i="46"/>
  <c r="CU69" i="46" s="1"/>
  <c r="CA69" i="46"/>
  <c r="BR69" i="46"/>
  <c r="BP69" i="46"/>
  <c r="BG69" i="46"/>
  <c r="AX69" i="46"/>
  <c r="AV69" i="46"/>
  <c r="AM69" i="46"/>
  <c r="AD69" i="46"/>
  <c r="AB69" i="46"/>
  <c r="S69" i="46"/>
  <c r="I69" i="46"/>
  <c r="DG68" i="46"/>
  <c r="DF68" i="46"/>
  <c r="CZ68" i="46"/>
  <c r="CQ68" i="46"/>
  <c r="CJ68" i="46"/>
  <c r="CU68" i="46" s="1"/>
  <c r="CA68" i="46"/>
  <c r="BR68" i="46"/>
  <c r="BP68" i="46"/>
  <c r="BG68" i="46"/>
  <c r="AX68" i="46"/>
  <c r="AV68" i="46"/>
  <c r="AM68" i="46"/>
  <c r="AD68" i="46"/>
  <c r="AB68" i="46"/>
  <c r="S68" i="46"/>
  <c r="I68" i="46"/>
  <c r="DG67" i="46"/>
  <c r="DF67" i="46"/>
  <c r="CZ67" i="46"/>
  <c r="CQ67" i="46"/>
  <c r="CJ67" i="46"/>
  <c r="CU67" i="46" s="1"/>
  <c r="CA67" i="46"/>
  <c r="BR67" i="46"/>
  <c r="BP67" i="46"/>
  <c r="BG67" i="46"/>
  <c r="AX67" i="46"/>
  <c r="AV67" i="46"/>
  <c r="AM67" i="46"/>
  <c r="AD67" i="46"/>
  <c r="AB67" i="46"/>
  <c r="S67" i="46"/>
  <c r="I67" i="46"/>
  <c r="DG66" i="46"/>
  <c r="DF66" i="46"/>
  <c r="CZ66" i="46"/>
  <c r="CQ66" i="46"/>
  <c r="CJ66" i="46"/>
  <c r="CU66" i="46" s="1"/>
  <c r="CA66" i="46"/>
  <c r="BR66" i="46"/>
  <c r="BP66" i="46"/>
  <c r="BG66" i="46"/>
  <c r="AX66" i="46"/>
  <c r="AV66" i="46"/>
  <c r="AM66" i="46"/>
  <c r="AD66" i="46"/>
  <c r="AB66" i="46"/>
  <c r="S66" i="46"/>
  <c r="I66" i="46"/>
  <c r="DG65" i="46"/>
  <c r="DF65" i="46"/>
  <c r="CZ65" i="46"/>
  <c r="CQ65" i="46"/>
  <c r="CJ65" i="46"/>
  <c r="CU65" i="46" s="1"/>
  <c r="CA65" i="46"/>
  <c r="BR65" i="46"/>
  <c r="BP65" i="46"/>
  <c r="BG65" i="46"/>
  <c r="AX65" i="46"/>
  <c r="AV65" i="46"/>
  <c r="AM65" i="46"/>
  <c r="AD65" i="46"/>
  <c r="AB65" i="46"/>
  <c r="S65" i="46"/>
  <c r="I65" i="46"/>
  <c r="DG64" i="46"/>
  <c r="DF64" i="46"/>
  <c r="CZ64" i="46"/>
  <c r="CZ114" i="46" s="1"/>
  <c r="CQ64" i="46"/>
  <c r="CJ64" i="46"/>
  <c r="CJ114" i="46" s="1"/>
  <c r="CA64" i="46"/>
  <c r="CA114" i="46" s="1"/>
  <c r="BR64" i="46"/>
  <c r="BR114" i="46" s="1"/>
  <c r="BP64" i="46"/>
  <c r="BP114" i="46" s="1"/>
  <c r="BG64" i="46"/>
  <c r="BG114" i="46" s="1"/>
  <c r="AX64" i="46"/>
  <c r="AX114" i="46" s="1"/>
  <c r="AV64" i="46"/>
  <c r="AM64" i="46"/>
  <c r="AM114" i="46" s="1"/>
  <c r="AD64" i="46"/>
  <c r="AB64" i="46"/>
  <c r="AB114" i="46" s="1"/>
  <c r="S64" i="46"/>
  <c r="S114" i="46" s="1"/>
  <c r="I64" i="46"/>
  <c r="CI63" i="46"/>
  <c r="CH63" i="46"/>
  <c r="CG63" i="46"/>
  <c r="CF63" i="46"/>
  <c r="CE63" i="46"/>
  <c r="CD63" i="46"/>
  <c r="CC63" i="46"/>
  <c r="BZ63" i="46"/>
  <c r="BY63" i="46"/>
  <c r="BX63" i="46"/>
  <c r="BW63" i="46"/>
  <c r="BV63" i="46"/>
  <c r="BU63" i="46"/>
  <c r="BT63" i="46"/>
  <c r="BO63" i="46"/>
  <c r="BN63" i="46"/>
  <c r="BM63" i="46"/>
  <c r="BL63" i="46"/>
  <c r="BK63" i="46"/>
  <c r="BJ63" i="46"/>
  <c r="BI63" i="46"/>
  <c r="BF63" i="46"/>
  <c r="BE63" i="46"/>
  <c r="BD63" i="46"/>
  <c r="BC63" i="46"/>
  <c r="BB63" i="46"/>
  <c r="BA63" i="46"/>
  <c r="AZ63" i="46"/>
  <c r="AU63" i="46"/>
  <c r="AT63" i="46"/>
  <c r="AS63" i="46"/>
  <c r="AR63" i="46"/>
  <c r="AQ63" i="46"/>
  <c r="AP63" i="46"/>
  <c r="AO63" i="46"/>
  <c r="AL63" i="46"/>
  <c r="AK63" i="46"/>
  <c r="AJ63" i="46"/>
  <c r="AI63" i="46"/>
  <c r="AH63" i="46"/>
  <c r="AG63" i="46"/>
  <c r="AF63" i="46"/>
  <c r="AA63" i="46"/>
  <c r="Z63" i="46"/>
  <c r="Y63" i="46"/>
  <c r="X63" i="46"/>
  <c r="W63" i="46"/>
  <c r="V63" i="46"/>
  <c r="U63" i="46"/>
  <c r="R63" i="46"/>
  <c r="Q63" i="46"/>
  <c r="P63" i="46"/>
  <c r="O63" i="46"/>
  <c r="N63" i="46"/>
  <c r="M63" i="46"/>
  <c r="L63" i="46"/>
  <c r="H63" i="46"/>
  <c r="G63" i="46"/>
  <c r="F63" i="46"/>
  <c r="E63" i="46"/>
  <c r="D63" i="46"/>
  <c r="C63" i="46"/>
  <c r="B63" i="46"/>
  <c r="CR62" i="46"/>
  <c r="R60" i="46"/>
  <c r="Q60" i="46"/>
  <c r="P60" i="46"/>
  <c r="O60" i="46"/>
  <c r="N60" i="46"/>
  <c r="M60" i="46"/>
  <c r="L60" i="46"/>
  <c r="R59" i="46"/>
  <c r="Q59" i="46"/>
  <c r="P59" i="46"/>
  <c r="O59" i="46"/>
  <c r="N59" i="46"/>
  <c r="M59" i="46"/>
  <c r="L59" i="46"/>
  <c r="CI56" i="46"/>
  <c r="CH56" i="46"/>
  <c r="CG56" i="46"/>
  <c r="CF56" i="46"/>
  <c r="CE56" i="46"/>
  <c r="CD56" i="46"/>
  <c r="CC56" i="46"/>
  <c r="BZ56" i="46"/>
  <c r="BY56" i="46"/>
  <c r="BX56" i="46"/>
  <c r="BW56" i="46"/>
  <c r="BV56" i="46"/>
  <c r="BU56" i="46"/>
  <c r="BT56" i="46"/>
  <c r="BQ56" i="46"/>
  <c r="BO56" i="46"/>
  <c r="BN56" i="46"/>
  <c r="BM56" i="46"/>
  <c r="BL56" i="46"/>
  <c r="BK56" i="46"/>
  <c r="BJ56" i="46"/>
  <c r="BI56" i="46"/>
  <c r="BH56" i="46"/>
  <c r="BF56" i="46"/>
  <c r="BE56" i="46"/>
  <c r="BD56" i="46"/>
  <c r="BC56" i="46"/>
  <c r="BB56" i="46"/>
  <c r="BA56" i="46"/>
  <c r="AZ56" i="46"/>
  <c r="AW56" i="46"/>
  <c r="AU56" i="46"/>
  <c r="AT56" i="46"/>
  <c r="AS56" i="46"/>
  <c r="AR56" i="46"/>
  <c r="AQ56" i="46"/>
  <c r="AP56" i="46"/>
  <c r="AO56" i="46"/>
  <c r="AN56" i="46"/>
  <c r="AL56" i="46"/>
  <c r="AK56" i="46"/>
  <c r="AJ56" i="46"/>
  <c r="AI56" i="46"/>
  <c r="AH56" i="46"/>
  <c r="AG56" i="46"/>
  <c r="AF56" i="46"/>
  <c r="AC56" i="46"/>
  <c r="AA56" i="46"/>
  <c r="Z56" i="46"/>
  <c r="Y56" i="46"/>
  <c r="X56" i="46"/>
  <c r="W56" i="46"/>
  <c r="V56" i="46"/>
  <c r="U56" i="46"/>
  <c r="T56" i="46"/>
  <c r="R56" i="46"/>
  <c r="Q56" i="46"/>
  <c r="P56" i="46"/>
  <c r="O56" i="46"/>
  <c r="N56" i="46"/>
  <c r="M56" i="46"/>
  <c r="L56" i="46"/>
  <c r="J56" i="46"/>
  <c r="H56" i="46"/>
  <c r="G56" i="46"/>
  <c r="F56" i="46"/>
  <c r="E56" i="46"/>
  <c r="D56" i="46"/>
  <c r="C56" i="46"/>
  <c r="B56" i="46"/>
  <c r="DN55" i="46"/>
  <c r="DM55" i="46"/>
  <c r="DL55" i="46"/>
  <c r="DK55" i="46"/>
  <c r="DJ55" i="46"/>
  <c r="DI55" i="46"/>
  <c r="DH55" i="46"/>
  <c r="DG55" i="46"/>
  <c r="DF55" i="46"/>
  <c r="DE55" i="46"/>
  <c r="DD55" i="46"/>
  <c r="DC55" i="46"/>
  <c r="DB55" i="46"/>
  <c r="DA55" i="46"/>
  <c r="CZ55" i="46"/>
  <c r="CY55" i="46"/>
  <c r="CX55" i="46"/>
  <c r="CW55" i="46"/>
  <c r="CV55" i="46"/>
  <c r="CU55" i="46"/>
  <c r="CS55" i="46"/>
  <c r="CR55" i="46"/>
  <c r="CQ55" i="46"/>
  <c r="CN55" i="46"/>
  <c r="CJ55" i="46"/>
  <c r="CA55" i="46"/>
  <c r="BR55" i="46"/>
  <c r="BP55" i="46"/>
  <c r="BG55" i="46"/>
  <c r="AX55" i="46"/>
  <c r="AV55" i="46"/>
  <c r="AM55" i="46"/>
  <c r="AD55" i="46"/>
  <c r="AB55" i="46"/>
  <c r="S55" i="46"/>
  <c r="I55" i="46"/>
  <c r="DN54" i="46"/>
  <c r="DM54" i="46"/>
  <c r="DL54" i="46"/>
  <c r="DK54" i="46"/>
  <c r="DJ54" i="46"/>
  <c r="DI54" i="46"/>
  <c r="DH54" i="46"/>
  <c r="DG54" i="46"/>
  <c r="DF54" i="46"/>
  <c r="DE54" i="46"/>
  <c r="DD54" i="46"/>
  <c r="DC54" i="46"/>
  <c r="DB54" i="46"/>
  <c r="DA54" i="46"/>
  <c r="CZ54" i="46"/>
  <c r="CY54" i="46"/>
  <c r="CX54" i="46"/>
  <c r="CW54" i="46"/>
  <c r="CV54" i="46"/>
  <c r="CU54" i="46"/>
  <c r="CS54" i="46"/>
  <c r="CR54" i="46"/>
  <c r="CQ54" i="46"/>
  <c r="CN54" i="46"/>
  <c r="CJ54" i="46"/>
  <c r="CA54" i="46"/>
  <c r="BR54" i="46"/>
  <c r="BP54" i="46"/>
  <c r="BG54" i="46"/>
  <c r="AX54" i="46"/>
  <c r="AV54" i="46"/>
  <c r="AM54" i="46"/>
  <c r="AD54" i="46"/>
  <c r="AB54" i="46"/>
  <c r="S54" i="46"/>
  <c r="I54" i="46"/>
  <c r="DN53" i="46"/>
  <c r="DM53" i="46"/>
  <c r="DL53" i="46"/>
  <c r="DK53" i="46"/>
  <c r="DJ53" i="46"/>
  <c r="DI53" i="46"/>
  <c r="DH53" i="46"/>
  <c r="DG53" i="46"/>
  <c r="DF53" i="46"/>
  <c r="DE53" i="46"/>
  <c r="DD53" i="46"/>
  <c r="DC53" i="46"/>
  <c r="DB53" i="46"/>
  <c r="DA53" i="46"/>
  <c r="CZ53" i="46"/>
  <c r="CY53" i="46"/>
  <c r="CX53" i="46"/>
  <c r="CW53" i="46"/>
  <c r="CV53" i="46"/>
  <c r="CU53" i="46"/>
  <c r="CS53" i="46"/>
  <c r="CR53" i="46"/>
  <c r="CQ53" i="46"/>
  <c r="CN53" i="46"/>
  <c r="CJ53" i="46"/>
  <c r="CA53" i="46"/>
  <c r="BR53" i="46"/>
  <c r="BP53" i="46"/>
  <c r="BG53" i="46"/>
  <c r="AX53" i="46"/>
  <c r="AV53" i="46"/>
  <c r="AM53" i="46"/>
  <c r="AD53" i="46"/>
  <c r="AB53" i="46"/>
  <c r="S53" i="46"/>
  <c r="I53" i="46"/>
  <c r="DN52" i="46"/>
  <c r="DM52" i="46"/>
  <c r="DL52" i="46"/>
  <c r="DK52" i="46"/>
  <c r="DJ52" i="46"/>
  <c r="DI52" i="46"/>
  <c r="DH52" i="46"/>
  <c r="DG52" i="46"/>
  <c r="DF52" i="46"/>
  <c r="DE52" i="46"/>
  <c r="DD52" i="46"/>
  <c r="DC52" i="46"/>
  <c r="DB52" i="46"/>
  <c r="DA52" i="46"/>
  <c r="CZ52" i="46"/>
  <c r="CY52" i="46"/>
  <c r="CX52" i="46"/>
  <c r="CW52" i="46"/>
  <c r="CV52" i="46"/>
  <c r="CU52" i="46"/>
  <c r="CS52" i="46"/>
  <c r="CR52" i="46"/>
  <c r="CQ52" i="46"/>
  <c r="CN52" i="46"/>
  <c r="CJ52" i="46"/>
  <c r="CA52" i="46"/>
  <c r="BR52" i="46"/>
  <c r="BP52" i="46"/>
  <c r="BG52" i="46"/>
  <c r="AX52" i="46"/>
  <c r="AV52" i="46"/>
  <c r="AM52" i="46"/>
  <c r="AD52" i="46"/>
  <c r="AB52" i="46"/>
  <c r="S52" i="46"/>
  <c r="I52" i="46"/>
  <c r="DN51" i="46"/>
  <c r="DM51" i="46"/>
  <c r="DL51" i="46"/>
  <c r="DK51" i="46"/>
  <c r="DJ51" i="46"/>
  <c r="DI51" i="46"/>
  <c r="DH51" i="46"/>
  <c r="DG51" i="46"/>
  <c r="DF51" i="46"/>
  <c r="DE51" i="46"/>
  <c r="DD51" i="46"/>
  <c r="DC51" i="46"/>
  <c r="DB51" i="46"/>
  <c r="DA51" i="46"/>
  <c r="CZ51" i="46"/>
  <c r="CY51" i="46"/>
  <c r="CX51" i="46"/>
  <c r="CW51" i="46"/>
  <c r="CV51" i="46"/>
  <c r="CU51" i="46"/>
  <c r="CS51" i="46"/>
  <c r="CR51" i="46"/>
  <c r="CQ51" i="46"/>
  <c r="CN51" i="46"/>
  <c r="CJ51" i="46"/>
  <c r="CA51" i="46"/>
  <c r="BR51" i="46"/>
  <c r="BP51" i="46"/>
  <c r="BG51" i="46"/>
  <c r="AX51" i="46"/>
  <c r="AV51" i="46"/>
  <c r="AM51" i="46"/>
  <c r="AD51" i="46"/>
  <c r="AB51" i="46"/>
  <c r="S51" i="46"/>
  <c r="I51" i="46"/>
  <c r="DN50" i="46"/>
  <c r="DM50" i="46"/>
  <c r="DL50" i="46"/>
  <c r="DK50" i="46"/>
  <c r="DJ50" i="46"/>
  <c r="DI50" i="46"/>
  <c r="DH50" i="46"/>
  <c r="DG50" i="46"/>
  <c r="DF50" i="46"/>
  <c r="DE50" i="46"/>
  <c r="DD50" i="46"/>
  <c r="DC50" i="46"/>
  <c r="DB50" i="46"/>
  <c r="DA50" i="46"/>
  <c r="CZ50" i="46"/>
  <c r="CY50" i="46"/>
  <c r="CX50" i="46"/>
  <c r="CW50" i="46"/>
  <c r="CV50" i="46"/>
  <c r="CU50" i="46"/>
  <c r="CS50" i="46"/>
  <c r="CR50" i="46"/>
  <c r="CQ50" i="46"/>
  <c r="CN50" i="46"/>
  <c r="CJ50" i="46"/>
  <c r="CA50" i="46"/>
  <c r="BR50" i="46"/>
  <c r="BP50" i="46"/>
  <c r="BG50" i="46"/>
  <c r="AX50" i="46"/>
  <c r="AV50" i="46"/>
  <c r="AM50" i="46"/>
  <c r="AD50" i="46"/>
  <c r="AB50" i="46"/>
  <c r="S50" i="46"/>
  <c r="I50" i="46"/>
  <c r="DN49" i="46"/>
  <c r="DM49" i="46"/>
  <c r="DL49" i="46"/>
  <c r="DK49" i="46"/>
  <c r="DJ49" i="46"/>
  <c r="DI49" i="46"/>
  <c r="DH49" i="46"/>
  <c r="DG49" i="46"/>
  <c r="DF49" i="46"/>
  <c r="DE49" i="46"/>
  <c r="DD49" i="46"/>
  <c r="DC49" i="46"/>
  <c r="DB49" i="46"/>
  <c r="DA49" i="46"/>
  <c r="CZ49" i="46"/>
  <c r="CY49" i="46"/>
  <c r="CX49" i="46"/>
  <c r="CW49" i="46"/>
  <c r="CV49" i="46"/>
  <c r="CU49" i="46"/>
  <c r="CS49" i="46"/>
  <c r="CR49" i="46"/>
  <c r="CQ49" i="46"/>
  <c r="CN49" i="46"/>
  <c r="CJ49" i="46"/>
  <c r="CA49" i="46"/>
  <c r="BR49" i="46"/>
  <c r="BP49" i="46"/>
  <c r="BG49" i="46"/>
  <c r="AX49" i="46"/>
  <c r="AV49" i="46"/>
  <c r="AM49" i="46"/>
  <c r="AD49" i="46"/>
  <c r="AB49" i="46"/>
  <c r="S49" i="46"/>
  <c r="I49" i="46"/>
  <c r="DN48" i="46"/>
  <c r="DM48" i="46"/>
  <c r="DL48" i="46"/>
  <c r="DK48" i="46"/>
  <c r="DJ48" i="46"/>
  <c r="DI48" i="46"/>
  <c r="DH48" i="46"/>
  <c r="DG48" i="46"/>
  <c r="DF48" i="46"/>
  <c r="DE48" i="46"/>
  <c r="DD48" i="46"/>
  <c r="DC48" i="46"/>
  <c r="DB48" i="46"/>
  <c r="DA48" i="46"/>
  <c r="CZ48" i="46"/>
  <c r="CY48" i="46"/>
  <c r="CX48" i="46"/>
  <c r="CW48" i="46"/>
  <c r="CV48" i="46"/>
  <c r="CU48" i="46"/>
  <c r="CS48" i="46"/>
  <c r="CR48" i="46"/>
  <c r="CQ48" i="46"/>
  <c r="CN48" i="46"/>
  <c r="CJ48" i="46"/>
  <c r="CA48" i="46"/>
  <c r="BR48" i="46"/>
  <c r="BP48" i="46"/>
  <c r="BG48" i="46"/>
  <c r="AX48" i="46"/>
  <c r="AV48" i="46"/>
  <c r="AM48" i="46"/>
  <c r="AD48" i="46"/>
  <c r="AB48" i="46"/>
  <c r="S48" i="46"/>
  <c r="I48" i="46"/>
  <c r="DN47" i="46"/>
  <c r="DM47" i="46"/>
  <c r="DL47" i="46"/>
  <c r="DK47" i="46"/>
  <c r="DJ47" i="46"/>
  <c r="DI47" i="46"/>
  <c r="DH47" i="46"/>
  <c r="DG47" i="46"/>
  <c r="DF47" i="46"/>
  <c r="DE47" i="46"/>
  <c r="DD47" i="46"/>
  <c r="DC47" i="46"/>
  <c r="DB47" i="46"/>
  <c r="DA47" i="46"/>
  <c r="CZ47" i="46"/>
  <c r="CY47" i="46"/>
  <c r="CX47" i="46"/>
  <c r="CW47" i="46"/>
  <c r="CV47" i="46"/>
  <c r="CU47" i="46"/>
  <c r="CS47" i="46"/>
  <c r="CR47" i="46"/>
  <c r="CQ47" i="46"/>
  <c r="CN47" i="46"/>
  <c r="CJ47" i="46"/>
  <c r="CA47" i="46"/>
  <c r="BR47" i="46"/>
  <c r="BP47" i="46"/>
  <c r="BG47" i="46"/>
  <c r="AX47" i="46"/>
  <c r="AV47" i="46"/>
  <c r="AM47" i="46"/>
  <c r="AD47" i="46"/>
  <c r="AB47" i="46"/>
  <c r="S47" i="46"/>
  <c r="I47" i="46"/>
  <c r="DN46" i="46"/>
  <c r="DM46" i="46"/>
  <c r="DL46" i="46"/>
  <c r="DK46" i="46"/>
  <c r="DJ46" i="46"/>
  <c r="DI46" i="46"/>
  <c r="DH46" i="46"/>
  <c r="DG46" i="46"/>
  <c r="DF46" i="46"/>
  <c r="DE46" i="46"/>
  <c r="DD46" i="46"/>
  <c r="DC46" i="46"/>
  <c r="DB46" i="46"/>
  <c r="DA46" i="46"/>
  <c r="CZ46" i="46"/>
  <c r="CY46" i="46"/>
  <c r="CX46" i="46"/>
  <c r="CW46" i="46"/>
  <c r="CV46" i="46"/>
  <c r="CU46" i="46"/>
  <c r="CS46" i="46"/>
  <c r="CR46" i="46"/>
  <c r="CQ46" i="46"/>
  <c r="CN46" i="46"/>
  <c r="CJ46" i="46"/>
  <c r="CA46" i="46"/>
  <c r="BR46" i="46"/>
  <c r="BP46" i="46"/>
  <c r="BG46" i="46"/>
  <c r="AX46" i="46"/>
  <c r="AV46" i="46"/>
  <c r="AM46" i="46"/>
  <c r="AD46" i="46"/>
  <c r="AB46" i="46"/>
  <c r="S46" i="46"/>
  <c r="I46" i="46"/>
  <c r="DN45" i="46"/>
  <c r="DM45" i="46"/>
  <c r="DL45" i="46"/>
  <c r="DK45" i="46"/>
  <c r="DJ45" i="46"/>
  <c r="DI45" i="46"/>
  <c r="DH45" i="46"/>
  <c r="DG45" i="46"/>
  <c r="DF45" i="46"/>
  <c r="DE45" i="46"/>
  <c r="DD45" i="46"/>
  <c r="DC45" i="46"/>
  <c r="DB45" i="46"/>
  <c r="DA45" i="46"/>
  <c r="CZ45" i="46"/>
  <c r="CY45" i="46"/>
  <c r="CX45" i="46"/>
  <c r="CW45" i="46"/>
  <c r="CV45" i="46"/>
  <c r="CU45" i="46"/>
  <c r="CS45" i="46"/>
  <c r="CR45" i="46"/>
  <c r="CQ45" i="46"/>
  <c r="CN45" i="46"/>
  <c r="CJ45" i="46"/>
  <c r="CA45" i="46"/>
  <c r="BR45" i="46"/>
  <c r="BP45" i="46"/>
  <c r="BG45" i="46"/>
  <c r="AX45" i="46"/>
  <c r="AV45" i="46"/>
  <c r="AM45" i="46"/>
  <c r="AD45" i="46"/>
  <c r="AB45" i="46"/>
  <c r="S45" i="46"/>
  <c r="I45" i="46"/>
  <c r="DN44" i="46"/>
  <c r="DM44" i="46"/>
  <c r="DL44" i="46"/>
  <c r="DK44" i="46"/>
  <c r="DJ44" i="46"/>
  <c r="DI44" i="46"/>
  <c r="DH44" i="46"/>
  <c r="DG44" i="46"/>
  <c r="DF44" i="46"/>
  <c r="DE44" i="46"/>
  <c r="DD44" i="46"/>
  <c r="DC44" i="46"/>
  <c r="DB44" i="46"/>
  <c r="DA44" i="46"/>
  <c r="CZ44" i="46"/>
  <c r="CY44" i="46"/>
  <c r="CX44" i="46"/>
  <c r="CW44" i="46"/>
  <c r="CV44" i="46"/>
  <c r="CU44" i="46"/>
  <c r="CS44" i="46"/>
  <c r="CR44" i="46"/>
  <c r="CQ44" i="46"/>
  <c r="CN44" i="46"/>
  <c r="CJ44" i="46"/>
  <c r="CA44" i="46"/>
  <c r="BR44" i="46"/>
  <c r="BP44" i="46"/>
  <c r="BG44" i="46"/>
  <c r="AX44" i="46"/>
  <c r="AV44" i="46"/>
  <c r="AM44" i="46"/>
  <c r="AD44" i="46"/>
  <c r="AB44" i="46"/>
  <c r="S44" i="46"/>
  <c r="I44" i="46"/>
  <c r="DN43" i="46"/>
  <c r="DM43" i="46"/>
  <c r="DL43" i="46"/>
  <c r="DK43" i="46"/>
  <c r="DJ43" i="46"/>
  <c r="DI43" i="46"/>
  <c r="DH43" i="46"/>
  <c r="DG43" i="46"/>
  <c r="DF43" i="46"/>
  <c r="DE43" i="46"/>
  <c r="DD43" i="46"/>
  <c r="DC43" i="46"/>
  <c r="DB43" i="46"/>
  <c r="DA43" i="46"/>
  <c r="CZ43" i="46"/>
  <c r="CY43" i="46"/>
  <c r="CX43" i="46"/>
  <c r="CW43" i="46"/>
  <c r="CV43" i="46"/>
  <c r="CU43" i="46"/>
  <c r="CS43" i="46"/>
  <c r="CR43" i="46"/>
  <c r="CQ43" i="46"/>
  <c r="CN43" i="46"/>
  <c r="CJ43" i="46"/>
  <c r="CA43" i="46"/>
  <c r="BR43" i="46"/>
  <c r="BP43" i="46"/>
  <c r="BG43" i="46"/>
  <c r="AX43" i="46"/>
  <c r="AV43" i="46"/>
  <c r="AM43" i="46"/>
  <c r="AD43" i="46"/>
  <c r="AB43" i="46"/>
  <c r="S43" i="46"/>
  <c r="I43" i="46"/>
  <c r="DN42" i="46"/>
  <c r="DM42" i="46"/>
  <c r="DL42" i="46"/>
  <c r="DK42" i="46"/>
  <c r="DJ42" i="46"/>
  <c r="DI42" i="46"/>
  <c r="DH42" i="46"/>
  <c r="DG42" i="46"/>
  <c r="DF42" i="46"/>
  <c r="DE42" i="46"/>
  <c r="DD42" i="46"/>
  <c r="DC42" i="46"/>
  <c r="DB42" i="46"/>
  <c r="DA42" i="46"/>
  <c r="CZ42" i="46"/>
  <c r="CY42" i="46"/>
  <c r="CX42" i="46"/>
  <c r="CW42" i="46"/>
  <c r="CV42" i="46"/>
  <c r="CU42" i="46"/>
  <c r="CS42" i="46"/>
  <c r="CR42" i="46"/>
  <c r="CQ42" i="46"/>
  <c r="CN42" i="46"/>
  <c r="CJ42" i="46"/>
  <c r="CA42" i="46"/>
  <c r="BR42" i="46"/>
  <c r="BP42" i="46"/>
  <c r="BG42" i="46"/>
  <c r="AX42" i="46"/>
  <c r="AV42" i="46"/>
  <c r="AM42" i="46"/>
  <c r="AD42" i="46"/>
  <c r="AB42" i="46"/>
  <c r="S42" i="46"/>
  <c r="I42" i="46"/>
  <c r="DN41" i="46"/>
  <c r="DM41" i="46"/>
  <c r="DL41" i="46"/>
  <c r="DK41" i="46"/>
  <c r="DJ41" i="46"/>
  <c r="DI41" i="46"/>
  <c r="DH41" i="46"/>
  <c r="DG41" i="46"/>
  <c r="DF41" i="46"/>
  <c r="DE41" i="46"/>
  <c r="DD41" i="46"/>
  <c r="DC41" i="46"/>
  <c r="DB41" i="46"/>
  <c r="DA41" i="46"/>
  <c r="CZ41" i="46"/>
  <c r="CY41" i="46"/>
  <c r="CX41" i="46"/>
  <c r="CW41" i="46"/>
  <c r="CV41" i="46"/>
  <c r="CU41" i="46"/>
  <c r="CS41" i="46"/>
  <c r="CR41" i="46"/>
  <c r="CQ41" i="46"/>
  <c r="CN41" i="46"/>
  <c r="CJ41" i="46"/>
  <c r="CA41" i="46"/>
  <c r="BR41" i="46"/>
  <c r="BP41" i="46"/>
  <c r="BG41" i="46"/>
  <c r="AX41" i="46"/>
  <c r="AV41" i="46"/>
  <c r="AM41" i="46"/>
  <c r="AD41" i="46"/>
  <c r="AB41" i="46"/>
  <c r="S41" i="46"/>
  <c r="I41" i="46"/>
  <c r="DN40" i="46"/>
  <c r="DM40" i="46"/>
  <c r="DL40" i="46"/>
  <c r="DK40" i="46"/>
  <c r="DJ40" i="46"/>
  <c r="DI40" i="46"/>
  <c r="DH40" i="46"/>
  <c r="DG40" i="46"/>
  <c r="DF40" i="46"/>
  <c r="DE40" i="46"/>
  <c r="DD40" i="46"/>
  <c r="DC40" i="46"/>
  <c r="DB40" i="46"/>
  <c r="DA40" i="46"/>
  <c r="CZ40" i="46"/>
  <c r="CY40" i="46"/>
  <c r="CX40" i="46"/>
  <c r="CW40" i="46"/>
  <c r="CV40" i="46"/>
  <c r="CU40" i="46"/>
  <c r="CS40" i="46"/>
  <c r="CR40" i="46"/>
  <c r="CQ40" i="46"/>
  <c r="CN40" i="46"/>
  <c r="CJ40" i="46"/>
  <c r="CA40" i="46"/>
  <c r="BR40" i="46"/>
  <c r="BP40" i="46"/>
  <c r="BG40" i="46"/>
  <c r="AX40" i="46"/>
  <c r="AV40" i="46"/>
  <c r="AM40" i="46"/>
  <c r="AD40" i="46"/>
  <c r="AB40" i="46"/>
  <c r="S40" i="46"/>
  <c r="I40" i="46"/>
  <c r="DN39" i="46"/>
  <c r="DM39" i="46"/>
  <c r="DL39" i="46"/>
  <c r="DK39" i="46"/>
  <c r="DJ39" i="46"/>
  <c r="DI39" i="46"/>
  <c r="DH39" i="46"/>
  <c r="DG39" i="46"/>
  <c r="DF39" i="46"/>
  <c r="DE39" i="46"/>
  <c r="DD39" i="46"/>
  <c r="DC39" i="46"/>
  <c r="DB39" i="46"/>
  <c r="DA39" i="46"/>
  <c r="CZ39" i="46"/>
  <c r="CY39" i="46"/>
  <c r="CX39" i="46"/>
  <c r="CW39" i="46"/>
  <c r="CV39" i="46"/>
  <c r="CU39" i="46"/>
  <c r="CS39" i="46"/>
  <c r="CR39" i="46"/>
  <c r="CQ39" i="46"/>
  <c r="CN39" i="46"/>
  <c r="CJ39" i="46"/>
  <c r="CA39" i="46"/>
  <c r="BR39" i="46"/>
  <c r="BP39" i="46"/>
  <c r="BG39" i="46"/>
  <c r="AX39" i="46"/>
  <c r="AV39" i="46"/>
  <c r="AM39" i="46"/>
  <c r="AD39" i="46"/>
  <c r="AB39" i="46"/>
  <c r="S39" i="46"/>
  <c r="I39" i="46"/>
  <c r="DN38" i="46"/>
  <c r="DM38" i="46"/>
  <c r="DL38" i="46"/>
  <c r="DK38" i="46"/>
  <c r="DJ38" i="46"/>
  <c r="DI38" i="46"/>
  <c r="DH38" i="46"/>
  <c r="DG38" i="46"/>
  <c r="DF38" i="46"/>
  <c r="DE38" i="46"/>
  <c r="DD38" i="46"/>
  <c r="DC38" i="46"/>
  <c r="DB38" i="46"/>
  <c r="DA38" i="46"/>
  <c r="CZ38" i="46"/>
  <c r="CY38" i="46"/>
  <c r="CX38" i="46"/>
  <c r="CW38" i="46"/>
  <c r="CV38" i="46"/>
  <c r="CU38" i="46"/>
  <c r="CS38" i="46"/>
  <c r="CR38" i="46"/>
  <c r="CQ38" i="46"/>
  <c r="CN38" i="46"/>
  <c r="CJ38" i="46"/>
  <c r="CA38" i="46"/>
  <c r="BR38" i="46"/>
  <c r="BP38" i="46"/>
  <c r="BG38" i="46"/>
  <c r="AX38" i="46"/>
  <c r="AV38" i="46"/>
  <c r="AM38" i="46"/>
  <c r="AD38" i="46"/>
  <c r="AB38" i="46"/>
  <c r="S38" i="46"/>
  <c r="I38" i="46"/>
  <c r="DN37" i="46"/>
  <c r="DM37" i="46"/>
  <c r="DL37" i="46"/>
  <c r="DK37" i="46"/>
  <c r="DJ37" i="46"/>
  <c r="DI37" i="46"/>
  <c r="DH37" i="46"/>
  <c r="DG37" i="46"/>
  <c r="DF37" i="46"/>
  <c r="DE37" i="46"/>
  <c r="DD37" i="46"/>
  <c r="DC37" i="46"/>
  <c r="DB37" i="46"/>
  <c r="DA37" i="46"/>
  <c r="CZ37" i="46"/>
  <c r="CY37" i="46"/>
  <c r="CX37" i="46"/>
  <c r="CW37" i="46"/>
  <c r="CV37" i="46"/>
  <c r="CU37" i="46"/>
  <c r="CS37" i="46"/>
  <c r="CR37" i="46"/>
  <c r="CQ37" i="46"/>
  <c r="CN37" i="46"/>
  <c r="CJ37" i="46"/>
  <c r="CA37" i="46"/>
  <c r="BR37" i="46"/>
  <c r="BP37" i="46"/>
  <c r="BG37" i="46"/>
  <c r="AX37" i="46"/>
  <c r="AV37" i="46"/>
  <c r="AM37" i="46"/>
  <c r="AD37" i="46"/>
  <c r="AB37" i="46"/>
  <c r="S37" i="46"/>
  <c r="I37" i="46"/>
  <c r="DN36" i="46"/>
  <c r="DM36" i="46"/>
  <c r="DL36" i="46"/>
  <c r="DK36" i="46"/>
  <c r="DJ36" i="46"/>
  <c r="DI36" i="46"/>
  <c r="DH36" i="46"/>
  <c r="DG36" i="46"/>
  <c r="DF36" i="46"/>
  <c r="DE36" i="46"/>
  <c r="DD36" i="46"/>
  <c r="DC36" i="46"/>
  <c r="DB36" i="46"/>
  <c r="DA36" i="46"/>
  <c r="CZ36" i="46"/>
  <c r="CY36" i="46"/>
  <c r="CX36" i="46"/>
  <c r="CW36" i="46"/>
  <c r="CV36" i="46"/>
  <c r="CU36" i="46"/>
  <c r="CS36" i="46"/>
  <c r="CR36" i="46"/>
  <c r="CQ36" i="46"/>
  <c r="CN36" i="46"/>
  <c r="CJ36" i="46"/>
  <c r="CA36" i="46"/>
  <c r="BR36" i="46"/>
  <c r="BP36" i="46"/>
  <c r="BG36" i="46"/>
  <c r="AX36" i="46"/>
  <c r="AV36" i="46"/>
  <c r="AM36" i="46"/>
  <c r="AD36" i="46"/>
  <c r="AB36" i="46"/>
  <c r="S36" i="46"/>
  <c r="I36" i="46"/>
  <c r="DN35" i="46"/>
  <c r="DM35" i="46"/>
  <c r="DL35" i="46"/>
  <c r="DK35" i="46"/>
  <c r="DJ35" i="46"/>
  <c r="DI35" i="46"/>
  <c r="DH35" i="46"/>
  <c r="DG35" i="46"/>
  <c r="DF35" i="46"/>
  <c r="DE35" i="46"/>
  <c r="DD35" i="46"/>
  <c r="DC35" i="46"/>
  <c r="DB35" i="46"/>
  <c r="DA35" i="46"/>
  <c r="CZ35" i="46"/>
  <c r="CY35" i="46"/>
  <c r="CX35" i="46"/>
  <c r="CW35" i="46"/>
  <c r="CV35" i="46"/>
  <c r="CU35" i="46"/>
  <c r="CS35" i="46"/>
  <c r="CR35" i="46"/>
  <c r="CQ35" i="46"/>
  <c r="CN35" i="46"/>
  <c r="CJ35" i="46"/>
  <c r="CA35" i="46"/>
  <c r="BR35" i="46"/>
  <c r="BP35" i="46"/>
  <c r="BG35" i="46"/>
  <c r="AX35" i="46"/>
  <c r="AV35" i="46"/>
  <c r="AM35" i="46"/>
  <c r="AD35" i="46"/>
  <c r="AB35" i="46"/>
  <c r="S35" i="46"/>
  <c r="I35" i="46"/>
  <c r="DN34" i="46"/>
  <c r="DM34" i="46"/>
  <c r="DL34" i="46"/>
  <c r="DK34" i="46"/>
  <c r="DJ34" i="46"/>
  <c r="DI34" i="46"/>
  <c r="DH34" i="46"/>
  <c r="DG34" i="46"/>
  <c r="DF34" i="46"/>
  <c r="DE34" i="46"/>
  <c r="DD34" i="46"/>
  <c r="DC34" i="46"/>
  <c r="DB34" i="46"/>
  <c r="DA34" i="46"/>
  <c r="CZ34" i="46"/>
  <c r="CY34" i="46"/>
  <c r="CX34" i="46"/>
  <c r="CW34" i="46"/>
  <c r="CV34" i="46"/>
  <c r="CU34" i="46"/>
  <c r="CS34" i="46"/>
  <c r="CR34" i="46"/>
  <c r="CQ34" i="46"/>
  <c r="CN34" i="46"/>
  <c r="CJ34" i="46"/>
  <c r="CA34" i="46"/>
  <c r="BR34" i="46"/>
  <c r="BP34" i="46"/>
  <c r="BG34" i="46"/>
  <c r="AX34" i="46"/>
  <c r="AV34" i="46"/>
  <c r="AM34" i="46"/>
  <c r="AD34" i="46"/>
  <c r="AB34" i="46"/>
  <c r="S34" i="46"/>
  <c r="I34" i="46"/>
  <c r="DN33" i="46"/>
  <c r="DM33" i="46"/>
  <c r="DL33" i="46"/>
  <c r="DK33" i="46"/>
  <c r="DJ33" i="46"/>
  <c r="DI33" i="46"/>
  <c r="DH33" i="46"/>
  <c r="DG33" i="46"/>
  <c r="DF33" i="46"/>
  <c r="DE33" i="46"/>
  <c r="DD33" i="46"/>
  <c r="DC33" i="46"/>
  <c r="DB33" i="46"/>
  <c r="DA33" i="46"/>
  <c r="CZ33" i="46"/>
  <c r="CY33" i="46"/>
  <c r="CX33" i="46"/>
  <c r="CW33" i="46"/>
  <c r="CV33" i="46"/>
  <c r="CU33" i="46"/>
  <c r="CS33" i="46"/>
  <c r="CR33" i="46"/>
  <c r="CQ33" i="46"/>
  <c r="CN33" i="46"/>
  <c r="CJ33" i="46"/>
  <c r="CA33" i="46"/>
  <c r="BR33" i="46"/>
  <c r="BP33" i="46"/>
  <c r="BG33" i="46"/>
  <c r="AX33" i="46"/>
  <c r="AV33" i="46"/>
  <c r="AM33" i="46"/>
  <c r="AD33" i="46"/>
  <c r="AB33" i="46"/>
  <c r="S33" i="46"/>
  <c r="I33" i="46"/>
  <c r="DN32" i="46"/>
  <c r="DM32" i="46"/>
  <c r="DL32" i="46"/>
  <c r="DK32" i="46"/>
  <c r="DJ32" i="46"/>
  <c r="DI32" i="46"/>
  <c r="DH32" i="46"/>
  <c r="DG32" i="46"/>
  <c r="DF32" i="46"/>
  <c r="DE32" i="46"/>
  <c r="DD32" i="46"/>
  <c r="DC32" i="46"/>
  <c r="DB32" i="46"/>
  <c r="DA32" i="46"/>
  <c r="CZ32" i="46"/>
  <c r="CY32" i="46"/>
  <c r="CX32" i="46"/>
  <c r="CW32" i="46"/>
  <c r="CV32" i="46"/>
  <c r="CU32" i="46"/>
  <c r="CS32" i="46"/>
  <c r="CR32" i="46"/>
  <c r="CQ32" i="46"/>
  <c r="CN32" i="46"/>
  <c r="CJ32" i="46"/>
  <c r="CA32" i="46"/>
  <c r="BR32" i="46"/>
  <c r="BP32" i="46"/>
  <c r="BG32" i="46"/>
  <c r="AX32" i="46"/>
  <c r="AV32" i="46"/>
  <c r="AM32" i="46"/>
  <c r="AD32" i="46"/>
  <c r="AB32" i="46"/>
  <c r="S32" i="46"/>
  <c r="I32" i="46"/>
  <c r="DN31" i="46"/>
  <c r="DM31" i="46"/>
  <c r="DL31" i="46"/>
  <c r="DK31" i="46"/>
  <c r="DJ31" i="46"/>
  <c r="DI31" i="46"/>
  <c r="DH31" i="46"/>
  <c r="DG31" i="46"/>
  <c r="DF31" i="46"/>
  <c r="DE31" i="46"/>
  <c r="DD31" i="46"/>
  <c r="DC31" i="46"/>
  <c r="DB31" i="46"/>
  <c r="DA31" i="46"/>
  <c r="CZ31" i="46"/>
  <c r="CY31" i="46"/>
  <c r="CX31" i="46"/>
  <c r="CW31" i="46"/>
  <c r="CV31" i="46"/>
  <c r="CU31" i="46"/>
  <c r="CS31" i="46"/>
  <c r="CR31" i="46"/>
  <c r="CQ31" i="46"/>
  <c r="CN31" i="46"/>
  <c r="CJ31" i="46"/>
  <c r="CA31" i="46"/>
  <c r="BR31" i="46"/>
  <c r="BP31" i="46"/>
  <c r="BG31" i="46"/>
  <c r="AX31" i="46"/>
  <c r="AV31" i="46"/>
  <c r="AM31" i="46"/>
  <c r="AD31" i="46"/>
  <c r="AB31" i="46"/>
  <c r="S31" i="46"/>
  <c r="I31" i="46"/>
  <c r="DN30" i="46"/>
  <c r="DM30" i="46"/>
  <c r="DL30" i="46"/>
  <c r="DK30" i="46"/>
  <c r="DJ30" i="46"/>
  <c r="DI30" i="46"/>
  <c r="DH30" i="46"/>
  <c r="DG30" i="46"/>
  <c r="DF30" i="46"/>
  <c r="DE30" i="46"/>
  <c r="DD30" i="46"/>
  <c r="DC30" i="46"/>
  <c r="DB30" i="46"/>
  <c r="DA30" i="46"/>
  <c r="CZ30" i="46"/>
  <c r="CY30" i="46"/>
  <c r="CX30" i="46"/>
  <c r="CW30" i="46"/>
  <c r="CV30" i="46"/>
  <c r="CU30" i="46"/>
  <c r="CS30" i="46"/>
  <c r="CR30" i="46"/>
  <c r="CQ30" i="46"/>
  <c r="CN30" i="46"/>
  <c r="CJ30" i="46"/>
  <c r="CA30" i="46"/>
  <c r="BR30" i="46"/>
  <c r="BP30" i="46"/>
  <c r="BG30" i="46"/>
  <c r="AX30" i="46"/>
  <c r="AV30" i="46"/>
  <c r="AM30" i="46"/>
  <c r="AD30" i="46"/>
  <c r="AB30" i="46"/>
  <c r="S30" i="46"/>
  <c r="I30" i="46"/>
  <c r="DN29" i="46"/>
  <c r="DM29" i="46"/>
  <c r="DL29" i="46"/>
  <c r="DK29" i="46"/>
  <c r="DJ29" i="46"/>
  <c r="DI29" i="46"/>
  <c r="DH29" i="46"/>
  <c r="DG29" i="46"/>
  <c r="DF29" i="46"/>
  <c r="DE29" i="46"/>
  <c r="DD29" i="46"/>
  <c r="DC29" i="46"/>
  <c r="DB29" i="46"/>
  <c r="DA29" i="46"/>
  <c r="CZ29" i="46"/>
  <c r="CY29" i="46"/>
  <c r="CX29" i="46"/>
  <c r="CW29" i="46"/>
  <c r="CV29" i="46"/>
  <c r="CU29" i="46"/>
  <c r="CS29" i="46"/>
  <c r="CR29" i="46"/>
  <c r="CQ29" i="46"/>
  <c r="CN29" i="46"/>
  <c r="CJ29" i="46"/>
  <c r="CA29" i="46"/>
  <c r="BR29" i="46"/>
  <c r="BP29" i="46"/>
  <c r="BG29" i="46"/>
  <c r="AX29" i="46"/>
  <c r="AV29" i="46"/>
  <c r="AM29" i="46"/>
  <c r="AD29" i="46"/>
  <c r="AB29" i="46"/>
  <c r="S29" i="46"/>
  <c r="I29" i="46"/>
  <c r="DN28" i="46"/>
  <c r="DM28" i="46"/>
  <c r="DL28" i="46"/>
  <c r="DK28" i="46"/>
  <c r="DJ28" i="46"/>
  <c r="DI28" i="46"/>
  <c r="DH28" i="46"/>
  <c r="DG28" i="46"/>
  <c r="DF28" i="46"/>
  <c r="DE28" i="46"/>
  <c r="DD28" i="46"/>
  <c r="DC28" i="46"/>
  <c r="DB28" i="46"/>
  <c r="DA28" i="46"/>
  <c r="CZ28" i="46"/>
  <c r="CY28" i="46"/>
  <c r="CX28" i="46"/>
  <c r="CW28" i="46"/>
  <c r="CV28" i="46"/>
  <c r="CU28" i="46"/>
  <c r="CS28" i="46"/>
  <c r="CR28" i="46"/>
  <c r="CQ28" i="46"/>
  <c r="CN28" i="46"/>
  <c r="CJ28" i="46"/>
  <c r="CA28" i="46"/>
  <c r="BR28" i="46"/>
  <c r="BP28" i="46"/>
  <c r="BG28" i="46"/>
  <c r="AX28" i="46"/>
  <c r="AV28" i="46"/>
  <c r="AM28" i="46"/>
  <c r="AD28" i="46"/>
  <c r="AB28" i="46"/>
  <c r="S28" i="46"/>
  <c r="I28" i="46"/>
  <c r="DN27" i="46"/>
  <c r="DM27" i="46"/>
  <c r="DL27" i="46"/>
  <c r="DK27" i="46"/>
  <c r="DJ27" i="46"/>
  <c r="DI27" i="46"/>
  <c r="DH27" i="46"/>
  <c r="DG27" i="46"/>
  <c r="DF27" i="46"/>
  <c r="DE27" i="46"/>
  <c r="DD27" i="46"/>
  <c r="DC27" i="46"/>
  <c r="DB27" i="46"/>
  <c r="DA27" i="46"/>
  <c r="CZ27" i="46"/>
  <c r="CY27" i="46"/>
  <c r="CX27" i="46"/>
  <c r="CW27" i="46"/>
  <c r="CV27" i="46"/>
  <c r="CU27" i="46"/>
  <c r="CS27" i="46"/>
  <c r="CR27" i="46"/>
  <c r="CQ27" i="46"/>
  <c r="CN27" i="46"/>
  <c r="CJ27" i="46"/>
  <c r="CA27" i="46"/>
  <c r="BR27" i="46"/>
  <c r="BP27" i="46"/>
  <c r="BG27" i="46"/>
  <c r="AX27" i="46"/>
  <c r="AV27" i="46"/>
  <c r="AM27" i="46"/>
  <c r="AD27" i="46"/>
  <c r="AB27" i="46"/>
  <c r="S27" i="46"/>
  <c r="I27" i="46"/>
  <c r="DN26" i="46"/>
  <c r="DM26" i="46"/>
  <c r="DL26" i="46"/>
  <c r="DK26" i="46"/>
  <c r="DJ26" i="46"/>
  <c r="DI26" i="46"/>
  <c r="DH26" i="46"/>
  <c r="DG26" i="46"/>
  <c r="DF26" i="46"/>
  <c r="DE26" i="46"/>
  <c r="DD26" i="46"/>
  <c r="DC26" i="46"/>
  <c r="DB26" i="46"/>
  <c r="DA26" i="46"/>
  <c r="CZ26" i="46"/>
  <c r="CY26" i="46"/>
  <c r="CX26" i="46"/>
  <c r="CW26" i="46"/>
  <c r="CV26" i="46"/>
  <c r="CU26" i="46"/>
  <c r="CS26" i="46"/>
  <c r="CR26" i="46"/>
  <c r="CQ26" i="46"/>
  <c r="CN26" i="46"/>
  <c r="CJ26" i="46"/>
  <c r="CA26" i="46"/>
  <c r="BR26" i="46"/>
  <c r="BP26" i="46"/>
  <c r="BG26" i="46"/>
  <c r="AX26" i="46"/>
  <c r="AV26" i="46"/>
  <c r="AM26" i="46"/>
  <c r="AD26" i="46"/>
  <c r="AB26" i="46"/>
  <c r="S26" i="46"/>
  <c r="I26" i="46"/>
  <c r="DN25" i="46"/>
  <c r="DM25" i="46"/>
  <c r="DL25" i="46"/>
  <c r="DK25" i="46"/>
  <c r="DJ25" i="46"/>
  <c r="DI25" i="46"/>
  <c r="DH25" i="46"/>
  <c r="DG25" i="46"/>
  <c r="DF25" i="46"/>
  <c r="DE25" i="46"/>
  <c r="DD25" i="46"/>
  <c r="DC25" i="46"/>
  <c r="DB25" i="46"/>
  <c r="DA25" i="46"/>
  <c r="CZ25" i="46"/>
  <c r="CY25" i="46"/>
  <c r="CX25" i="46"/>
  <c r="CW25" i="46"/>
  <c r="CV25" i="46"/>
  <c r="CU25" i="46"/>
  <c r="CS25" i="46"/>
  <c r="CR25" i="46"/>
  <c r="CQ25" i="46"/>
  <c r="CN25" i="46"/>
  <c r="CJ25" i="46"/>
  <c r="CA25" i="46"/>
  <c r="BR25" i="46"/>
  <c r="BP25" i="46"/>
  <c r="BG25" i="46"/>
  <c r="AX25" i="46"/>
  <c r="AV25" i="46"/>
  <c r="AM25" i="46"/>
  <c r="AD25" i="46"/>
  <c r="AB25" i="46"/>
  <c r="S25" i="46"/>
  <c r="I25" i="46"/>
  <c r="DN24" i="46"/>
  <c r="DM24" i="46"/>
  <c r="DL24" i="46"/>
  <c r="DK24" i="46"/>
  <c r="DJ24" i="46"/>
  <c r="DI24" i="46"/>
  <c r="DH24" i="46"/>
  <c r="DG24" i="46"/>
  <c r="DF24" i="46"/>
  <c r="DE24" i="46"/>
  <c r="DD24" i="46"/>
  <c r="DC24" i="46"/>
  <c r="DB24" i="46"/>
  <c r="DA24" i="46"/>
  <c r="CZ24" i="46"/>
  <c r="CY24" i="46"/>
  <c r="CX24" i="46"/>
  <c r="CW24" i="46"/>
  <c r="CV24" i="46"/>
  <c r="CU24" i="46"/>
  <c r="CS24" i="46"/>
  <c r="CR24" i="46"/>
  <c r="CQ24" i="46"/>
  <c r="CN24" i="46"/>
  <c r="CJ24" i="46"/>
  <c r="CA24" i="46"/>
  <c r="BR24" i="46"/>
  <c r="BP24" i="46"/>
  <c r="BG24" i="46"/>
  <c r="AX24" i="46"/>
  <c r="AV24" i="46"/>
  <c r="AM24" i="46"/>
  <c r="AD24" i="46"/>
  <c r="AB24" i="46"/>
  <c r="S24" i="46"/>
  <c r="I24" i="46"/>
  <c r="DN23" i="46"/>
  <c r="DM23" i="46"/>
  <c r="DL23" i="46"/>
  <c r="DK23" i="46"/>
  <c r="DJ23" i="46"/>
  <c r="DI23" i="46"/>
  <c r="DH23" i="46"/>
  <c r="DG23" i="46"/>
  <c r="DF23" i="46"/>
  <c r="DE23" i="46"/>
  <c r="DD23" i="46"/>
  <c r="DC23" i="46"/>
  <c r="DB23" i="46"/>
  <c r="DA23" i="46"/>
  <c r="CZ23" i="46"/>
  <c r="CY23" i="46"/>
  <c r="CX23" i="46"/>
  <c r="CW23" i="46"/>
  <c r="CV23" i="46"/>
  <c r="CU23" i="46"/>
  <c r="CS23" i="46"/>
  <c r="CR23" i="46"/>
  <c r="CQ23" i="46"/>
  <c r="CN23" i="46"/>
  <c r="CJ23" i="46"/>
  <c r="CA23" i="46"/>
  <c r="BR23" i="46"/>
  <c r="BP23" i="46"/>
  <c r="BG23" i="46"/>
  <c r="AX23" i="46"/>
  <c r="AV23" i="46"/>
  <c r="AM23" i="46"/>
  <c r="AD23" i="46"/>
  <c r="AB23" i="46"/>
  <c r="S23" i="46"/>
  <c r="I23" i="46"/>
  <c r="DN22" i="46"/>
  <c r="DM22" i="46"/>
  <c r="DL22" i="46"/>
  <c r="DK22" i="46"/>
  <c r="DJ22" i="46"/>
  <c r="DI22" i="46"/>
  <c r="DH22" i="46"/>
  <c r="DG22" i="46"/>
  <c r="DF22" i="46"/>
  <c r="DE22" i="46"/>
  <c r="DD22" i="46"/>
  <c r="DC22" i="46"/>
  <c r="DB22" i="46"/>
  <c r="DA22" i="46"/>
  <c r="CZ22" i="46"/>
  <c r="CY22" i="46"/>
  <c r="CX22" i="46"/>
  <c r="CW22" i="46"/>
  <c r="CV22" i="46"/>
  <c r="CU22" i="46"/>
  <c r="CS22" i="46"/>
  <c r="CR22" i="46"/>
  <c r="CQ22" i="46"/>
  <c r="CN22" i="46"/>
  <c r="CJ22" i="46"/>
  <c r="CA22" i="46"/>
  <c r="BR22" i="46"/>
  <c r="BP22" i="46"/>
  <c r="BG22" i="46"/>
  <c r="AX22" i="46"/>
  <c r="AV22" i="46"/>
  <c r="AM22" i="46"/>
  <c r="AD22" i="46"/>
  <c r="AB22" i="46"/>
  <c r="S22" i="46"/>
  <c r="I22" i="46"/>
  <c r="DN21" i="46"/>
  <c r="DM21" i="46"/>
  <c r="DL21" i="46"/>
  <c r="DK21" i="46"/>
  <c r="DJ21" i="46"/>
  <c r="DI21" i="46"/>
  <c r="DH21" i="46"/>
  <c r="DG21" i="46"/>
  <c r="DF21" i="46"/>
  <c r="DE21" i="46"/>
  <c r="DD21" i="46"/>
  <c r="DC21" i="46"/>
  <c r="DB21" i="46"/>
  <c r="DA21" i="46"/>
  <c r="CZ21" i="46"/>
  <c r="CY21" i="46"/>
  <c r="CX21" i="46"/>
  <c r="CW21" i="46"/>
  <c r="CV21" i="46"/>
  <c r="CU21" i="46"/>
  <c r="CS21" i="46"/>
  <c r="CR21" i="46"/>
  <c r="CQ21" i="46"/>
  <c r="CN21" i="46"/>
  <c r="CJ21" i="46"/>
  <c r="CA21" i="46"/>
  <c r="BR21" i="46"/>
  <c r="BP21" i="46"/>
  <c r="BG21" i="46"/>
  <c r="AX21" i="46"/>
  <c r="AV21" i="46"/>
  <c r="AM21" i="46"/>
  <c r="AD21" i="46"/>
  <c r="AB21" i="46"/>
  <c r="S21" i="46"/>
  <c r="I21" i="46"/>
  <c r="DN20" i="46"/>
  <c r="DM20" i="46"/>
  <c r="DL20" i="46"/>
  <c r="DK20" i="46"/>
  <c r="DJ20" i="46"/>
  <c r="DI20" i="46"/>
  <c r="DH20" i="46"/>
  <c r="DG20" i="46"/>
  <c r="DF20" i="46"/>
  <c r="DE20" i="46"/>
  <c r="DD20" i="46"/>
  <c r="DC20" i="46"/>
  <c r="DB20" i="46"/>
  <c r="DA20" i="46"/>
  <c r="CZ20" i="46"/>
  <c r="CY20" i="46"/>
  <c r="CX20" i="46"/>
  <c r="CW20" i="46"/>
  <c r="CV20" i="46"/>
  <c r="CU20" i="46"/>
  <c r="CS20" i="46"/>
  <c r="CR20" i="46"/>
  <c r="CQ20" i="46"/>
  <c r="CN20" i="46"/>
  <c r="CJ20" i="46"/>
  <c r="CA20" i="46"/>
  <c r="BR20" i="46"/>
  <c r="BP20" i="46"/>
  <c r="BG20" i="46"/>
  <c r="AX20" i="46"/>
  <c r="AV20" i="46"/>
  <c r="AM20" i="46"/>
  <c r="AD20" i="46"/>
  <c r="AB20" i="46"/>
  <c r="S20" i="46"/>
  <c r="I20" i="46"/>
  <c r="DN19" i="46"/>
  <c r="DM19" i="46"/>
  <c r="DL19" i="46"/>
  <c r="DK19" i="46"/>
  <c r="DJ19" i="46"/>
  <c r="DI19" i="46"/>
  <c r="DH19" i="46"/>
  <c r="DG19" i="46"/>
  <c r="DF19" i="46"/>
  <c r="DE19" i="46"/>
  <c r="DD19" i="46"/>
  <c r="DC19" i="46"/>
  <c r="DB19" i="46"/>
  <c r="DA19" i="46"/>
  <c r="CZ19" i="46"/>
  <c r="CY19" i="46"/>
  <c r="CX19" i="46"/>
  <c r="CW19" i="46"/>
  <c r="CV19" i="46"/>
  <c r="CU19" i="46"/>
  <c r="CS19" i="46"/>
  <c r="CR19" i="46"/>
  <c r="CQ19" i="46"/>
  <c r="CN19" i="46"/>
  <c r="CJ19" i="46"/>
  <c r="CA19" i="46"/>
  <c r="BR19" i="46"/>
  <c r="BP19" i="46"/>
  <c r="BG19" i="46"/>
  <c r="AX19" i="46"/>
  <c r="AV19" i="46"/>
  <c r="AM19" i="46"/>
  <c r="AD19" i="46"/>
  <c r="AB19" i="46"/>
  <c r="S19" i="46"/>
  <c r="I19" i="46"/>
  <c r="DN18" i="46"/>
  <c r="DM18" i="46"/>
  <c r="DL18" i="46"/>
  <c r="DK18" i="46"/>
  <c r="DJ18" i="46"/>
  <c r="DI18" i="46"/>
  <c r="DH18" i="46"/>
  <c r="DG18" i="46"/>
  <c r="DF18" i="46"/>
  <c r="DE18" i="46"/>
  <c r="DD18" i="46"/>
  <c r="DC18" i="46"/>
  <c r="DB18" i="46"/>
  <c r="DA18" i="46"/>
  <c r="CZ18" i="46"/>
  <c r="CY18" i="46"/>
  <c r="CX18" i="46"/>
  <c r="CW18" i="46"/>
  <c r="CV18" i="46"/>
  <c r="CU18" i="46"/>
  <c r="CS18" i="46"/>
  <c r="CR18" i="46"/>
  <c r="CQ18" i="46"/>
  <c r="CN18" i="46"/>
  <c r="CJ18" i="46"/>
  <c r="CA18" i="46"/>
  <c r="BR18" i="46"/>
  <c r="BP18" i="46"/>
  <c r="BG18" i="46"/>
  <c r="AX18" i="46"/>
  <c r="AV18" i="46"/>
  <c r="AM18" i="46"/>
  <c r="AD18" i="46"/>
  <c r="AB18" i="46"/>
  <c r="S18" i="46"/>
  <c r="I18" i="46"/>
  <c r="DN17" i="46"/>
  <c r="DM17" i="46"/>
  <c r="DL17" i="46"/>
  <c r="DK17" i="46"/>
  <c r="DJ17" i="46"/>
  <c r="DI17" i="46"/>
  <c r="DH17" i="46"/>
  <c r="DG17" i="46"/>
  <c r="DF17" i="46"/>
  <c r="DE17" i="46"/>
  <c r="DD17" i="46"/>
  <c r="DC17" i="46"/>
  <c r="DB17" i="46"/>
  <c r="DA17" i="46"/>
  <c r="CZ17" i="46"/>
  <c r="CY17" i="46"/>
  <c r="CX17" i="46"/>
  <c r="CW17" i="46"/>
  <c r="CV17" i="46"/>
  <c r="CU17" i="46"/>
  <c r="CS17" i="46"/>
  <c r="CR17" i="46"/>
  <c r="CQ17" i="46"/>
  <c r="CN17" i="46"/>
  <c r="CJ17" i="46"/>
  <c r="CA17" i="46"/>
  <c r="BR17" i="46"/>
  <c r="BP17" i="46"/>
  <c r="BG17" i="46"/>
  <c r="AX17" i="46"/>
  <c r="AV17" i="46"/>
  <c r="AM17" i="46"/>
  <c r="AD17" i="46"/>
  <c r="AB17" i="46"/>
  <c r="S17" i="46"/>
  <c r="I17" i="46"/>
  <c r="DN16" i="46"/>
  <c r="DM16" i="46"/>
  <c r="DL16" i="46"/>
  <c r="DK16" i="46"/>
  <c r="DJ16" i="46"/>
  <c r="DI16" i="46"/>
  <c r="DH16" i="46"/>
  <c r="DG16" i="46"/>
  <c r="DF16" i="46"/>
  <c r="DE16" i="46"/>
  <c r="DD16" i="46"/>
  <c r="DC16" i="46"/>
  <c r="DB16" i="46"/>
  <c r="DA16" i="46"/>
  <c r="CZ16" i="46"/>
  <c r="CY16" i="46"/>
  <c r="CX16" i="46"/>
  <c r="CW16" i="46"/>
  <c r="CV16" i="46"/>
  <c r="CU16" i="46"/>
  <c r="CS16" i="46"/>
  <c r="CR16" i="46"/>
  <c r="CQ16" i="46"/>
  <c r="CN16" i="46"/>
  <c r="CJ16" i="46"/>
  <c r="CA16" i="46"/>
  <c r="BR16" i="46"/>
  <c r="BP16" i="46"/>
  <c r="BG16" i="46"/>
  <c r="AX16" i="46"/>
  <c r="AV16" i="46"/>
  <c r="AM16" i="46"/>
  <c r="AD16" i="46"/>
  <c r="AB16" i="46"/>
  <c r="S16" i="46"/>
  <c r="I16" i="46"/>
  <c r="DG15" i="46"/>
  <c r="DF15" i="46"/>
  <c r="CZ15" i="46"/>
  <c r="CQ15" i="46"/>
  <c r="CJ15" i="46"/>
  <c r="CU15" i="46" s="1"/>
  <c r="CA15" i="46"/>
  <c r="BR15" i="46"/>
  <c r="BP15" i="46"/>
  <c r="BG15" i="46"/>
  <c r="AX15" i="46"/>
  <c r="AV15" i="46"/>
  <c r="AM15" i="46"/>
  <c r="AD15" i="46"/>
  <c r="AB15" i="46"/>
  <c r="S15" i="46"/>
  <c r="I15" i="46"/>
  <c r="DG14" i="46"/>
  <c r="DF14" i="46"/>
  <c r="CZ14" i="46"/>
  <c r="CQ14" i="46"/>
  <c r="CJ14" i="46"/>
  <c r="CU14" i="46" s="1"/>
  <c r="CA14" i="46"/>
  <c r="BR14" i="46"/>
  <c r="BP14" i="46"/>
  <c r="BG14" i="46"/>
  <c r="AX14" i="46"/>
  <c r="AV14" i="46"/>
  <c r="AM14" i="46"/>
  <c r="AD14" i="46"/>
  <c r="AB14" i="46"/>
  <c r="S14" i="46"/>
  <c r="I14" i="46"/>
  <c r="DG13" i="46"/>
  <c r="DF13" i="46"/>
  <c r="CZ13" i="46"/>
  <c r="CQ13" i="46"/>
  <c r="CJ13" i="46"/>
  <c r="CU13" i="46" s="1"/>
  <c r="CA13" i="46"/>
  <c r="BR13" i="46"/>
  <c r="BP13" i="46"/>
  <c r="BG13" i="46"/>
  <c r="AX13" i="46"/>
  <c r="AV13" i="46"/>
  <c r="AM13" i="46"/>
  <c r="AD13" i="46"/>
  <c r="AB13" i="46"/>
  <c r="S13" i="46"/>
  <c r="I13" i="46"/>
  <c r="DG12" i="46"/>
  <c r="DF12" i="46"/>
  <c r="CZ12" i="46"/>
  <c r="CQ12" i="46"/>
  <c r="CJ12" i="46"/>
  <c r="CU12" i="46" s="1"/>
  <c r="CA12" i="46"/>
  <c r="BR12" i="46"/>
  <c r="BP12" i="46"/>
  <c r="BG12" i="46"/>
  <c r="AX12" i="46"/>
  <c r="AV12" i="46"/>
  <c r="AM12" i="46"/>
  <c r="AD12" i="46"/>
  <c r="AB12" i="46"/>
  <c r="S12" i="46"/>
  <c r="I12" i="46"/>
  <c r="DG11" i="46"/>
  <c r="DF11" i="46"/>
  <c r="CZ11" i="46"/>
  <c r="CQ11" i="46"/>
  <c r="CJ11" i="46"/>
  <c r="CU11" i="46" s="1"/>
  <c r="CA11" i="46"/>
  <c r="BR11" i="46"/>
  <c r="BP11" i="46"/>
  <c r="BG11" i="46"/>
  <c r="AX11" i="46"/>
  <c r="AV11" i="46"/>
  <c r="AM11" i="46"/>
  <c r="AD11" i="46"/>
  <c r="AB11" i="46"/>
  <c r="S11" i="46"/>
  <c r="I11" i="46"/>
  <c r="DG10" i="46"/>
  <c r="DF10" i="46"/>
  <c r="CZ10" i="46"/>
  <c r="CQ10" i="46"/>
  <c r="CJ10" i="46"/>
  <c r="CU10" i="46" s="1"/>
  <c r="CA10" i="46"/>
  <c r="BR10" i="46"/>
  <c r="BP10" i="46"/>
  <c r="BG10" i="46"/>
  <c r="AX10" i="46"/>
  <c r="AV10" i="46"/>
  <c r="AM10" i="46"/>
  <c r="AD10" i="46"/>
  <c r="AB10" i="46"/>
  <c r="S10" i="46"/>
  <c r="I10" i="46"/>
  <c r="DG9" i="46"/>
  <c r="DF9" i="46"/>
  <c r="CZ9" i="46"/>
  <c r="CQ9" i="46"/>
  <c r="CJ9" i="46"/>
  <c r="CU9" i="46" s="1"/>
  <c r="CA9" i="46"/>
  <c r="BR9" i="46"/>
  <c r="BP9" i="46"/>
  <c r="BG9" i="46"/>
  <c r="AX9" i="46"/>
  <c r="AV9" i="46"/>
  <c r="AM9" i="46"/>
  <c r="AD9" i="46"/>
  <c r="AB9" i="46"/>
  <c r="S9" i="46"/>
  <c r="I9" i="46"/>
  <c r="DG8" i="46"/>
  <c r="DF8" i="46"/>
  <c r="CZ8" i="46"/>
  <c r="CQ8" i="46"/>
  <c r="CJ8" i="46"/>
  <c r="CU8" i="46" s="1"/>
  <c r="CA8" i="46"/>
  <c r="BR8" i="46"/>
  <c r="BP8" i="46"/>
  <c r="BG8" i="46"/>
  <c r="AX8" i="46"/>
  <c r="AV8" i="46"/>
  <c r="AM8" i="46"/>
  <c r="AD8" i="46"/>
  <c r="AB8" i="46"/>
  <c r="S8" i="46"/>
  <c r="I8" i="46"/>
  <c r="DG7" i="46"/>
  <c r="DF7" i="46"/>
  <c r="CZ7" i="46"/>
  <c r="CQ7" i="46"/>
  <c r="CJ7" i="46"/>
  <c r="CU7" i="46" s="1"/>
  <c r="CA7" i="46"/>
  <c r="BR7" i="46"/>
  <c r="BP7" i="46"/>
  <c r="BG7" i="46"/>
  <c r="AX7" i="46"/>
  <c r="AV7" i="46"/>
  <c r="AM7" i="46"/>
  <c r="AD7" i="46"/>
  <c r="AB7" i="46"/>
  <c r="S7" i="46"/>
  <c r="I7" i="46"/>
  <c r="DG6" i="46"/>
  <c r="DF6" i="46"/>
  <c r="CZ6" i="46"/>
  <c r="CQ6" i="46"/>
  <c r="CJ6" i="46"/>
  <c r="CU6" i="46" s="1"/>
  <c r="CA6" i="46"/>
  <c r="BR6" i="46"/>
  <c r="BP6" i="46"/>
  <c r="BG6" i="46"/>
  <c r="AX6" i="46"/>
  <c r="AV6" i="46"/>
  <c r="AM6" i="46"/>
  <c r="AD6" i="46"/>
  <c r="AB6" i="46"/>
  <c r="S6" i="46"/>
  <c r="I6" i="46"/>
  <c r="CI5" i="46"/>
  <c r="CH5" i="46"/>
  <c r="CG5" i="46"/>
  <c r="CF5" i="46"/>
  <c r="CE5" i="46"/>
  <c r="CD5" i="46"/>
  <c r="CC5" i="46"/>
  <c r="BZ5" i="46"/>
  <c r="BY5" i="46"/>
  <c r="BX5" i="46"/>
  <c r="BW5" i="46"/>
  <c r="BV5" i="46"/>
  <c r="BU5" i="46"/>
  <c r="BT5" i="46"/>
  <c r="BO5" i="46"/>
  <c r="BN5" i="46"/>
  <c r="BM5" i="46"/>
  <c r="BL5" i="46"/>
  <c r="BK5" i="46"/>
  <c r="BJ5" i="46"/>
  <c r="BI5" i="46"/>
  <c r="BF5" i="46"/>
  <c r="BE5" i="46"/>
  <c r="BD5" i="46"/>
  <c r="BC5" i="46"/>
  <c r="BB5" i="46"/>
  <c r="BA5" i="46"/>
  <c r="AZ5" i="46"/>
  <c r="AU5" i="46"/>
  <c r="AT5" i="46"/>
  <c r="AS5" i="46"/>
  <c r="AR5" i="46"/>
  <c r="AQ5" i="46"/>
  <c r="AP5" i="46"/>
  <c r="AO5" i="46"/>
  <c r="AL5" i="46"/>
  <c r="AK5" i="46"/>
  <c r="AJ5" i="46"/>
  <c r="AI5" i="46"/>
  <c r="AH5" i="46"/>
  <c r="AG5" i="46"/>
  <c r="AF5" i="46"/>
  <c r="AA5" i="46"/>
  <c r="Z5" i="46"/>
  <c r="Y5" i="46"/>
  <c r="X5" i="46"/>
  <c r="W5" i="46"/>
  <c r="V5" i="46"/>
  <c r="U5" i="46"/>
  <c r="R5" i="46"/>
  <c r="Q5" i="46"/>
  <c r="P5" i="46"/>
  <c r="O5" i="46"/>
  <c r="N5" i="46"/>
  <c r="M5" i="46"/>
  <c r="L5" i="46"/>
  <c r="H5" i="46"/>
  <c r="G5" i="46"/>
  <c r="F5" i="46"/>
  <c r="E5" i="46"/>
  <c r="D5" i="46"/>
  <c r="C5" i="46"/>
  <c r="B5" i="46"/>
  <c r="D2" i="46"/>
  <c r="D60" i="46" s="1"/>
  <c r="W1" i="46"/>
  <c r="W59" i="46" s="1"/>
  <c r="D1" i="46"/>
  <c r="D59" i="46" s="1"/>
  <c r="CI114" i="45"/>
  <c r="CH114" i="45"/>
  <c r="CG114" i="45"/>
  <c r="CF114" i="45"/>
  <c r="CE114" i="45"/>
  <c r="CD114" i="45"/>
  <c r="CC114" i="45"/>
  <c r="BZ114" i="45"/>
  <c r="BY114" i="45"/>
  <c r="BX114" i="45"/>
  <c r="BW114" i="45"/>
  <c r="BV114" i="45"/>
  <c r="BU114" i="45"/>
  <c r="BT114" i="45"/>
  <c r="BQ114" i="45"/>
  <c r="BO114" i="45"/>
  <c r="BN114" i="45"/>
  <c r="BM114" i="45"/>
  <c r="BL114" i="45"/>
  <c r="BK114" i="45"/>
  <c r="BJ114" i="45"/>
  <c r="BI114" i="45"/>
  <c r="BH114" i="45"/>
  <c r="BF114" i="45"/>
  <c r="BE114" i="45"/>
  <c r="BD114" i="45"/>
  <c r="BC114" i="45"/>
  <c r="BB114" i="45"/>
  <c r="BA114" i="45"/>
  <c r="AZ114" i="45"/>
  <c r="AW114" i="45"/>
  <c r="AU114" i="45"/>
  <c r="AT114" i="45"/>
  <c r="AS114" i="45"/>
  <c r="AR114" i="45"/>
  <c r="AQ114" i="45"/>
  <c r="AP114" i="45"/>
  <c r="AO114" i="45"/>
  <c r="AN114" i="45"/>
  <c r="AL114" i="45"/>
  <c r="AK114" i="45"/>
  <c r="AJ114" i="45"/>
  <c r="AI114" i="45"/>
  <c r="AH114" i="45"/>
  <c r="AG114" i="45"/>
  <c r="AF114" i="45"/>
  <c r="AC114" i="45"/>
  <c r="AA114" i="45"/>
  <c r="Z114" i="45"/>
  <c r="Y114" i="45"/>
  <c r="X114" i="45"/>
  <c r="W114" i="45"/>
  <c r="V114" i="45"/>
  <c r="U114" i="45"/>
  <c r="T114" i="45"/>
  <c r="R114" i="45"/>
  <c r="Q114" i="45"/>
  <c r="P114" i="45"/>
  <c r="O114" i="45"/>
  <c r="N114" i="45"/>
  <c r="M114" i="45"/>
  <c r="L114" i="45"/>
  <c r="J114" i="45"/>
  <c r="H114" i="45"/>
  <c r="G114" i="45"/>
  <c r="F114" i="45"/>
  <c r="E114" i="45"/>
  <c r="D114" i="45"/>
  <c r="C114" i="45"/>
  <c r="B114" i="45"/>
  <c r="DN113" i="45"/>
  <c r="DM113" i="45"/>
  <c r="DL113" i="45"/>
  <c r="DK113" i="45"/>
  <c r="DJ113" i="45"/>
  <c r="DI113" i="45"/>
  <c r="DH113" i="45"/>
  <c r="DG113" i="45"/>
  <c r="DF113" i="45"/>
  <c r="DE113" i="45"/>
  <c r="DD113" i="45"/>
  <c r="DC113" i="45"/>
  <c r="DB113" i="45"/>
  <c r="DA113" i="45"/>
  <c r="CZ113" i="45"/>
  <c r="CY113" i="45"/>
  <c r="CX113" i="45"/>
  <c r="CW113" i="45"/>
  <c r="CV113" i="45"/>
  <c r="CU113" i="45"/>
  <c r="CS113" i="45"/>
  <c r="CR113" i="45"/>
  <c r="CQ113" i="45"/>
  <c r="CN113" i="45"/>
  <c r="CJ113" i="45"/>
  <c r="CA113" i="45"/>
  <c r="BR113" i="45"/>
  <c r="BP113" i="45"/>
  <c r="BG113" i="45"/>
  <c r="AX113" i="45"/>
  <c r="AV113" i="45"/>
  <c r="AM113" i="45"/>
  <c r="AD113" i="45"/>
  <c r="AB113" i="45"/>
  <c r="S113" i="45"/>
  <c r="I113" i="45"/>
  <c r="DO113" i="45" s="1"/>
  <c r="DN112" i="45"/>
  <c r="DM112" i="45"/>
  <c r="DL112" i="45"/>
  <c r="DK112" i="45"/>
  <c r="DJ112" i="45"/>
  <c r="DI112" i="45"/>
  <c r="DH112" i="45"/>
  <c r="DG112" i="45"/>
  <c r="DF112" i="45"/>
  <c r="DE112" i="45"/>
  <c r="DD112" i="45"/>
  <c r="DC112" i="45"/>
  <c r="DB112" i="45"/>
  <c r="DA112" i="45"/>
  <c r="CZ112" i="45"/>
  <c r="CY112" i="45"/>
  <c r="CX112" i="45"/>
  <c r="CW112" i="45"/>
  <c r="CV112" i="45"/>
  <c r="CU112" i="45"/>
  <c r="CS112" i="45"/>
  <c r="CR112" i="45"/>
  <c r="CQ112" i="45"/>
  <c r="CN112" i="45"/>
  <c r="CJ112" i="45"/>
  <c r="CA112" i="45"/>
  <c r="BR112" i="45"/>
  <c r="BP112" i="45"/>
  <c r="BG112" i="45"/>
  <c r="AX112" i="45"/>
  <c r="AV112" i="45"/>
  <c r="AM112" i="45"/>
  <c r="AD112" i="45"/>
  <c r="AB112" i="45"/>
  <c r="S112" i="45"/>
  <c r="I112" i="45"/>
  <c r="DN111" i="45"/>
  <c r="DM111" i="45"/>
  <c r="DL111" i="45"/>
  <c r="DK111" i="45"/>
  <c r="DJ111" i="45"/>
  <c r="DI111" i="45"/>
  <c r="DH111" i="45"/>
  <c r="DG111" i="45"/>
  <c r="DF111" i="45"/>
  <c r="DE111" i="45"/>
  <c r="DD111" i="45"/>
  <c r="DC111" i="45"/>
  <c r="DB111" i="45"/>
  <c r="DA111" i="45"/>
  <c r="CZ111" i="45"/>
  <c r="CY111" i="45"/>
  <c r="CX111" i="45"/>
  <c r="CW111" i="45"/>
  <c r="CV111" i="45"/>
  <c r="CU111" i="45"/>
  <c r="CS111" i="45"/>
  <c r="CR111" i="45"/>
  <c r="CQ111" i="45"/>
  <c r="CN111" i="45"/>
  <c r="CJ111" i="45"/>
  <c r="CA111" i="45"/>
  <c r="BR111" i="45"/>
  <c r="BP111" i="45"/>
  <c r="BG111" i="45"/>
  <c r="AX111" i="45"/>
  <c r="AV111" i="45"/>
  <c r="AM111" i="45"/>
  <c r="AD111" i="45"/>
  <c r="AB111" i="45"/>
  <c r="S111" i="45"/>
  <c r="I111" i="45"/>
  <c r="DO111" i="45" s="1"/>
  <c r="DN110" i="45"/>
  <c r="DM110" i="45"/>
  <c r="DL110" i="45"/>
  <c r="DK110" i="45"/>
  <c r="DJ110" i="45"/>
  <c r="DI110" i="45"/>
  <c r="DH110" i="45"/>
  <c r="DG110" i="45"/>
  <c r="DF110" i="45"/>
  <c r="DE110" i="45"/>
  <c r="DD110" i="45"/>
  <c r="DC110" i="45"/>
  <c r="DB110" i="45"/>
  <c r="DA110" i="45"/>
  <c r="CZ110" i="45"/>
  <c r="CY110" i="45"/>
  <c r="CX110" i="45"/>
  <c r="CW110" i="45"/>
  <c r="CV110" i="45"/>
  <c r="CU110" i="45"/>
  <c r="CS110" i="45"/>
  <c r="CR110" i="45"/>
  <c r="CQ110" i="45"/>
  <c r="CN110" i="45"/>
  <c r="CJ110" i="45"/>
  <c r="CA110" i="45"/>
  <c r="BR110" i="45"/>
  <c r="BP110" i="45"/>
  <c r="BG110" i="45"/>
  <c r="AX110" i="45"/>
  <c r="AV110" i="45"/>
  <c r="AM110" i="45"/>
  <c r="AD110" i="45"/>
  <c r="AB110" i="45"/>
  <c r="S110" i="45"/>
  <c r="I110" i="45"/>
  <c r="DN109" i="45"/>
  <c r="DM109" i="45"/>
  <c r="DL109" i="45"/>
  <c r="DK109" i="45"/>
  <c r="DJ109" i="45"/>
  <c r="DI109" i="45"/>
  <c r="DH109" i="45"/>
  <c r="DG109" i="45"/>
  <c r="DF109" i="45"/>
  <c r="DE109" i="45"/>
  <c r="DD109" i="45"/>
  <c r="DC109" i="45"/>
  <c r="DB109" i="45"/>
  <c r="DA109" i="45"/>
  <c r="CZ109" i="45"/>
  <c r="CY109" i="45"/>
  <c r="CX109" i="45"/>
  <c r="CW109" i="45"/>
  <c r="CV109" i="45"/>
  <c r="CU109" i="45"/>
  <c r="CS109" i="45"/>
  <c r="CR109" i="45"/>
  <c r="CQ109" i="45"/>
  <c r="CN109" i="45"/>
  <c r="CJ109" i="45"/>
  <c r="CA109" i="45"/>
  <c r="BR109" i="45"/>
  <c r="BP109" i="45"/>
  <c r="BG109" i="45"/>
  <c r="AX109" i="45"/>
  <c r="AV109" i="45"/>
  <c r="AM109" i="45"/>
  <c r="AD109" i="45"/>
  <c r="AB109" i="45"/>
  <c r="S109" i="45"/>
  <c r="I109" i="45"/>
  <c r="DO109" i="45" s="1"/>
  <c r="DN108" i="45"/>
  <c r="DM108" i="45"/>
  <c r="DL108" i="45"/>
  <c r="DK108" i="45"/>
  <c r="DJ108" i="45"/>
  <c r="DI108" i="45"/>
  <c r="DH108" i="45"/>
  <c r="DG108" i="45"/>
  <c r="DF108" i="45"/>
  <c r="DE108" i="45"/>
  <c r="DD108" i="45"/>
  <c r="DC108" i="45"/>
  <c r="DB108" i="45"/>
  <c r="DA108" i="45"/>
  <c r="CZ108" i="45"/>
  <c r="CY108" i="45"/>
  <c r="CX108" i="45"/>
  <c r="CW108" i="45"/>
  <c r="CV108" i="45"/>
  <c r="CU108" i="45"/>
  <c r="CS108" i="45"/>
  <c r="CR108" i="45"/>
  <c r="CQ108" i="45"/>
  <c r="CN108" i="45"/>
  <c r="CJ108" i="45"/>
  <c r="CA108" i="45"/>
  <c r="BR108" i="45"/>
  <c r="BP108" i="45"/>
  <c r="BG108" i="45"/>
  <c r="AX108" i="45"/>
  <c r="AV108" i="45"/>
  <c r="AM108" i="45"/>
  <c r="AD108" i="45"/>
  <c r="AB108" i="45"/>
  <c r="S108" i="45"/>
  <c r="I108" i="45"/>
  <c r="DN107" i="45"/>
  <c r="DM107" i="45"/>
  <c r="DL107" i="45"/>
  <c r="DK107" i="45"/>
  <c r="DJ107" i="45"/>
  <c r="DI107" i="45"/>
  <c r="DH107" i="45"/>
  <c r="DG107" i="45"/>
  <c r="DF107" i="45"/>
  <c r="DE107" i="45"/>
  <c r="DD107" i="45"/>
  <c r="DC107" i="45"/>
  <c r="DB107" i="45"/>
  <c r="DA107" i="45"/>
  <c r="CZ107" i="45"/>
  <c r="CY107" i="45"/>
  <c r="CX107" i="45"/>
  <c r="CW107" i="45"/>
  <c r="CV107" i="45"/>
  <c r="CU107" i="45"/>
  <c r="CS107" i="45"/>
  <c r="CR107" i="45"/>
  <c r="CQ107" i="45"/>
  <c r="CN107" i="45"/>
  <c r="CJ107" i="45"/>
  <c r="CA107" i="45"/>
  <c r="BR107" i="45"/>
  <c r="BP107" i="45"/>
  <c r="BG107" i="45"/>
  <c r="AX107" i="45"/>
  <c r="AV107" i="45"/>
  <c r="AM107" i="45"/>
  <c r="AD107" i="45"/>
  <c r="AB107" i="45"/>
  <c r="S107" i="45"/>
  <c r="I107" i="45"/>
  <c r="DO107" i="45" s="1"/>
  <c r="DN106" i="45"/>
  <c r="DM106" i="45"/>
  <c r="DL106" i="45"/>
  <c r="DK106" i="45"/>
  <c r="DJ106" i="45"/>
  <c r="DI106" i="45"/>
  <c r="DH106" i="45"/>
  <c r="DG106" i="45"/>
  <c r="DF106" i="45"/>
  <c r="DE106" i="45"/>
  <c r="DD106" i="45"/>
  <c r="DC106" i="45"/>
  <c r="DB106" i="45"/>
  <c r="DA106" i="45"/>
  <c r="CZ106" i="45"/>
  <c r="CY106" i="45"/>
  <c r="CX106" i="45"/>
  <c r="CW106" i="45"/>
  <c r="CV106" i="45"/>
  <c r="CU106" i="45"/>
  <c r="CS106" i="45"/>
  <c r="CR106" i="45"/>
  <c r="CQ106" i="45"/>
  <c r="CN106" i="45"/>
  <c r="CJ106" i="45"/>
  <c r="CA106" i="45"/>
  <c r="BR106" i="45"/>
  <c r="BP106" i="45"/>
  <c r="BG106" i="45"/>
  <c r="AX106" i="45"/>
  <c r="AV106" i="45"/>
  <c r="AM106" i="45"/>
  <c r="AD106" i="45"/>
  <c r="AB106" i="45"/>
  <c r="S106" i="45"/>
  <c r="I106" i="45"/>
  <c r="DN105" i="45"/>
  <c r="DM105" i="45"/>
  <c r="DL105" i="45"/>
  <c r="DK105" i="45"/>
  <c r="DJ105" i="45"/>
  <c r="DI105" i="45"/>
  <c r="DH105" i="45"/>
  <c r="DG105" i="45"/>
  <c r="DF105" i="45"/>
  <c r="DE105" i="45"/>
  <c r="DD105" i="45"/>
  <c r="DC105" i="45"/>
  <c r="DB105" i="45"/>
  <c r="DA105" i="45"/>
  <c r="CZ105" i="45"/>
  <c r="CY105" i="45"/>
  <c r="CX105" i="45"/>
  <c r="CW105" i="45"/>
  <c r="CV105" i="45"/>
  <c r="CU105" i="45"/>
  <c r="CS105" i="45"/>
  <c r="CR105" i="45"/>
  <c r="CQ105" i="45"/>
  <c r="CN105" i="45"/>
  <c r="CJ105" i="45"/>
  <c r="CA105" i="45"/>
  <c r="BR105" i="45"/>
  <c r="BP105" i="45"/>
  <c r="BG105" i="45"/>
  <c r="AX105" i="45"/>
  <c r="AV105" i="45"/>
  <c r="AM105" i="45"/>
  <c r="AD105" i="45"/>
  <c r="AB105" i="45"/>
  <c r="S105" i="45"/>
  <c r="I105" i="45"/>
  <c r="DO105" i="45" s="1"/>
  <c r="DN104" i="45"/>
  <c r="DM104" i="45"/>
  <c r="DL104" i="45"/>
  <c r="DK104" i="45"/>
  <c r="DJ104" i="45"/>
  <c r="DI104" i="45"/>
  <c r="DH104" i="45"/>
  <c r="DG104" i="45"/>
  <c r="DF104" i="45"/>
  <c r="DE104" i="45"/>
  <c r="DD104" i="45"/>
  <c r="DC104" i="45"/>
  <c r="DB104" i="45"/>
  <c r="DA104" i="45"/>
  <c r="CZ104" i="45"/>
  <c r="CY104" i="45"/>
  <c r="CX104" i="45"/>
  <c r="CW104" i="45"/>
  <c r="CV104" i="45"/>
  <c r="CU104" i="45"/>
  <c r="CS104" i="45"/>
  <c r="CR104" i="45"/>
  <c r="CQ104" i="45"/>
  <c r="CN104" i="45"/>
  <c r="CJ104" i="45"/>
  <c r="CA104" i="45"/>
  <c r="BR104" i="45"/>
  <c r="BP104" i="45"/>
  <c r="BG104" i="45"/>
  <c r="AX104" i="45"/>
  <c r="AV104" i="45"/>
  <c r="AM104" i="45"/>
  <c r="AD104" i="45"/>
  <c r="AB104" i="45"/>
  <c r="S104" i="45"/>
  <c r="I104" i="45"/>
  <c r="DN103" i="45"/>
  <c r="DM103" i="45"/>
  <c r="DL103" i="45"/>
  <c r="DK103" i="45"/>
  <c r="DJ103" i="45"/>
  <c r="DI103" i="45"/>
  <c r="DH103" i="45"/>
  <c r="DG103" i="45"/>
  <c r="DF103" i="45"/>
  <c r="DE103" i="45"/>
  <c r="DD103" i="45"/>
  <c r="DC103" i="45"/>
  <c r="DB103" i="45"/>
  <c r="DA103" i="45"/>
  <c r="CZ103" i="45"/>
  <c r="CY103" i="45"/>
  <c r="CX103" i="45"/>
  <c r="CW103" i="45"/>
  <c r="CV103" i="45"/>
  <c r="CU103" i="45"/>
  <c r="CS103" i="45"/>
  <c r="CR103" i="45"/>
  <c r="CQ103" i="45"/>
  <c r="CN103" i="45"/>
  <c r="CJ103" i="45"/>
  <c r="CA103" i="45"/>
  <c r="BR103" i="45"/>
  <c r="BP103" i="45"/>
  <c r="BG103" i="45"/>
  <c r="AX103" i="45"/>
  <c r="AV103" i="45"/>
  <c r="AM103" i="45"/>
  <c r="AD103" i="45"/>
  <c r="AB103" i="45"/>
  <c r="S103" i="45"/>
  <c r="I103" i="45"/>
  <c r="DO103" i="45" s="1"/>
  <c r="DN102" i="45"/>
  <c r="DM102" i="45"/>
  <c r="DL102" i="45"/>
  <c r="DK102" i="45"/>
  <c r="DJ102" i="45"/>
  <c r="DI102" i="45"/>
  <c r="DH102" i="45"/>
  <c r="DG102" i="45"/>
  <c r="DF102" i="45"/>
  <c r="DE102" i="45"/>
  <c r="DD102" i="45"/>
  <c r="DC102" i="45"/>
  <c r="DB102" i="45"/>
  <c r="DA102" i="45"/>
  <c r="CZ102" i="45"/>
  <c r="CY102" i="45"/>
  <c r="CX102" i="45"/>
  <c r="CW102" i="45"/>
  <c r="CV102" i="45"/>
  <c r="CU102" i="45"/>
  <c r="CS102" i="45"/>
  <c r="CR102" i="45"/>
  <c r="CQ102" i="45"/>
  <c r="CN102" i="45"/>
  <c r="CJ102" i="45"/>
  <c r="CA102" i="45"/>
  <c r="BR102" i="45"/>
  <c r="BP102" i="45"/>
  <c r="BG102" i="45"/>
  <c r="AX102" i="45"/>
  <c r="AV102" i="45"/>
  <c r="AM102" i="45"/>
  <c r="AD102" i="45"/>
  <c r="AB102" i="45"/>
  <c r="S102" i="45"/>
  <c r="I102" i="45"/>
  <c r="DN101" i="45"/>
  <c r="DM101" i="45"/>
  <c r="DL101" i="45"/>
  <c r="DK101" i="45"/>
  <c r="DJ101" i="45"/>
  <c r="DI101" i="45"/>
  <c r="DH101" i="45"/>
  <c r="DG101" i="45"/>
  <c r="DF101" i="45"/>
  <c r="DE101" i="45"/>
  <c r="DD101" i="45"/>
  <c r="DC101" i="45"/>
  <c r="DB101" i="45"/>
  <c r="DA101" i="45"/>
  <c r="CZ101" i="45"/>
  <c r="CY101" i="45"/>
  <c r="CX101" i="45"/>
  <c r="CW101" i="45"/>
  <c r="CV101" i="45"/>
  <c r="CU101" i="45"/>
  <c r="CS101" i="45"/>
  <c r="CR101" i="45"/>
  <c r="CQ101" i="45"/>
  <c r="CN101" i="45"/>
  <c r="CJ101" i="45"/>
  <c r="CA101" i="45"/>
  <c r="BR101" i="45"/>
  <c r="BP101" i="45"/>
  <c r="BG101" i="45"/>
  <c r="AX101" i="45"/>
  <c r="AV101" i="45"/>
  <c r="AM101" i="45"/>
  <c r="AD101" i="45"/>
  <c r="AB101" i="45"/>
  <c r="S101" i="45"/>
  <c r="I101" i="45"/>
  <c r="DO101" i="45" s="1"/>
  <c r="DN100" i="45"/>
  <c r="DM100" i="45"/>
  <c r="DL100" i="45"/>
  <c r="DK100" i="45"/>
  <c r="DJ100" i="45"/>
  <c r="DI100" i="45"/>
  <c r="DH100" i="45"/>
  <c r="DG100" i="45"/>
  <c r="DF100" i="45"/>
  <c r="DE100" i="45"/>
  <c r="DD100" i="45"/>
  <c r="DC100" i="45"/>
  <c r="DB100" i="45"/>
  <c r="DA100" i="45"/>
  <c r="CZ100" i="45"/>
  <c r="CY100" i="45"/>
  <c r="CX100" i="45"/>
  <c r="CW100" i="45"/>
  <c r="CV100" i="45"/>
  <c r="CU100" i="45"/>
  <c r="CS100" i="45"/>
  <c r="CR100" i="45"/>
  <c r="CQ100" i="45"/>
  <c r="CN100" i="45"/>
  <c r="CJ100" i="45"/>
  <c r="CA100" i="45"/>
  <c r="BR100" i="45"/>
  <c r="BP100" i="45"/>
  <c r="BG100" i="45"/>
  <c r="AX100" i="45"/>
  <c r="AV100" i="45"/>
  <c r="AM100" i="45"/>
  <c r="AD100" i="45"/>
  <c r="AB100" i="45"/>
  <c r="S100" i="45"/>
  <c r="I100" i="45"/>
  <c r="DN99" i="45"/>
  <c r="DM99" i="45"/>
  <c r="DL99" i="45"/>
  <c r="DK99" i="45"/>
  <c r="DJ99" i="45"/>
  <c r="DI99" i="45"/>
  <c r="DH99" i="45"/>
  <c r="DG99" i="45"/>
  <c r="DF99" i="45"/>
  <c r="DE99" i="45"/>
  <c r="DD99" i="45"/>
  <c r="DC99" i="45"/>
  <c r="DB99" i="45"/>
  <c r="DA99" i="45"/>
  <c r="CZ99" i="45"/>
  <c r="CY99" i="45"/>
  <c r="CX99" i="45"/>
  <c r="CW99" i="45"/>
  <c r="CV99" i="45"/>
  <c r="CU99" i="45"/>
  <c r="CS99" i="45"/>
  <c r="CR99" i="45"/>
  <c r="CQ99" i="45"/>
  <c r="CN99" i="45"/>
  <c r="CJ99" i="45"/>
  <c r="CA99" i="45"/>
  <c r="BR99" i="45"/>
  <c r="BP99" i="45"/>
  <c r="BG99" i="45"/>
  <c r="AX99" i="45"/>
  <c r="AV99" i="45"/>
  <c r="AM99" i="45"/>
  <c r="AD99" i="45"/>
  <c r="AB99" i="45"/>
  <c r="S99" i="45"/>
  <c r="I99" i="45"/>
  <c r="DO99" i="45" s="1"/>
  <c r="DN98" i="45"/>
  <c r="DM98" i="45"/>
  <c r="DL98" i="45"/>
  <c r="DK98" i="45"/>
  <c r="DJ98" i="45"/>
  <c r="DI98" i="45"/>
  <c r="DH98" i="45"/>
  <c r="DG98" i="45"/>
  <c r="DF98" i="45"/>
  <c r="DE98" i="45"/>
  <c r="DD98" i="45"/>
  <c r="DC98" i="45"/>
  <c r="DB98" i="45"/>
  <c r="DA98" i="45"/>
  <c r="CZ98" i="45"/>
  <c r="CY98" i="45"/>
  <c r="CX98" i="45"/>
  <c r="CW98" i="45"/>
  <c r="CV98" i="45"/>
  <c r="CU98" i="45"/>
  <c r="CS98" i="45"/>
  <c r="CR98" i="45"/>
  <c r="CQ98" i="45"/>
  <c r="CN98" i="45"/>
  <c r="CJ98" i="45"/>
  <c r="CA98" i="45"/>
  <c r="BR98" i="45"/>
  <c r="BP98" i="45"/>
  <c r="BG98" i="45"/>
  <c r="AX98" i="45"/>
  <c r="AV98" i="45"/>
  <c r="AM98" i="45"/>
  <c r="AD98" i="45"/>
  <c r="AB98" i="45"/>
  <c r="S98" i="45"/>
  <c r="I98" i="45"/>
  <c r="DN97" i="45"/>
  <c r="DM97" i="45"/>
  <c r="DL97" i="45"/>
  <c r="DK97" i="45"/>
  <c r="DJ97" i="45"/>
  <c r="DI97" i="45"/>
  <c r="DH97" i="45"/>
  <c r="DG97" i="45"/>
  <c r="DF97" i="45"/>
  <c r="DE97" i="45"/>
  <c r="DD97" i="45"/>
  <c r="DC97" i="45"/>
  <c r="DB97" i="45"/>
  <c r="DA97" i="45"/>
  <c r="CZ97" i="45"/>
  <c r="CY97" i="45"/>
  <c r="CX97" i="45"/>
  <c r="CW97" i="45"/>
  <c r="CV97" i="45"/>
  <c r="CU97" i="45"/>
  <c r="CS97" i="45"/>
  <c r="CR97" i="45"/>
  <c r="CQ97" i="45"/>
  <c r="CN97" i="45"/>
  <c r="CJ97" i="45"/>
  <c r="CA97" i="45"/>
  <c r="BR97" i="45"/>
  <c r="BP97" i="45"/>
  <c r="BG97" i="45"/>
  <c r="AX97" i="45"/>
  <c r="AV97" i="45"/>
  <c r="AM97" i="45"/>
  <c r="AD97" i="45"/>
  <c r="AB97" i="45"/>
  <c r="S97" i="45"/>
  <c r="I97" i="45"/>
  <c r="DO97" i="45" s="1"/>
  <c r="DN96" i="45"/>
  <c r="DM96" i="45"/>
  <c r="DL96" i="45"/>
  <c r="DK96" i="45"/>
  <c r="DJ96" i="45"/>
  <c r="DI96" i="45"/>
  <c r="DH96" i="45"/>
  <c r="DG96" i="45"/>
  <c r="DF96" i="45"/>
  <c r="DE96" i="45"/>
  <c r="DD96" i="45"/>
  <c r="DC96" i="45"/>
  <c r="DB96" i="45"/>
  <c r="DA96" i="45"/>
  <c r="CZ96" i="45"/>
  <c r="CY96" i="45"/>
  <c r="CX96" i="45"/>
  <c r="CW96" i="45"/>
  <c r="CV96" i="45"/>
  <c r="CU96" i="45"/>
  <c r="CS96" i="45"/>
  <c r="CR96" i="45"/>
  <c r="CQ96" i="45"/>
  <c r="CN96" i="45"/>
  <c r="CJ96" i="45"/>
  <c r="CA96" i="45"/>
  <c r="BR96" i="45"/>
  <c r="BP96" i="45"/>
  <c r="BG96" i="45"/>
  <c r="AX96" i="45"/>
  <c r="AV96" i="45"/>
  <c r="AM96" i="45"/>
  <c r="AD96" i="45"/>
  <c r="AB96" i="45"/>
  <c r="S96" i="45"/>
  <c r="I96" i="45"/>
  <c r="DN95" i="45"/>
  <c r="DM95" i="45"/>
  <c r="DL95" i="45"/>
  <c r="DK95" i="45"/>
  <c r="DJ95" i="45"/>
  <c r="DI95" i="45"/>
  <c r="DH95" i="45"/>
  <c r="DG95" i="45"/>
  <c r="DF95" i="45"/>
  <c r="DE95" i="45"/>
  <c r="DD95" i="45"/>
  <c r="DC95" i="45"/>
  <c r="DB95" i="45"/>
  <c r="DA95" i="45"/>
  <c r="CZ95" i="45"/>
  <c r="CY95" i="45"/>
  <c r="CX95" i="45"/>
  <c r="CW95" i="45"/>
  <c r="CV95" i="45"/>
  <c r="CU95" i="45"/>
  <c r="CS95" i="45"/>
  <c r="CR95" i="45"/>
  <c r="CQ95" i="45"/>
  <c r="CN95" i="45"/>
  <c r="CJ95" i="45"/>
  <c r="CA95" i="45"/>
  <c r="BR95" i="45"/>
  <c r="BP95" i="45"/>
  <c r="BG95" i="45"/>
  <c r="AX95" i="45"/>
  <c r="AV95" i="45"/>
  <c r="AM95" i="45"/>
  <c r="AD95" i="45"/>
  <c r="AB95" i="45"/>
  <c r="S95" i="45"/>
  <c r="I95" i="45"/>
  <c r="DO95" i="45" s="1"/>
  <c r="DN94" i="45"/>
  <c r="DM94" i="45"/>
  <c r="DL94" i="45"/>
  <c r="DK94" i="45"/>
  <c r="DJ94" i="45"/>
  <c r="DI94" i="45"/>
  <c r="DH94" i="45"/>
  <c r="DG94" i="45"/>
  <c r="DF94" i="45"/>
  <c r="DE94" i="45"/>
  <c r="DD94" i="45"/>
  <c r="DC94" i="45"/>
  <c r="DB94" i="45"/>
  <c r="DA94" i="45"/>
  <c r="CZ94" i="45"/>
  <c r="CY94" i="45"/>
  <c r="CX94" i="45"/>
  <c r="CW94" i="45"/>
  <c r="CV94" i="45"/>
  <c r="CU94" i="45"/>
  <c r="CS94" i="45"/>
  <c r="CR94" i="45"/>
  <c r="CQ94" i="45"/>
  <c r="CN94" i="45"/>
  <c r="CJ94" i="45"/>
  <c r="CA94" i="45"/>
  <c r="BR94" i="45"/>
  <c r="BP94" i="45"/>
  <c r="BG94" i="45"/>
  <c r="AX94" i="45"/>
  <c r="AV94" i="45"/>
  <c r="AM94" i="45"/>
  <c r="AD94" i="45"/>
  <c r="AB94" i="45"/>
  <c r="S94" i="45"/>
  <c r="I94" i="45"/>
  <c r="DN93" i="45"/>
  <c r="DM93" i="45"/>
  <c r="DL93" i="45"/>
  <c r="DK93" i="45"/>
  <c r="DJ93" i="45"/>
  <c r="DI93" i="45"/>
  <c r="DH93" i="45"/>
  <c r="DG93" i="45"/>
  <c r="DF93" i="45"/>
  <c r="DE93" i="45"/>
  <c r="DD93" i="45"/>
  <c r="DC93" i="45"/>
  <c r="DB93" i="45"/>
  <c r="DA93" i="45"/>
  <c r="CZ93" i="45"/>
  <c r="CY93" i="45"/>
  <c r="CX93" i="45"/>
  <c r="CW93" i="45"/>
  <c r="CV93" i="45"/>
  <c r="CU93" i="45"/>
  <c r="CS93" i="45"/>
  <c r="CR93" i="45"/>
  <c r="CQ93" i="45"/>
  <c r="CN93" i="45"/>
  <c r="CJ93" i="45"/>
  <c r="CA93" i="45"/>
  <c r="BR93" i="45"/>
  <c r="BP93" i="45"/>
  <c r="BG93" i="45"/>
  <c r="AX93" i="45"/>
  <c r="AV93" i="45"/>
  <c r="AM93" i="45"/>
  <c r="AD93" i="45"/>
  <c r="AB93" i="45"/>
  <c r="S93" i="45"/>
  <c r="I93" i="45"/>
  <c r="DO93" i="45" s="1"/>
  <c r="DN92" i="45"/>
  <c r="DM92" i="45"/>
  <c r="DL92" i="45"/>
  <c r="DK92" i="45"/>
  <c r="DJ92" i="45"/>
  <c r="DI92" i="45"/>
  <c r="DH92" i="45"/>
  <c r="DG92" i="45"/>
  <c r="DF92" i="45"/>
  <c r="DE92" i="45"/>
  <c r="DD92" i="45"/>
  <c r="DC92" i="45"/>
  <c r="DB92" i="45"/>
  <c r="DA92" i="45"/>
  <c r="CZ92" i="45"/>
  <c r="CY92" i="45"/>
  <c r="CX92" i="45"/>
  <c r="CW92" i="45"/>
  <c r="CV92" i="45"/>
  <c r="CU92" i="45"/>
  <c r="CS92" i="45"/>
  <c r="CR92" i="45"/>
  <c r="CQ92" i="45"/>
  <c r="CN92" i="45"/>
  <c r="CJ92" i="45"/>
  <c r="CA92" i="45"/>
  <c r="BR92" i="45"/>
  <c r="BP92" i="45"/>
  <c r="BG92" i="45"/>
  <c r="AX92" i="45"/>
  <c r="AV92" i="45"/>
  <c r="AM92" i="45"/>
  <c r="AD92" i="45"/>
  <c r="AB92" i="45"/>
  <c r="S92" i="45"/>
  <c r="I92" i="45"/>
  <c r="DN91" i="45"/>
  <c r="DM91" i="45"/>
  <c r="DL91" i="45"/>
  <c r="DK91" i="45"/>
  <c r="DJ91" i="45"/>
  <c r="DI91" i="45"/>
  <c r="DH91" i="45"/>
  <c r="DG91" i="45"/>
  <c r="DF91" i="45"/>
  <c r="DE91" i="45"/>
  <c r="DD91" i="45"/>
  <c r="DC91" i="45"/>
  <c r="DB91" i="45"/>
  <c r="DA91" i="45"/>
  <c r="CZ91" i="45"/>
  <c r="CY91" i="45"/>
  <c r="CX91" i="45"/>
  <c r="CW91" i="45"/>
  <c r="CV91" i="45"/>
  <c r="CU91" i="45"/>
  <c r="CS91" i="45"/>
  <c r="CR91" i="45"/>
  <c r="CQ91" i="45"/>
  <c r="CN91" i="45"/>
  <c r="CJ91" i="45"/>
  <c r="CA91" i="45"/>
  <c r="BR91" i="45"/>
  <c r="BP91" i="45"/>
  <c r="BG91" i="45"/>
  <c r="AX91" i="45"/>
  <c r="AV91" i="45"/>
  <c r="AM91" i="45"/>
  <c r="AD91" i="45"/>
  <c r="AB91" i="45"/>
  <c r="S91" i="45"/>
  <c r="I91" i="45"/>
  <c r="DO91" i="45" s="1"/>
  <c r="DN90" i="45"/>
  <c r="DM90" i="45"/>
  <c r="DL90" i="45"/>
  <c r="DK90" i="45"/>
  <c r="DJ90" i="45"/>
  <c r="DI90" i="45"/>
  <c r="DH90" i="45"/>
  <c r="DG90" i="45"/>
  <c r="DF90" i="45"/>
  <c r="DE90" i="45"/>
  <c r="DD90" i="45"/>
  <c r="DC90" i="45"/>
  <c r="DB90" i="45"/>
  <c r="DA90" i="45"/>
  <c r="CZ90" i="45"/>
  <c r="CY90" i="45"/>
  <c r="CX90" i="45"/>
  <c r="CW90" i="45"/>
  <c r="CV90" i="45"/>
  <c r="CU90" i="45"/>
  <c r="CS90" i="45"/>
  <c r="CR90" i="45"/>
  <c r="CQ90" i="45"/>
  <c r="CN90" i="45"/>
  <c r="CJ90" i="45"/>
  <c r="CA90" i="45"/>
  <c r="BR90" i="45"/>
  <c r="BP90" i="45"/>
  <c r="BG90" i="45"/>
  <c r="AX90" i="45"/>
  <c r="AV90" i="45"/>
  <c r="AM90" i="45"/>
  <c r="AD90" i="45"/>
  <c r="AB90" i="45"/>
  <c r="S90" i="45"/>
  <c r="I90" i="45"/>
  <c r="DN89" i="45"/>
  <c r="DM89" i="45"/>
  <c r="DL89" i="45"/>
  <c r="DK89" i="45"/>
  <c r="DJ89" i="45"/>
  <c r="DI89" i="45"/>
  <c r="DH89" i="45"/>
  <c r="DG89" i="45"/>
  <c r="DF89" i="45"/>
  <c r="DE89" i="45"/>
  <c r="DD89" i="45"/>
  <c r="DC89" i="45"/>
  <c r="DB89" i="45"/>
  <c r="DA89" i="45"/>
  <c r="CZ89" i="45"/>
  <c r="CY89" i="45"/>
  <c r="CX89" i="45"/>
  <c r="CW89" i="45"/>
  <c r="CV89" i="45"/>
  <c r="CU89" i="45"/>
  <c r="CS89" i="45"/>
  <c r="CR89" i="45"/>
  <c r="CQ89" i="45"/>
  <c r="CN89" i="45"/>
  <c r="CJ89" i="45"/>
  <c r="CA89" i="45"/>
  <c r="BR89" i="45"/>
  <c r="BP89" i="45"/>
  <c r="BG89" i="45"/>
  <c r="AX89" i="45"/>
  <c r="AV89" i="45"/>
  <c r="AM89" i="45"/>
  <c r="AD89" i="45"/>
  <c r="AB89" i="45"/>
  <c r="S89" i="45"/>
  <c r="I89" i="45"/>
  <c r="DO89" i="45" s="1"/>
  <c r="DN88" i="45"/>
  <c r="DM88" i="45"/>
  <c r="DL88" i="45"/>
  <c r="DK88" i="45"/>
  <c r="DJ88" i="45"/>
  <c r="DI88" i="45"/>
  <c r="DH88" i="45"/>
  <c r="DG88" i="45"/>
  <c r="DF88" i="45"/>
  <c r="DE88" i="45"/>
  <c r="DD88" i="45"/>
  <c r="DC88" i="45"/>
  <c r="DB88" i="45"/>
  <c r="DA88" i="45"/>
  <c r="CZ88" i="45"/>
  <c r="CY88" i="45"/>
  <c r="CX88" i="45"/>
  <c r="CW88" i="45"/>
  <c r="CV88" i="45"/>
  <c r="CU88" i="45"/>
  <c r="CS88" i="45"/>
  <c r="CR88" i="45"/>
  <c r="CQ88" i="45"/>
  <c r="CN88" i="45"/>
  <c r="CJ88" i="45"/>
  <c r="CA88" i="45"/>
  <c r="BR88" i="45"/>
  <c r="BP88" i="45"/>
  <c r="BG88" i="45"/>
  <c r="AX88" i="45"/>
  <c r="AV88" i="45"/>
  <c r="AM88" i="45"/>
  <c r="AD88" i="45"/>
  <c r="AB88" i="45"/>
  <c r="S88" i="45"/>
  <c r="I88" i="45"/>
  <c r="DN87" i="45"/>
  <c r="DM87" i="45"/>
  <c r="DL87" i="45"/>
  <c r="DK87" i="45"/>
  <c r="DJ87" i="45"/>
  <c r="DI87" i="45"/>
  <c r="DH87" i="45"/>
  <c r="DG87" i="45"/>
  <c r="DF87" i="45"/>
  <c r="DE87" i="45"/>
  <c r="DD87" i="45"/>
  <c r="DC87" i="45"/>
  <c r="DB87" i="45"/>
  <c r="DA87" i="45"/>
  <c r="CZ87" i="45"/>
  <c r="CY87" i="45"/>
  <c r="CX87" i="45"/>
  <c r="CW87" i="45"/>
  <c r="CV87" i="45"/>
  <c r="CU87" i="45"/>
  <c r="CS87" i="45"/>
  <c r="CR87" i="45"/>
  <c r="CQ87" i="45"/>
  <c r="CN87" i="45"/>
  <c r="CJ87" i="45"/>
  <c r="CA87" i="45"/>
  <c r="BR87" i="45"/>
  <c r="BP87" i="45"/>
  <c r="BG87" i="45"/>
  <c r="AX87" i="45"/>
  <c r="AV87" i="45"/>
  <c r="AM87" i="45"/>
  <c r="AD87" i="45"/>
  <c r="AB87" i="45"/>
  <c r="S87" i="45"/>
  <c r="I87" i="45"/>
  <c r="DO87" i="45" s="1"/>
  <c r="DN86" i="45"/>
  <c r="DM86" i="45"/>
  <c r="DL86" i="45"/>
  <c r="DK86" i="45"/>
  <c r="DJ86" i="45"/>
  <c r="DI86" i="45"/>
  <c r="DH86" i="45"/>
  <c r="DG86" i="45"/>
  <c r="DF86" i="45"/>
  <c r="DE86" i="45"/>
  <c r="DD86" i="45"/>
  <c r="DC86" i="45"/>
  <c r="DB86" i="45"/>
  <c r="DA86" i="45"/>
  <c r="CZ86" i="45"/>
  <c r="CY86" i="45"/>
  <c r="CX86" i="45"/>
  <c r="CW86" i="45"/>
  <c r="CV86" i="45"/>
  <c r="CU86" i="45"/>
  <c r="CS86" i="45"/>
  <c r="CR86" i="45"/>
  <c r="CQ86" i="45"/>
  <c r="CN86" i="45"/>
  <c r="CJ86" i="45"/>
  <c r="CA86" i="45"/>
  <c r="BR86" i="45"/>
  <c r="BP86" i="45"/>
  <c r="BG86" i="45"/>
  <c r="AX86" i="45"/>
  <c r="AV86" i="45"/>
  <c r="AM86" i="45"/>
  <c r="AD86" i="45"/>
  <c r="AB86" i="45"/>
  <c r="S86" i="45"/>
  <c r="I86" i="45"/>
  <c r="DN85" i="45"/>
  <c r="DM85" i="45"/>
  <c r="DL85" i="45"/>
  <c r="DK85" i="45"/>
  <c r="DJ85" i="45"/>
  <c r="DI85" i="45"/>
  <c r="DH85" i="45"/>
  <c r="DG85" i="45"/>
  <c r="DF85" i="45"/>
  <c r="DE85" i="45"/>
  <c r="DD85" i="45"/>
  <c r="DC85" i="45"/>
  <c r="DB85" i="45"/>
  <c r="DA85" i="45"/>
  <c r="CZ85" i="45"/>
  <c r="CY85" i="45"/>
  <c r="CX85" i="45"/>
  <c r="CW85" i="45"/>
  <c r="CV85" i="45"/>
  <c r="CU85" i="45"/>
  <c r="CS85" i="45"/>
  <c r="CR85" i="45"/>
  <c r="CQ85" i="45"/>
  <c r="CN85" i="45"/>
  <c r="CJ85" i="45"/>
  <c r="CA85" i="45"/>
  <c r="BR85" i="45"/>
  <c r="BP85" i="45"/>
  <c r="BG85" i="45"/>
  <c r="AX85" i="45"/>
  <c r="AV85" i="45"/>
  <c r="AM85" i="45"/>
  <c r="AD85" i="45"/>
  <c r="AB85" i="45"/>
  <c r="S85" i="45"/>
  <c r="I85" i="45"/>
  <c r="DO85" i="45" s="1"/>
  <c r="DN84" i="45"/>
  <c r="DM84" i="45"/>
  <c r="DL84" i="45"/>
  <c r="DK84" i="45"/>
  <c r="DJ84" i="45"/>
  <c r="DI84" i="45"/>
  <c r="DH84" i="45"/>
  <c r="DG84" i="45"/>
  <c r="DF84" i="45"/>
  <c r="DE84" i="45"/>
  <c r="DD84" i="45"/>
  <c r="DC84" i="45"/>
  <c r="DB84" i="45"/>
  <c r="DA84" i="45"/>
  <c r="CZ84" i="45"/>
  <c r="CY84" i="45"/>
  <c r="CX84" i="45"/>
  <c r="CW84" i="45"/>
  <c r="CV84" i="45"/>
  <c r="CU84" i="45"/>
  <c r="CS84" i="45"/>
  <c r="CR84" i="45"/>
  <c r="CQ84" i="45"/>
  <c r="CN84" i="45"/>
  <c r="CJ84" i="45"/>
  <c r="CA84" i="45"/>
  <c r="BR84" i="45"/>
  <c r="BP84" i="45"/>
  <c r="BG84" i="45"/>
  <c r="AX84" i="45"/>
  <c r="AV84" i="45"/>
  <c r="AM84" i="45"/>
  <c r="AD84" i="45"/>
  <c r="AB84" i="45"/>
  <c r="S84" i="45"/>
  <c r="I84" i="45"/>
  <c r="DN83" i="45"/>
  <c r="DM83" i="45"/>
  <c r="DL83" i="45"/>
  <c r="DK83" i="45"/>
  <c r="DJ83" i="45"/>
  <c r="DI83" i="45"/>
  <c r="DH83" i="45"/>
  <c r="DG83" i="45"/>
  <c r="DF83" i="45"/>
  <c r="DE83" i="45"/>
  <c r="DD83" i="45"/>
  <c r="DC83" i="45"/>
  <c r="DB83" i="45"/>
  <c r="DA83" i="45"/>
  <c r="CZ83" i="45"/>
  <c r="CY83" i="45"/>
  <c r="CX83" i="45"/>
  <c r="CW83" i="45"/>
  <c r="CV83" i="45"/>
  <c r="CU83" i="45"/>
  <c r="CS83" i="45"/>
  <c r="CR83" i="45"/>
  <c r="CQ83" i="45"/>
  <c r="CN83" i="45"/>
  <c r="CJ83" i="45"/>
  <c r="CA83" i="45"/>
  <c r="BR83" i="45"/>
  <c r="BP83" i="45"/>
  <c r="BG83" i="45"/>
  <c r="AX83" i="45"/>
  <c r="AV83" i="45"/>
  <c r="AM83" i="45"/>
  <c r="AD83" i="45"/>
  <c r="AB83" i="45"/>
  <c r="S83" i="45"/>
  <c r="I83" i="45"/>
  <c r="DO83" i="45" s="1"/>
  <c r="DN82" i="45"/>
  <c r="DM82" i="45"/>
  <c r="DL82" i="45"/>
  <c r="DK82" i="45"/>
  <c r="DJ82" i="45"/>
  <c r="DI82" i="45"/>
  <c r="DH82" i="45"/>
  <c r="DG82" i="45"/>
  <c r="DF82" i="45"/>
  <c r="DE82" i="45"/>
  <c r="DD82" i="45"/>
  <c r="DC82" i="45"/>
  <c r="DB82" i="45"/>
  <c r="DA82" i="45"/>
  <c r="CZ82" i="45"/>
  <c r="CY82" i="45"/>
  <c r="CX82" i="45"/>
  <c r="CW82" i="45"/>
  <c r="CV82" i="45"/>
  <c r="CU82" i="45"/>
  <c r="CS82" i="45"/>
  <c r="CR82" i="45"/>
  <c r="CQ82" i="45"/>
  <c r="CN82" i="45"/>
  <c r="CJ82" i="45"/>
  <c r="CA82" i="45"/>
  <c r="BR82" i="45"/>
  <c r="BP82" i="45"/>
  <c r="BG82" i="45"/>
  <c r="AX82" i="45"/>
  <c r="AV82" i="45"/>
  <c r="AM82" i="45"/>
  <c r="AD82" i="45"/>
  <c r="AB82" i="45"/>
  <c r="S82" i="45"/>
  <c r="I82" i="45"/>
  <c r="DN81" i="45"/>
  <c r="DM81" i="45"/>
  <c r="DL81" i="45"/>
  <c r="DK81" i="45"/>
  <c r="DJ81" i="45"/>
  <c r="DI81" i="45"/>
  <c r="DH81" i="45"/>
  <c r="DG81" i="45"/>
  <c r="DF81" i="45"/>
  <c r="DE81" i="45"/>
  <c r="DD81" i="45"/>
  <c r="DC81" i="45"/>
  <c r="DB81" i="45"/>
  <c r="DA81" i="45"/>
  <c r="CZ81" i="45"/>
  <c r="CY81" i="45"/>
  <c r="CX81" i="45"/>
  <c r="CW81" i="45"/>
  <c r="CV81" i="45"/>
  <c r="CU81" i="45"/>
  <c r="CS81" i="45"/>
  <c r="CR81" i="45"/>
  <c r="CQ81" i="45"/>
  <c r="CN81" i="45"/>
  <c r="CJ81" i="45"/>
  <c r="CA81" i="45"/>
  <c r="BR81" i="45"/>
  <c r="BP81" i="45"/>
  <c r="BG81" i="45"/>
  <c r="AX81" i="45"/>
  <c r="AV81" i="45"/>
  <c r="AM81" i="45"/>
  <c r="AD81" i="45"/>
  <c r="AB81" i="45"/>
  <c r="S81" i="45"/>
  <c r="I81" i="45"/>
  <c r="DO81" i="45" s="1"/>
  <c r="DN80" i="45"/>
  <c r="DM80" i="45"/>
  <c r="DL80" i="45"/>
  <c r="DK80" i="45"/>
  <c r="DJ80" i="45"/>
  <c r="DI80" i="45"/>
  <c r="DH80" i="45"/>
  <c r="DG80" i="45"/>
  <c r="DF80" i="45"/>
  <c r="DE80" i="45"/>
  <c r="DD80" i="45"/>
  <c r="DC80" i="45"/>
  <c r="DB80" i="45"/>
  <c r="DA80" i="45"/>
  <c r="CZ80" i="45"/>
  <c r="CY80" i="45"/>
  <c r="CX80" i="45"/>
  <c r="CW80" i="45"/>
  <c r="CV80" i="45"/>
  <c r="CU80" i="45"/>
  <c r="CS80" i="45"/>
  <c r="CR80" i="45"/>
  <c r="CQ80" i="45"/>
  <c r="CN80" i="45"/>
  <c r="CJ80" i="45"/>
  <c r="CA80" i="45"/>
  <c r="BR80" i="45"/>
  <c r="BP80" i="45"/>
  <c r="BG80" i="45"/>
  <c r="AX80" i="45"/>
  <c r="AV80" i="45"/>
  <c r="AM80" i="45"/>
  <c r="AD80" i="45"/>
  <c r="AB80" i="45"/>
  <c r="S80" i="45"/>
  <c r="I80" i="45"/>
  <c r="DN79" i="45"/>
  <c r="DM79" i="45"/>
  <c r="DL79" i="45"/>
  <c r="DK79" i="45"/>
  <c r="DJ79" i="45"/>
  <c r="DI79" i="45"/>
  <c r="DH79" i="45"/>
  <c r="DG79" i="45"/>
  <c r="DF79" i="45"/>
  <c r="DE79" i="45"/>
  <c r="DD79" i="45"/>
  <c r="DC79" i="45"/>
  <c r="DB79" i="45"/>
  <c r="DA79" i="45"/>
  <c r="CZ79" i="45"/>
  <c r="CY79" i="45"/>
  <c r="CX79" i="45"/>
  <c r="CW79" i="45"/>
  <c r="CV79" i="45"/>
  <c r="CU79" i="45"/>
  <c r="CS79" i="45"/>
  <c r="CR79" i="45"/>
  <c r="CQ79" i="45"/>
  <c r="CN79" i="45"/>
  <c r="CJ79" i="45"/>
  <c r="CA79" i="45"/>
  <c r="BR79" i="45"/>
  <c r="BP79" i="45"/>
  <c r="BG79" i="45"/>
  <c r="AX79" i="45"/>
  <c r="AV79" i="45"/>
  <c r="AM79" i="45"/>
  <c r="AD79" i="45"/>
  <c r="AB79" i="45"/>
  <c r="S79" i="45"/>
  <c r="I79" i="45"/>
  <c r="DO79" i="45" s="1"/>
  <c r="DN78" i="45"/>
  <c r="DM78" i="45"/>
  <c r="DL78" i="45"/>
  <c r="DK78" i="45"/>
  <c r="DJ78" i="45"/>
  <c r="DI78" i="45"/>
  <c r="DH78" i="45"/>
  <c r="DG78" i="45"/>
  <c r="DF78" i="45"/>
  <c r="DE78" i="45"/>
  <c r="DD78" i="45"/>
  <c r="DC78" i="45"/>
  <c r="DB78" i="45"/>
  <c r="DA78" i="45"/>
  <c r="CZ78" i="45"/>
  <c r="CY78" i="45"/>
  <c r="CX78" i="45"/>
  <c r="CW78" i="45"/>
  <c r="CV78" i="45"/>
  <c r="CU78" i="45"/>
  <c r="CS78" i="45"/>
  <c r="CR78" i="45"/>
  <c r="CQ78" i="45"/>
  <c r="CN78" i="45"/>
  <c r="CJ78" i="45"/>
  <c r="CA78" i="45"/>
  <c r="BR78" i="45"/>
  <c r="BP78" i="45"/>
  <c r="BG78" i="45"/>
  <c r="AX78" i="45"/>
  <c r="AV78" i="45"/>
  <c r="AM78" i="45"/>
  <c r="AD78" i="45"/>
  <c r="AB78" i="45"/>
  <c r="S78" i="45"/>
  <c r="I78" i="45"/>
  <c r="DN77" i="45"/>
  <c r="DM77" i="45"/>
  <c r="DL77" i="45"/>
  <c r="DK77" i="45"/>
  <c r="DJ77" i="45"/>
  <c r="DI77" i="45"/>
  <c r="DH77" i="45"/>
  <c r="DG77" i="45"/>
  <c r="DF77" i="45"/>
  <c r="DE77" i="45"/>
  <c r="DD77" i="45"/>
  <c r="DC77" i="45"/>
  <c r="DB77" i="45"/>
  <c r="DA77" i="45"/>
  <c r="CZ77" i="45"/>
  <c r="CY77" i="45"/>
  <c r="CX77" i="45"/>
  <c r="CW77" i="45"/>
  <c r="CV77" i="45"/>
  <c r="CU77" i="45"/>
  <c r="CS77" i="45"/>
  <c r="CR77" i="45"/>
  <c r="CQ77" i="45"/>
  <c r="CN77" i="45"/>
  <c r="CJ77" i="45"/>
  <c r="CA77" i="45"/>
  <c r="BR77" i="45"/>
  <c r="BP77" i="45"/>
  <c r="BG77" i="45"/>
  <c r="AX77" i="45"/>
  <c r="AV77" i="45"/>
  <c r="AM77" i="45"/>
  <c r="AD77" i="45"/>
  <c r="AB77" i="45"/>
  <c r="S77" i="45"/>
  <c r="I77" i="45"/>
  <c r="DO77" i="45" s="1"/>
  <c r="DN76" i="45"/>
  <c r="DM76" i="45"/>
  <c r="DL76" i="45"/>
  <c r="DK76" i="45"/>
  <c r="DJ76" i="45"/>
  <c r="DI76" i="45"/>
  <c r="DH76" i="45"/>
  <c r="DG76" i="45"/>
  <c r="DF76" i="45"/>
  <c r="DE76" i="45"/>
  <c r="DD76" i="45"/>
  <c r="DC76" i="45"/>
  <c r="DB76" i="45"/>
  <c r="DA76" i="45"/>
  <c r="CZ76" i="45"/>
  <c r="CY76" i="45"/>
  <c r="CX76" i="45"/>
  <c r="CW76" i="45"/>
  <c r="CV76" i="45"/>
  <c r="CU76" i="45"/>
  <c r="CS76" i="45"/>
  <c r="CR76" i="45"/>
  <c r="CQ76" i="45"/>
  <c r="CN76" i="45"/>
  <c r="CJ76" i="45"/>
  <c r="CA76" i="45"/>
  <c r="BR76" i="45"/>
  <c r="BP76" i="45"/>
  <c r="BG76" i="45"/>
  <c r="AX76" i="45"/>
  <c r="AV76" i="45"/>
  <c r="AM76" i="45"/>
  <c r="AD76" i="45"/>
  <c r="AB76" i="45"/>
  <c r="S76" i="45"/>
  <c r="I76" i="45"/>
  <c r="DN75" i="45"/>
  <c r="DM75" i="45"/>
  <c r="DL75" i="45"/>
  <c r="DK75" i="45"/>
  <c r="DJ75" i="45"/>
  <c r="DI75" i="45"/>
  <c r="DH75" i="45"/>
  <c r="DG75" i="45"/>
  <c r="DF75" i="45"/>
  <c r="DE75" i="45"/>
  <c r="DD75" i="45"/>
  <c r="DC75" i="45"/>
  <c r="DB75" i="45"/>
  <c r="DA75" i="45"/>
  <c r="CZ75" i="45"/>
  <c r="CY75" i="45"/>
  <c r="CX75" i="45"/>
  <c r="CW75" i="45"/>
  <c r="CV75" i="45"/>
  <c r="CU75" i="45"/>
  <c r="CS75" i="45"/>
  <c r="CR75" i="45"/>
  <c r="CQ75" i="45"/>
  <c r="CN75" i="45"/>
  <c r="CJ75" i="45"/>
  <c r="CA75" i="45"/>
  <c r="BR75" i="45"/>
  <c r="BP75" i="45"/>
  <c r="BG75" i="45"/>
  <c r="AX75" i="45"/>
  <c r="AV75" i="45"/>
  <c r="AM75" i="45"/>
  <c r="AD75" i="45"/>
  <c r="AB75" i="45"/>
  <c r="S75" i="45"/>
  <c r="I75" i="45"/>
  <c r="DO75" i="45" s="1"/>
  <c r="DN74" i="45"/>
  <c r="DM74" i="45"/>
  <c r="DL74" i="45"/>
  <c r="DK74" i="45"/>
  <c r="DJ74" i="45"/>
  <c r="DI74" i="45"/>
  <c r="DH74" i="45"/>
  <c r="DG74" i="45"/>
  <c r="DF74" i="45"/>
  <c r="DE74" i="45"/>
  <c r="DD74" i="45"/>
  <c r="DC74" i="45"/>
  <c r="DB74" i="45"/>
  <c r="DA74" i="45"/>
  <c r="CZ74" i="45"/>
  <c r="CY74" i="45"/>
  <c r="CX74" i="45"/>
  <c r="CW74" i="45"/>
  <c r="CV74" i="45"/>
  <c r="CU74" i="45"/>
  <c r="CS74" i="45"/>
  <c r="CR74" i="45"/>
  <c r="CQ74" i="45"/>
  <c r="CN74" i="45"/>
  <c r="CJ74" i="45"/>
  <c r="CA74" i="45"/>
  <c r="BR74" i="45"/>
  <c r="BP74" i="45"/>
  <c r="BG74" i="45"/>
  <c r="AX74" i="45"/>
  <c r="AV74" i="45"/>
  <c r="AM74" i="45"/>
  <c r="AD74" i="45"/>
  <c r="AB74" i="45"/>
  <c r="S74" i="45"/>
  <c r="I74" i="45"/>
  <c r="DG73" i="45"/>
  <c r="DF73" i="45"/>
  <c r="CZ73" i="45"/>
  <c r="CQ73" i="45"/>
  <c r="CJ73" i="45"/>
  <c r="CU73" i="45" s="1"/>
  <c r="CA73" i="45"/>
  <c r="BR73" i="45"/>
  <c r="BP73" i="45"/>
  <c r="BG73" i="45"/>
  <c r="AX73" i="45"/>
  <c r="AV73" i="45"/>
  <c r="AM73" i="45"/>
  <c r="AD73" i="45"/>
  <c r="AB73" i="45"/>
  <c r="S73" i="45"/>
  <c r="I73" i="45"/>
  <c r="DG72" i="45"/>
  <c r="DF72" i="45"/>
  <c r="CZ72" i="45"/>
  <c r="CQ72" i="45"/>
  <c r="CJ72" i="45"/>
  <c r="CU72" i="45" s="1"/>
  <c r="CA72" i="45"/>
  <c r="BR72" i="45"/>
  <c r="BP72" i="45"/>
  <c r="BG72" i="45"/>
  <c r="AX72" i="45"/>
  <c r="AV72" i="45"/>
  <c r="AM72" i="45"/>
  <c r="AD72" i="45"/>
  <c r="AB72" i="45"/>
  <c r="S72" i="45"/>
  <c r="I72" i="45"/>
  <c r="DG71" i="45"/>
  <c r="DF71" i="45"/>
  <c r="CZ71" i="45"/>
  <c r="CQ71" i="45"/>
  <c r="CJ71" i="45"/>
  <c r="CU71" i="45" s="1"/>
  <c r="CA71" i="45"/>
  <c r="BR71" i="45"/>
  <c r="BP71" i="45"/>
  <c r="BG71" i="45"/>
  <c r="AX71" i="45"/>
  <c r="AV71" i="45"/>
  <c r="AM71" i="45"/>
  <c r="AD71" i="45"/>
  <c r="AB71" i="45"/>
  <c r="S71" i="45"/>
  <c r="I71" i="45"/>
  <c r="DG70" i="45"/>
  <c r="DF70" i="45"/>
  <c r="CZ70" i="45"/>
  <c r="CQ70" i="45"/>
  <c r="CJ70" i="45"/>
  <c r="CU70" i="45" s="1"/>
  <c r="CA70" i="45"/>
  <c r="BR70" i="45"/>
  <c r="BP70" i="45"/>
  <c r="BG70" i="45"/>
  <c r="AX70" i="45"/>
  <c r="AV70" i="45"/>
  <c r="AM70" i="45"/>
  <c r="AD70" i="45"/>
  <c r="AB70" i="45"/>
  <c r="S70" i="45"/>
  <c r="I70" i="45"/>
  <c r="DG69" i="45"/>
  <c r="DF69" i="45"/>
  <c r="CZ69" i="45"/>
  <c r="CQ69" i="45"/>
  <c r="CJ69" i="45"/>
  <c r="CU69" i="45" s="1"/>
  <c r="CA69" i="45"/>
  <c r="BR69" i="45"/>
  <c r="BP69" i="45"/>
  <c r="BG69" i="45"/>
  <c r="AX69" i="45"/>
  <c r="AV69" i="45"/>
  <c r="AM69" i="45"/>
  <c r="AD69" i="45"/>
  <c r="AB69" i="45"/>
  <c r="S69" i="45"/>
  <c r="I69" i="45"/>
  <c r="DG68" i="45"/>
  <c r="DF68" i="45"/>
  <c r="CZ68" i="45"/>
  <c r="CQ68" i="45"/>
  <c r="CJ68" i="45"/>
  <c r="CU68" i="45" s="1"/>
  <c r="CA68" i="45"/>
  <c r="BR68" i="45"/>
  <c r="BP68" i="45"/>
  <c r="BG68" i="45"/>
  <c r="AX68" i="45"/>
  <c r="AV68" i="45"/>
  <c r="AM68" i="45"/>
  <c r="AD68" i="45"/>
  <c r="AB68" i="45"/>
  <c r="S68" i="45"/>
  <c r="I68" i="45"/>
  <c r="DG67" i="45"/>
  <c r="DF67" i="45"/>
  <c r="CZ67" i="45"/>
  <c r="CQ67" i="45"/>
  <c r="CJ67" i="45"/>
  <c r="CU67" i="45" s="1"/>
  <c r="CA67" i="45"/>
  <c r="BR67" i="45"/>
  <c r="BP67" i="45"/>
  <c r="BG67" i="45"/>
  <c r="AX67" i="45"/>
  <c r="AV67" i="45"/>
  <c r="AM67" i="45"/>
  <c r="AD67" i="45"/>
  <c r="AB67" i="45"/>
  <c r="S67" i="45"/>
  <c r="I67" i="45"/>
  <c r="DG66" i="45"/>
  <c r="DF66" i="45"/>
  <c r="CZ66" i="45"/>
  <c r="CQ66" i="45"/>
  <c r="CJ66" i="45"/>
  <c r="CU66" i="45" s="1"/>
  <c r="CA66" i="45"/>
  <c r="BR66" i="45"/>
  <c r="BP66" i="45"/>
  <c r="BG66" i="45"/>
  <c r="AX66" i="45"/>
  <c r="AV66" i="45"/>
  <c r="AM66" i="45"/>
  <c r="AD66" i="45"/>
  <c r="AB66" i="45"/>
  <c r="S66" i="45"/>
  <c r="I66" i="45"/>
  <c r="DG65" i="45"/>
  <c r="DF65" i="45"/>
  <c r="CZ65" i="45"/>
  <c r="CQ65" i="45"/>
  <c r="CJ65" i="45"/>
  <c r="CU65" i="45" s="1"/>
  <c r="CA65" i="45"/>
  <c r="BR65" i="45"/>
  <c r="BP65" i="45"/>
  <c r="BG65" i="45"/>
  <c r="AX65" i="45"/>
  <c r="AV65" i="45"/>
  <c r="AM65" i="45"/>
  <c r="AD65" i="45"/>
  <c r="AB65" i="45"/>
  <c r="S65" i="45"/>
  <c r="I65" i="45"/>
  <c r="DG64" i="45"/>
  <c r="DF64" i="45"/>
  <c r="CZ64" i="45"/>
  <c r="CQ64" i="45"/>
  <c r="CJ64" i="45"/>
  <c r="CU64" i="45" s="1"/>
  <c r="CA64" i="45"/>
  <c r="BR64" i="45"/>
  <c r="BP64" i="45"/>
  <c r="BG64" i="45"/>
  <c r="AX64" i="45"/>
  <c r="AV64" i="45"/>
  <c r="AM64" i="45"/>
  <c r="AD64" i="45"/>
  <c r="AB64" i="45"/>
  <c r="S64" i="45"/>
  <c r="I64" i="45"/>
  <c r="CI63" i="45"/>
  <c r="CH63" i="45"/>
  <c r="CG63" i="45"/>
  <c r="CF63" i="45"/>
  <c r="CE63" i="45"/>
  <c r="CD63" i="45"/>
  <c r="CC63" i="45"/>
  <c r="BZ63" i="45"/>
  <c r="BY63" i="45"/>
  <c r="BX63" i="45"/>
  <c r="BW63" i="45"/>
  <c r="BV63" i="45"/>
  <c r="BU63" i="45"/>
  <c r="BT63" i="45"/>
  <c r="BO63" i="45"/>
  <c r="BN63" i="45"/>
  <c r="BM63" i="45"/>
  <c r="BL63" i="45"/>
  <c r="BK63" i="45"/>
  <c r="BJ63" i="45"/>
  <c r="BI63" i="45"/>
  <c r="BF63" i="45"/>
  <c r="BE63" i="45"/>
  <c r="BD63" i="45"/>
  <c r="BC63" i="45"/>
  <c r="BB63" i="45"/>
  <c r="BA63" i="45"/>
  <c r="AZ63" i="45"/>
  <c r="AU63" i="45"/>
  <c r="AT63" i="45"/>
  <c r="AS63" i="45"/>
  <c r="AR63" i="45"/>
  <c r="AQ63" i="45"/>
  <c r="AP63" i="45"/>
  <c r="AO63" i="45"/>
  <c r="AL63" i="45"/>
  <c r="AK63" i="45"/>
  <c r="AJ63" i="45"/>
  <c r="AI63" i="45"/>
  <c r="AH63" i="45"/>
  <c r="AG63" i="45"/>
  <c r="AF63" i="45"/>
  <c r="AA63" i="45"/>
  <c r="Z63" i="45"/>
  <c r="Y63" i="45"/>
  <c r="X63" i="45"/>
  <c r="W63" i="45"/>
  <c r="V63" i="45"/>
  <c r="U63" i="45"/>
  <c r="R63" i="45"/>
  <c r="Q63" i="45"/>
  <c r="P63" i="45"/>
  <c r="O63" i="45"/>
  <c r="N63" i="45"/>
  <c r="M63" i="45"/>
  <c r="L63" i="45"/>
  <c r="H63" i="45"/>
  <c r="G63" i="45"/>
  <c r="F63" i="45"/>
  <c r="E63" i="45"/>
  <c r="D63" i="45"/>
  <c r="C63" i="45"/>
  <c r="B63" i="45"/>
  <c r="CR62" i="45"/>
  <c r="R60" i="45"/>
  <c r="Q60" i="45"/>
  <c r="P60" i="45"/>
  <c r="O60" i="45"/>
  <c r="N60" i="45"/>
  <c r="M60" i="45"/>
  <c r="L60" i="45"/>
  <c r="R59" i="45"/>
  <c r="Q59" i="45"/>
  <c r="P59" i="45"/>
  <c r="O59" i="45"/>
  <c r="N59" i="45"/>
  <c r="M59" i="45"/>
  <c r="L59" i="45"/>
  <c r="CM56" i="45"/>
  <c r="CL56" i="45"/>
  <c r="CI56" i="45"/>
  <c r="CH56" i="45"/>
  <c r="CG56" i="45"/>
  <c r="CF56" i="45"/>
  <c r="CE56" i="45"/>
  <c r="CD56" i="45"/>
  <c r="CC56" i="45"/>
  <c r="BZ56" i="45"/>
  <c r="BY56" i="45"/>
  <c r="BX56" i="45"/>
  <c r="BW56" i="45"/>
  <c r="BV56" i="45"/>
  <c r="BU56" i="45"/>
  <c r="BT56" i="45"/>
  <c r="BQ56" i="45"/>
  <c r="BO56" i="45"/>
  <c r="BN56" i="45"/>
  <c r="BM56" i="45"/>
  <c r="BL56" i="45"/>
  <c r="BK56" i="45"/>
  <c r="BJ56" i="45"/>
  <c r="BI56" i="45"/>
  <c r="BH56" i="45"/>
  <c r="BF56" i="45"/>
  <c r="BE56" i="45"/>
  <c r="BD56" i="45"/>
  <c r="BC56" i="45"/>
  <c r="BB56" i="45"/>
  <c r="BA56" i="45"/>
  <c r="AZ56" i="45"/>
  <c r="AW56" i="45"/>
  <c r="AU56" i="45"/>
  <c r="AT56" i="45"/>
  <c r="AS56" i="45"/>
  <c r="AR56" i="45"/>
  <c r="AQ56" i="45"/>
  <c r="AP56" i="45"/>
  <c r="AO56" i="45"/>
  <c r="AN56" i="45"/>
  <c r="AL56" i="45"/>
  <c r="AK56" i="45"/>
  <c r="AJ56" i="45"/>
  <c r="AI56" i="45"/>
  <c r="AH56" i="45"/>
  <c r="AG56" i="45"/>
  <c r="AF56" i="45"/>
  <c r="AC56" i="45"/>
  <c r="AA56" i="45"/>
  <c r="Z56" i="45"/>
  <c r="Y56" i="45"/>
  <c r="X56" i="45"/>
  <c r="W56" i="45"/>
  <c r="V56" i="45"/>
  <c r="U56" i="45"/>
  <c r="T56" i="45"/>
  <c r="R56" i="45"/>
  <c r="Q56" i="45"/>
  <c r="P56" i="45"/>
  <c r="O56" i="45"/>
  <c r="N56" i="45"/>
  <c r="M56" i="45"/>
  <c r="L56" i="45"/>
  <c r="J56" i="45"/>
  <c r="H56" i="45"/>
  <c r="G56" i="45"/>
  <c r="F56" i="45"/>
  <c r="E56" i="45"/>
  <c r="D56" i="45"/>
  <c r="C56" i="45"/>
  <c r="B56" i="45"/>
  <c r="DN55" i="45"/>
  <c r="DM55" i="45"/>
  <c r="DL55" i="45"/>
  <c r="DK55" i="45"/>
  <c r="DJ55" i="45"/>
  <c r="DI55" i="45"/>
  <c r="DH55" i="45"/>
  <c r="DG55" i="45"/>
  <c r="DF55" i="45"/>
  <c r="DE55" i="45"/>
  <c r="DD55" i="45"/>
  <c r="DC55" i="45"/>
  <c r="DB55" i="45"/>
  <c r="DA55" i="45"/>
  <c r="CZ55" i="45"/>
  <c r="CY55" i="45"/>
  <c r="CX55" i="45"/>
  <c r="CW55" i="45"/>
  <c r="CV55" i="45"/>
  <c r="CU55" i="45"/>
  <c r="CS55" i="45"/>
  <c r="CR55" i="45"/>
  <c r="CQ55" i="45"/>
  <c r="CN55" i="45"/>
  <c r="CJ55" i="45"/>
  <c r="CA55" i="45"/>
  <c r="BR55" i="45"/>
  <c r="BP55" i="45"/>
  <c r="BG55" i="45"/>
  <c r="AX55" i="45"/>
  <c r="AV55" i="45"/>
  <c r="AM55" i="45"/>
  <c r="AD55" i="45"/>
  <c r="AB55" i="45"/>
  <c r="S55" i="45"/>
  <c r="I55" i="45"/>
  <c r="DN54" i="45"/>
  <c r="DM54" i="45"/>
  <c r="DL54" i="45"/>
  <c r="DK54" i="45"/>
  <c r="DJ54" i="45"/>
  <c r="DI54" i="45"/>
  <c r="DH54" i="45"/>
  <c r="DG54" i="45"/>
  <c r="DF54" i="45"/>
  <c r="DE54" i="45"/>
  <c r="DD54" i="45"/>
  <c r="DC54" i="45"/>
  <c r="DB54" i="45"/>
  <c r="DA54" i="45"/>
  <c r="CZ54" i="45"/>
  <c r="CY54" i="45"/>
  <c r="CX54" i="45"/>
  <c r="CW54" i="45"/>
  <c r="CV54" i="45"/>
  <c r="CU54" i="45"/>
  <c r="CS54" i="45"/>
  <c r="CR54" i="45"/>
  <c r="CQ54" i="45"/>
  <c r="CN54" i="45"/>
  <c r="CJ54" i="45"/>
  <c r="CA54" i="45"/>
  <c r="BR54" i="45"/>
  <c r="BP54" i="45"/>
  <c r="BG54" i="45"/>
  <c r="AX54" i="45"/>
  <c r="AV54" i="45"/>
  <c r="AM54" i="45"/>
  <c r="AD54" i="45"/>
  <c r="AB54" i="45"/>
  <c r="S54" i="45"/>
  <c r="I54" i="45"/>
  <c r="DN53" i="45"/>
  <c r="DM53" i="45"/>
  <c r="DL53" i="45"/>
  <c r="DK53" i="45"/>
  <c r="DJ53" i="45"/>
  <c r="DI53" i="45"/>
  <c r="DH53" i="45"/>
  <c r="DG53" i="45"/>
  <c r="DF53" i="45"/>
  <c r="DE53" i="45"/>
  <c r="DD53" i="45"/>
  <c r="DC53" i="45"/>
  <c r="DB53" i="45"/>
  <c r="DA53" i="45"/>
  <c r="CZ53" i="45"/>
  <c r="CY53" i="45"/>
  <c r="CX53" i="45"/>
  <c r="CW53" i="45"/>
  <c r="CV53" i="45"/>
  <c r="CU53" i="45"/>
  <c r="CS53" i="45"/>
  <c r="CR53" i="45"/>
  <c r="CQ53" i="45"/>
  <c r="CN53" i="45"/>
  <c r="CJ53" i="45"/>
  <c r="CA53" i="45"/>
  <c r="BR53" i="45"/>
  <c r="BP53" i="45"/>
  <c r="BG53" i="45"/>
  <c r="AX53" i="45"/>
  <c r="AV53" i="45"/>
  <c r="AM53" i="45"/>
  <c r="AD53" i="45"/>
  <c r="AB53" i="45"/>
  <c r="S53" i="45"/>
  <c r="I53" i="45"/>
  <c r="DO53" i="45" s="1"/>
  <c r="DN52" i="45"/>
  <c r="DM52" i="45"/>
  <c r="DL52" i="45"/>
  <c r="DK52" i="45"/>
  <c r="DJ52" i="45"/>
  <c r="DI52" i="45"/>
  <c r="DH52" i="45"/>
  <c r="DG52" i="45"/>
  <c r="DF52" i="45"/>
  <c r="DE52" i="45"/>
  <c r="DD52" i="45"/>
  <c r="DC52" i="45"/>
  <c r="DB52" i="45"/>
  <c r="DA52" i="45"/>
  <c r="CZ52" i="45"/>
  <c r="CY52" i="45"/>
  <c r="CX52" i="45"/>
  <c r="CW52" i="45"/>
  <c r="CV52" i="45"/>
  <c r="CU52" i="45"/>
  <c r="CS52" i="45"/>
  <c r="CR52" i="45"/>
  <c r="CQ52" i="45"/>
  <c r="CN52" i="45"/>
  <c r="CJ52" i="45"/>
  <c r="CA52" i="45"/>
  <c r="BR52" i="45"/>
  <c r="BP52" i="45"/>
  <c r="BG52" i="45"/>
  <c r="AX52" i="45"/>
  <c r="AV52" i="45"/>
  <c r="AM52" i="45"/>
  <c r="AD52" i="45"/>
  <c r="AB52" i="45"/>
  <c r="S52" i="45"/>
  <c r="I52" i="45"/>
  <c r="DN51" i="45"/>
  <c r="DM51" i="45"/>
  <c r="DL51" i="45"/>
  <c r="DK51" i="45"/>
  <c r="DJ51" i="45"/>
  <c r="DI51" i="45"/>
  <c r="DH51" i="45"/>
  <c r="DG51" i="45"/>
  <c r="DF51" i="45"/>
  <c r="DE51" i="45"/>
  <c r="DD51" i="45"/>
  <c r="DC51" i="45"/>
  <c r="DB51" i="45"/>
  <c r="DA51" i="45"/>
  <c r="CZ51" i="45"/>
  <c r="CY51" i="45"/>
  <c r="CX51" i="45"/>
  <c r="CW51" i="45"/>
  <c r="CV51" i="45"/>
  <c r="CU51" i="45"/>
  <c r="CS51" i="45"/>
  <c r="CR51" i="45"/>
  <c r="CQ51" i="45"/>
  <c r="CN51" i="45"/>
  <c r="CJ51" i="45"/>
  <c r="CA51" i="45"/>
  <c r="BR51" i="45"/>
  <c r="BP51" i="45"/>
  <c r="BG51" i="45"/>
  <c r="AX51" i="45"/>
  <c r="AV51" i="45"/>
  <c r="AM51" i="45"/>
  <c r="AD51" i="45"/>
  <c r="AB51" i="45"/>
  <c r="S51" i="45"/>
  <c r="I51" i="45"/>
  <c r="DO51" i="45" s="1"/>
  <c r="DN50" i="45"/>
  <c r="DM50" i="45"/>
  <c r="DL50" i="45"/>
  <c r="DK50" i="45"/>
  <c r="DJ50" i="45"/>
  <c r="DI50" i="45"/>
  <c r="DH50" i="45"/>
  <c r="DG50" i="45"/>
  <c r="DF50" i="45"/>
  <c r="DE50" i="45"/>
  <c r="DD50" i="45"/>
  <c r="DC50" i="45"/>
  <c r="DB50" i="45"/>
  <c r="DA50" i="45"/>
  <c r="CZ50" i="45"/>
  <c r="CY50" i="45"/>
  <c r="CX50" i="45"/>
  <c r="CW50" i="45"/>
  <c r="CV50" i="45"/>
  <c r="CU50" i="45"/>
  <c r="CS50" i="45"/>
  <c r="CR50" i="45"/>
  <c r="CQ50" i="45"/>
  <c r="CN50" i="45"/>
  <c r="CJ50" i="45"/>
  <c r="CA50" i="45"/>
  <c r="BR50" i="45"/>
  <c r="BP50" i="45"/>
  <c r="BG50" i="45"/>
  <c r="AX50" i="45"/>
  <c r="AV50" i="45"/>
  <c r="AM50" i="45"/>
  <c r="AD50" i="45"/>
  <c r="AB50" i="45"/>
  <c r="S50" i="45"/>
  <c r="I50" i="45"/>
  <c r="DN49" i="45"/>
  <c r="DM49" i="45"/>
  <c r="DL49" i="45"/>
  <c r="DK49" i="45"/>
  <c r="DJ49" i="45"/>
  <c r="DI49" i="45"/>
  <c r="DH49" i="45"/>
  <c r="DG49" i="45"/>
  <c r="DF49" i="45"/>
  <c r="DE49" i="45"/>
  <c r="DD49" i="45"/>
  <c r="DC49" i="45"/>
  <c r="DB49" i="45"/>
  <c r="DA49" i="45"/>
  <c r="CZ49" i="45"/>
  <c r="CY49" i="45"/>
  <c r="CX49" i="45"/>
  <c r="CW49" i="45"/>
  <c r="CV49" i="45"/>
  <c r="CU49" i="45"/>
  <c r="CS49" i="45"/>
  <c r="CR49" i="45"/>
  <c r="CQ49" i="45"/>
  <c r="CN49" i="45"/>
  <c r="CJ49" i="45"/>
  <c r="CA49" i="45"/>
  <c r="BR49" i="45"/>
  <c r="BP49" i="45"/>
  <c r="BG49" i="45"/>
  <c r="AX49" i="45"/>
  <c r="AV49" i="45"/>
  <c r="AM49" i="45"/>
  <c r="AD49" i="45"/>
  <c r="AB49" i="45"/>
  <c r="S49" i="45"/>
  <c r="I49" i="45"/>
  <c r="DO49" i="45" s="1"/>
  <c r="DN48" i="45"/>
  <c r="DM48" i="45"/>
  <c r="DL48" i="45"/>
  <c r="DK48" i="45"/>
  <c r="DJ48" i="45"/>
  <c r="DI48" i="45"/>
  <c r="DH48" i="45"/>
  <c r="DG48" i="45"/>
  <c r="DF48" i="45"/>
  <c r="DE48" i="45"/>
  <c r="DD48" i="45"/>
  <c r="DC48" i="45"/>
  <c r="DB48" i="45"/>
  <c r="DA48" i="45"/>
  <c r="CZ48" i="45"/>
  <c r="CY48" i="45"/>
  <c r="CX48" i="45"/>
  <c r="CW48" i="45"/>
  <c r="CV48" i="45"/>
  <c r="CU48" i="45"/>
  <c r="CS48" i="45"/>
  <c r="CR48" i="45"/>
  <c r="CQ48" i="45"/>
  <c r="CN48" i="45"/>
  <c r="CJ48" i="45"/>
  <c r="CA48" i="45"/>
  <c r="BR48" i="45"/>
  <c r="BP48" i="45"/>
  <c r="BG48" i="45"/>
  <c r="AX48" i="45"/>
  <c r="AV48" i="45"/>
  <c r="AM48" i="45"/>
  <c r="AD48" i="45"/>
  <c r="AB48" i="45"/>
  <c r="S48" i="45"/>
  <c r="I48" i="45"/>
  <c r="DN47" i="45"/>
  <c r="DM47" i="45"/>
  <c r="DL47" i="45"/>
  <c r="DK47" i="45"/>
  <c r="DJ47" i="45"/>
  <c r="DI47" i="45"/>
  <c r="DH47" i="45"/>
  <c r="DG47" i="45"/>
  <c r="DF47" i="45"/>
  <c r="DE47" i="45"/>
  <c r="DD47" i="45"/>
  <c r="DC47" i="45"/>
  <c r="DB47" i="45"/>
  <c r="DA47" i="45"/>
  <c r="CZ47" i="45"/>
  <c r="CY47" i="45"/>
  <c r="CX47" i="45"/>
  <c r="CW47" i="45"/>
  <c r="CV47" i="45"/>
  <c r="CU47" i="45"/>
  <c r="CS47" i="45"/>
  <c r="CR47" i="45"/>
  <c r="CQ47" i="45"/>
  <c r="CN47" i="45"/>
  <c r="CJ47" i="45"/>
  <c r="CA47" i="45"/>
  <c r="BR47" i="45"/>
  <c r="BP47" i="45"/>
  <c r="BG47" i="45"/>
  <c r="AX47" i="45"/>
  <c r="AV47" i="45"/>
  <c r="AM47" i="45"/>
  <c r="AD47" i="45"/>
  <c r="AB47" i="45"/>
  <c r="S47" i="45"/>
  <c r="I47" i="45"/>
  <c r="DO47" i="45" s="1"/>
  <c r="DN46" i="45"/>
  <c r="DM46" i="45"/>
  <c r="DL46" i="45"/>
  <c r="DK46" i="45"/>
  <c r="DJ46" i="45"/>
  <c r="DI46" i="45"/>
  <c r="DH46" i="45"/>
  <c r="DG46" i="45"/>
  <c r="DF46" i="45"/>
  <c r="DE46" i="45"/>
  <c r="DD46" i="45"/>
  <c r="DC46" i="45"/>
  <c r="DB46" i="45"/>
  <c r="DA46" i="45"/>
  <c r="CZ46" i="45"/>
  <c r="CY46" i="45"/>
  <c r="CX46" i="45"/>
  <c r="CW46" i="45"/>
  <c r="CV46" i="45"/>
  <c r="CU46" i="45"/>
  <c r="CS46" i="45"/>
  <c r="CR46" i="45"/>
  <c r="CQ46" i="45"/>
  <c r="CN46" i="45"/>
  <c r="CJ46" i="45"/>
  <c r="CA46" i="45"/>
  <c r="BR46" i="45"/>
  <c r="BP46" i="45"/>
  <c r="BG46" i="45"/>
  <c r="AX46" i="45"/>
  <c r="AV46" i="45"/>
  <c r="AM46" i="45"/>
  <c r="AD46" i="45"/>
  <c r="AB46" i="45"/>
  <c r="S46" i="45"/>
  <c r="I46" i="45"/>
  <c r="DN45" i="45"/>
  <c r="DM45" i="45"/>
  <c r="DL45" i="45"/>
  <c r="DK45" i="45"/>
  <c r="DJ45" i="45"/>
  <c r="DI45" i="45"/>
  <c r="DH45" i="45"/>
  <c r="DG45" i="45"/>
  <c r="DF45" i="45"/>
  <c r="DE45" i="45"/>
  <c r="DD45" i="45"/>
  <c r="DC45" i="45"/>
  <c r="DB45" i="45"/>
  <c r="DA45" i="45"/>
  <c r="CZ45" i="45"/>
  <c r="CY45" i="45"/>
  <c r="CX45" i="45"/>
  <c r="CW45" i="45"/>
  <c r="CV45" i="45"/>
  <c r="CU45" i="45"/>
  <c r="CS45" i="45"/>
  <c r="CR45" i="45"/>
  <c r="CQ45" i="45"/>
  <c r="CN45" i="45"/>
  <c r="CJ45" i="45"/>
  <c r="CA45" i="45"/>
  <c r="BR45" i="45"/>
  <c r="BP45" i="45"/>
  <c r="BG45" i="45"/>
  <c r="AX45" i="45"/>
  <c r="AV45" i="45"/>
  <c r="AM45" i="45"/>
  <c r="AD45" i="45"/>
  <c r="AB45" i="45"/>
  <c r="S45" i="45"/>
  <c r="I45" i="45"/>
  <c r="DO45" i="45" s="1"/>
  <c r="DN44" i="45"/>
  <c r="DM44" i="45"/>
  <c r="DL44" i="45"/>
  <c r="DK44" i="45"/>
  <c r="DJ44" i="45"/>
  <c r="DI44" i="45"/>
  <c r="DH44" i="45"/>
  <c r="DG44" i="45"/>
  <c r="DF44" i="45"/>
  <c r="DE44" i="45"/>
  <c r="DD44" i="45"/>
  <c r="DC44" i="45"/>
  <c r="DB44" i="45"/>
  <c r="DA44" i="45"/>
  <c r="CZ44" i="45"/>
  <c r="CY44" i="45"/>
  <c r="CX44" i="45"/>
  <c r="CW44" i="45"/>
  <c r="CV44" i="45"/>
  <c r="CU44" i="45"/>
  <c r="CS44" i="45"/>
  <c r="CR44" i="45"/>
  <c r="CQ44" i="45"/>
  <c r="CN44" i="45"/>
  <c r="CJ44" i="45"/>
  <c r="CA44" i="45"/>
  <c r="BR44" i="45"/>
  <c r="BP44" i="45"/>
  <c r="BG44" i="45"/>
  <c r="AX44" i="45"/>
  <c r="AV44" i="45"/>
  <c r="AM44" i="45"/>
  <c r="AD44" i="45"/>
  <c r="AB44" i="45"/>
  <c r="S44" i="45"/>
  <c r="I44" i="45"/>
  <c r="DN43" i="45"/>
  <c r="DM43" i="45"/>
  <c r="DL43" i="45"/>
  <c r="DK43" i="45"/>
  <c r="DJ43" i="45"/>
  <c r="DI43" i="45"/>
  <c r="DH43" i="45"/>
  <c r="DG43" i="45"/>
  <c r="DF43" i="45"/>
  <c r="DE43" i="45"/>
  <c r="DD43" i="45"/>
  <c r="DC43" i="45"/>
  <c r="DB43" i="45"/>
  <c r="DA43" i="45"/>
  <c r="CZ43" i="45"/>
  <c r="CY43" i="45"/>
  <c r="CX43" i="45"/>
  <c r="CW43" i="45"/>
  <c r="CV43" i="45"/>
  <c r="CU43" i="45"/>
  <c r="CS43" i="45"/>
  <c r="CR43" i="45"/>
  <c r="CQ43" i="45"/>
  <c r="CN43" i="45"/>
  <c r="CJ43" i="45"/>
  <c r="CA43" i="45"/>
  <c r="BR43" i="45"/>
  <c r="BP43" i="45"/>
  <c r="BG43" i="45"/>
  <c r="AX43" i="45"/>
  <c r="AV43" i="45"/>
  <c r="AM43" i="45"/>
  <c r="AD43" i="45"/>
  <c r="AB43" i="45"/>
  <c r="S43" i="45"/>
  <c r="I43" i="45"/>
  <c r="DO43" i="45" s="1"/>
  <c r="DN42" i="45"/>
  <c r="DM42" i="45"/>
  <c r="DL42" i="45"/>
  <c r="DK42" i="45"/>
  <c r="DJ42" i="45"/>
  <c r="DI42" i="45"/>
  <c r="DH42" i="45"/>
  <c r="DG42" i="45"/>
  <c r="DF42" i="45"/>
  <c r="DE42" i="45"/>
  <c r="DD42" i="45"/>
  <c r="DC42" i="45"/>
  <c r="DB42" i="45"/>
  <c r="DA42" i="45"/>
  <c r="CZ42" i="45"/>
  <c r="CY42" i="45"/>
  <c r="CX42" i="45"/>
  <c r="CW42" i="45"/>
  <c r="CV42" i="45"/>
  <c r="CU42" i="45"/>
  <c r="CS42" i="45"/>
  <c r="CR42" i="45"/>
  <c r="CQ42" i="45"/>
  <c r="CN42" i="45"/>
  <c r="CJ42" i="45"/>
  <c r="CA42" i="45"/>
  <c r="BR42" i="45"/>
  <c r="BP42" i="45"/>
  <c r="BG42" i="45"/>
  <c r="AX42" i="45"/>
  <c r="AV42" i="45"/>
  <c r="AM42" i="45"/>
  <c r="AD42" i="45"/>
  <c r="AB42" i="45"/>
  <c r="S42" i="45"/>
  <c r="I42" i="45"/>
  <c r="DN41" i="45"/>
  <c r="DM41" i="45"/>
  <c r="DL41" i="45"/>
  <c r="DK41" i="45"/>
  <c r="DJ41" i="45"/>
  <c r="DI41" i="45"/>
  <c r="DH41" i="45"/>
  <c r="DG41" i="45"/>
  <c r="DF41" i="45"/>
  <c r="DE41" i="45"/>
  <c r="DD41" i="45"/>
  <c r="DC41" i="45"/>
  <c r="DB41" i="45"/>
  <c r="DA41" i="45"/>
  <c r="CZ41" i="45"/>
  <c r="CY41" i="45"/>
  <c r="CX41" i="45"/>
  <c r="CW41" i="45"/>
  <c r="CV41" i="45"/>
  <c r="CU41" i="45"/>
  <c r="CS41" i="45"/>
  <c r="CR41" i="45"/>
  <c r="CQ41" i="45"/>
  <c r="CN41" i="45"/>
  <c r="CJ41" i="45"/>
  <c r="CA41" i="45"/>
  <c r="BR41" i="45"/>
  <c r="BP41" i="45"/>
  <c r="BG41" i="45"/>
  <c r="AX41" i="45"/>
  <c r="AV41" i="45"/>
  <c r="AM41" i="45"/>
  <c r="AD41" i="45"/>
  <c r="AB41" i="45"/>
  <c r="S41" i="45"/>
  <c r="I41" i="45"/>
  <c r="DO41" i="45" s="1"/>
  <c r="DN40" i="45"/>
  <c r="DM40" i="45"/>
  <c r="DL40" i="45"/>
  <c r="DK40" i="45"/>
  <c r="DJ40" i="45"/>
  <c r="DI40" i="45"/>
  <c r="DH40" i="45"/>
  <c r="DG40" i="45"/>
  <c r="DF40" i="45"/>
  <c r="DE40" i="45"/>
  <c r="DD40" i="45"/>
  <c r="DC40" i="45"/>
  <c r="DB40" i="45"/>
  <c r="DA40" i="45"/>
  <c r="CZ40" i="45"/>
  <c r="CY40" i="45"/>
  <c r="CX40" i="45"/>
  <c r="CW40" i="45"/>
  <c r="CV40" i="45"/>
  <c r="CU40" i="45"/>
  <c r="CS40" i="45"/>
  <c r="CR40" i="45"/>
  <c r="CQ40" i="45"/>
  <c r="CN40" i="45"/>
  <c r="CJ40" i="45"/>
  <c r="CA40" i="45"/>
  <c r="BR40" i="45"/>
  <c r="BP40" i="45"/>
  <c r="BG40" i="45"/>
  <c r="AX40" i="45"/>
  <c r="AV40" i="45"/>
  <c r="AM40" i="45"/>
  <c r="AD40" i="45"/>
  <c r="AB40" i="45"/>
  <c r="S40" i="45"/>
  <c r="I40" i="45"/>
  <c r="DN39" i="45"/>
  <c r="DM39" i="45"/>
  <c r="DL39" i="45"/>
  <c r="DK39" i="45"/>
  <c r="DJ39" i="45"/>
  <c r="DI39" i="45"/>
  <c r="DH39" i="45"/>
  <c r="DG39" i="45"/>
  <c r="DF39" i="45"/>
  <c r="DE39" i="45"/>
  <c r="DD39" i="45"/>
  <c r="DC39" i="45"/>
  <c r="DB39" i="45"/>
  <c r="DA39" i="45"/>
  <c r="CZ39" i="45"/>
  <c r="CY39" i="45"/>
  <c r="CX39" i="45"/>
  <c r="CW39" i="45"/>
  <c r="CV39" i="45"/>
  <c r="CU39" i="45"/>
  <c r="CS39" i="45"/>
  <c r="CR39" i="45"/>
  <c r="CQ39" i="45"/>
  <c r="CN39" i="45"/>
  <c r="CJ39" i="45"/>
  <c r="CA39" i="45"/>
  <c r="BR39" i="45"/>
  <c r="BP39" i="45"/>
  <c r="BG39" i="45"/>
  <c r="AX39" i="45"/>
  <c r="AV39" i="45"/>
  <c r="AM39" i="45"/>
  <c r="AD39" i="45"/>
  <c r="AB39" i="45"/>
  <c r="S39" i="45"/>
  <c r="I39" i="45"/>
  <c r="DO39" i="45" s="1"/>
  <c r="DN38" i="45"/>
  <c r="DM38" i="45"/>
  <c r="DL38" i="45"/>
  <c r="DK38" i="45"/>
  <c r="DJ38" i="45"/>
  <c r="DI38" i="45"/>
  <c r="DH38" i="45"/>
  <c r="DG38" i="45"/>
  <c r="DF38" i="45"/>
  <c r="DE38" i="45"/>
  <c r="DD38" i="45"/>
  <c r="DC38" i="45"/>
  <c r="DB38" i="45"/>
  <c r="DA38" i="45"/>
  <c r="CZ38" i="45"/>
  <c r="CY38" i="45"/>
  <c r="CX38" i="45"/>
  <c r="CW38" i="45"/>
  <c r="CV38" i="45"/>
  <c r="CU38" i="45"/>
  <c r="CS38" i="45"/>
  <c r="CR38" i="45"/>
  <c r="CQ38" i="45"/>
  <c r="CN38" i="45"/>
  <c r="CJ38" i="45"/>
  <c r="CA38" i="45"/>
  <c r="BR38" i="45"/>
  <c r="BP38" i="45"/>
  <c r="BG38" i="45"/>
  <c r="AX38" i="45"/>
  <c r="AV38" i="45"/>
  <c r="AM38" i="45"/>
  <c r="AD38" i="45"/>
  <c r="AB38" i="45"/>
  <c r="S38" i="45"/>
  <c r="I38" i="45"/>
  <c r="DN37" i="45"/>
  <c r="DM37" i="45"/>
  <c r="DL37" i="45"/>
  <c r="DK37" i="45"/>
  <c r="DJ37" i="45"/>
  <c r="DI37" i="45"/>
  <c r="DH37" i="45"/>
  <c r="DG37" i="45"/>
  <c r="DF37" i="45"/>
  <c r="DE37" i="45"/>
  <c r="DD37" i="45"/>
  <c r="DC37" i="45"/>
  <c r="DB37" i="45"/>
  <c r="DA37" i="45"/>
  <c r="CZ37" i="45"/>
  <c r="CY37" i="45"/>
  <c r="CX37" i="45"/>
  <c r="CW37" i="45"/>
  <c r="CV37" i="45"/>
  <c r="CU37" i="45"/>
  <c r="CS37" i="45"/>
  <c r="CR37" i="45"/>
  <c r="CQ37" i="45"/>
  <c r="CN37" i="45"/>
  <c r="CJ37" i="45"/>
  <c r="CA37" i="45"/>
  <c r="BR37" i="45"/>
  <c r="BP37" i="45"/>
  <c r="BG37" i="45"/>
  <c r="AX37" i="45"/>
  <c r="AV37" i="45"/>
  <c r="AM37" i="45"/>
  <c r="AD37" i="45"/>
  <c r="AB37" i="45"/>
  <c r="S37" i="45"/>
  <c r="I37" i="45"/>
  <c r="DO37" i="45" s="1"/>
  <c r="DN36" i="45"/>
  <c r="DM36" i="45"/>
  <c r="DL36" i="45"/>
  <c r="DK36" i="45"/>
  <c r="DJ36" i="45"/>
  <c r="DI36" i="45"/>
  <c r="DH36" i="45"/>
  <c r="DG36" i="45"/>
  <c r="DF36" i="45"/>
  <c r="DE36" i="45"/>
  <c r="DD36" i="45"/>
  <c r="DC36" i="45"/>
  <c r="DB36" i="45"/>
  <c r="DA36" i="45"/>
  <c r="CZ36" i="45"/>
  <c r="CY36" i="45"/>
  <c r="CX36" i="45"/>
  <c r="CW36" i="45"/>
  <c r="CV36" i="45"/>
  <c r="CU36" i="45"/>
  <c r="CS36" i="45"/>
  <c r="CR36" i="45"/>
  <c r="CQ36" i="45"/>
  <c r="CN36" i="45"/>
  <c r="CJ36" i="45"/>
  <c r="CA36" i="45"/>
  <c r="BR36" i="45"/>
  <c r="BP36" i="45"/>
  <c r="BG36" i="45"/>
  <c r="AX36" i="45"/>
  <c r="AV36" i="45"/>
  <c r="AM36" i="45"/>
  <c r="AD36" i="45"/>
  <c r="AB36" i="45"/>
  <c r="S36" i="45"/>
  <c r="I36" i="45"/>
  <c r="DN35" i="45"/>
  <c r="DM35" i="45"/>
  <c r="DL35" i="45"/>
  <c r="DK35" i="45"/>
  <c r="DJ35" i="45"/>
  <c r="DI35" i="45"/>
  <c r="DH35" i="45"/>
  <c r="DG35" i="45"/>
  <c r="DF35" i="45"/>
  <c r="DE35" i="45"/>
  <c r="DD35" i="45"/>
  <c r="DC35" i="45"/>
  <c r="DB35" i="45"/>
  <c r="DA35" i="45"/>
  <c r="CZ35" i="45"/>
  <c r="CY35" i="45"/>
  <c r="CX35" i="45"/>
  <c r="CW35" i="45"/>
  <c r="CV35" i="45"/>
  <c r="CU35" i="45"/>
  <c r="CS35" i="45"/>
  <c r="CR35" i="45"/>
  <c r="CQ35" i="45"/>
  <c r="CN35" i="45"/>
  <c r="CJ35" i="45"/>
  <c r="CA35" i="45"/>
  <c r="BR35" i="45"/>
  <c r="BP35" i="45"/>
  <c r="BG35" i="45"/>
  <c r="AX35" i="45"/>
  <c r="AV35" i="45"/>
  <c r="AM35" i="45"/>
  <c r="AD35" i="45"/>
  <c r="AB35" i="45"/>
  <c r="S35" i="45"/>
  <c r="I35" i="45"/>
  <c r="DO35" i="45" s="1"/>
  <c r="DN34" i="45"/>
  <c r="DM34" i="45"/>
  <c r="DL34" i="45"/>
  <c r="DK34" i="45"/>
  <c r="DJ34" i="45"/>
  <c r="DI34" i="45"/>
  <c r="DH34" i="45"/>
  <c r="DG34" i="45"/>
  <c r="DF34" i="45"/>
  <c r="DE34" i="45"/>
  <c r="DD34" i="45"/>
  <c r="DC34" i="45"/>
  <c r="DB34" i="45"/>
  <c r="DA34" i="45"/>
  <c r="CZ34" i="45"/>
  <c r="CY34" i="45"/>
  <c r="CX34" i="45"/>
  <c r="CW34" i="45"/>
  <c r="CV34" i="45"/>
  <c r="CU34" i="45"/>
  <c r="CS34" i="45"/>
  <c r="CR34" i="45"/>
  <c r="CQ34" i="45"/>
  <c r="CN34" i="45"/>
  <c r="CJ34" i="45"/>
  <c r="CA34" i="45"/>
  <c r="BR34" i="45"/>
  <c r="BP34" i="45"/>
  <c r="BG34" i="45"/>
  <c r="AX34" i="45"/>
  <c r="AV34" i="45"/>
  <c r="AM34" i="45"/>
  <c r="AD34" i="45"/>
  <c r="AB34" i="45"/>
  <c r="S34" i="45"/>
  <c r="I34" i="45"/>
  <c r="DN33" i="45"/>
  <c r="DM33" i="45"/>
  <c r="DL33" i="45"/>
  <c r="DK33" i="45"/>
  <c r="DJ33" i="45"/>
  <c r="DI33" i="45"/>
  <c r="DH33" i="45"/>
  <c r="DG33" i="45"/>
  <c r="DF33" i="45"/>
  <c r="DE33" i="45"/>
  <c r="DD33" i="45"/>
  <c r="DC33" i="45"/>
  <c r="DB33" i="45"/>
  <c r="DA33" i="45"/>
  <c r="CZ33" i="45"/>
  <c r="CY33" i="45"/>
  <c r="CX33" i="45"/>
  <c r="CW33" i="45"/>
  <c r="CV33" i="45"/>
  <c r="CU33" i="45"/>
  <c r="CS33" i="45"/>
  <c r="CR33" i="45"/>
  <c r="CQ33" i="45"/>
  <c r="CN33" i="45"/>
  <c r="CJ33" i="45"/>
  <c r="CA33" i="45"/>
  <c r="BR33" i="45"/>
  <c r="BP33" i="45"/>
  <c r="BG33" i="45"/>
  <c r="AX33" i="45"/>
  <c r="AV33" i="45"/>
  <c r="AM33" i="45"/>
  <c r="AD33" i="45"/>
  <c r="AB33" i="45"/>
  <c r="S33" i="45"/>
  <c r="I33" i="45"/>
  <c r="DO33" i="45" s="1"/>
  <c r="DN32" i="45"/>
  <c r="DM32" i="45"/>
  <c r="DL32" i="45"/>
  <c r="DK32" i="45"/>
  <c r="DJ32" i="45"/>
  <c r="DI32" i="45"/>
  <c r="DH32" i="45"/>
  <c r="DG32" i="45"/>
  <c r="DF32" i="45"/>
  <c r="DE32" i="45"/>
  <c r="DD32" i="45"/>
  <c r="DC32" i="45"/>
  <c r="DB32" i="45"/>
  <c r="DA32" i="45"/>
  <c r="CZ32" i="45"/>
  <c r="CY32" i="45"/>
  <c r="CX32" i="45"/>
  <c r="CW32" i="45"/>
  <c r="CV32" i="45"/>
  <c r="CU32" i="45"/>
  <c r="CS32" i="45"/>
  <c r="CR32" i="45"/>
  <c r="CQ32" i="45"/>
  <c r="CN32" i="45"/>
  <c r="CJ32" i="45"/>
  <c r="CA32" i="45"/>
  <c r="BR32" i="45"/>
  <c r="BP32" i="45"/>
  <c r="BG32" i="45"/>
  <c r="AX32" i="45"/>
  <c r="AV32" i="45"/>
  <c r="AM32" i="45"/>
  <c r="AD32" i="45"/>
  <c r="AB32" i="45"/>
  <c r="S32" i="45"/>
  <c r="I32" i="45"/>
  <c r="DN31" i="45"/>
  <c r="DM31" i="45"/>
  <c r="DL31" i="45"/>
  <c r="DK31" i="45"/>
  <c r="DJ31" i="45"/>
  <c r="DI31" i="45"/>
  <c r="DH31" i="45"/>
  <c r="DG31" i="45"/>
  <c r="DF31" i="45"/>
  <c r="DE31" i="45"/>
  <c r="DD31" i="45"/>
  <c r="DC31" i="45"/>
  <c r="DB31" i="45"/>
  <c r="DA31" i="45"/>
  <c r="CZ31" i="45"/>
  <c r="CY31" i="45"/>
  <c r="CX31" i="45"/>
  <c r="CW31" i="45"/>
  <c r="CV31" i="45"/>
  <c r="CU31" i="45"/>
  <c r="CS31" i="45"/>
  <c r="CR31" i="45"/>
  <c r="CQ31" i="45"/>
  <c r="CN31" i="45"/>
  <c r="CJ31" i="45"/>
  <c r="CA31" i="45"/>
  <c r="BR31" i="45"/>
  <c r="BP31" i="45"/>
  <c r="BG31" i="45"/>
  <c r="AX31" i="45"/>
  <c r="AV31" i="45"/>
  <c r="AM31" i="45"/>
  <c r="AD31" i="45"/>
  <c r="AB31" i="45"/>
  <c r="S31" i="45"/>
  <c r="I31" i="45"/>
  <c r="DO31" i="45" s="1"/>
  <c r="DN30" i="45"/>
  <c r="DM30" i="45"/>
  <c r="DL30" i="45"/>
  <c r="DK30" i="45"/>
  <c r="DJ30" i="45"/>
  <c r="DI30" i="45"/>
  <c r="DH30" i="45"/>
  <c r="DG30" i="45"/>
  <c r="DF30" i="45"/>
  <c r="DE30" i="45"/>
  <c r="DD30" i="45"/>
  <c r="DC30" i="45"/>
  <c r="DB30" i="45"/>
  <c r="DA30" i="45"/>
  <c r="CZ30" i="45"/>
  <c r="CY30" i="45"/>
  <c r="CX30" i="45"/>
  <c r="CW30" i="45"/>
  <c r="CV30" i="45"/>
  <c r="CU30" i="45"/>
  <c r="CS30" i="45"/>
  <c r="CR30" i="45"/>
  <c r="CQ30" i="45"/>
  <c r="CN30" i="45"/>
  <c r="CJ30" i="45"/>
  <c r="CA30" i="45"/>
  <c r="BR30" i="45"/>
  <c r="BP30" i="45"/>
  <c r="BG30" i="45"/>
  <c r="AX30" i="45"/>
  <c r="AV30" i="45"/>
  <c r="AM30" i="45"/>
  <c r="AD30" i="45"/>
  <c r="AB30" i="45"/>
  <c r="S30" i="45"/>
  <c r="I30" i="45"/>
  <c r="DN29" i="45"/>
  <c r="DM29" i="45"/>
  <c r="DL29" i="45"/>
  <c r="DK29" i="45"/>
  <c r="DJ29" i="45"/>
  <c r="DI29" i="45"/>
  <c r="DH29" i="45"/>
  <c r="DG29" i="45"/>
  <c r="DF29" i="45"/>
  <c r="DE29" i="45"/>
  <c r="DD29" i="45"/>
  <c r="DC29" i="45"/>
  <c r="DB29" i="45"/>
  <c r="DA29" i="45"/>
  <c r="CZ29" i="45"/>
  <c r="CY29" i="45"/>
  <c r="CX29" i="45"/>
  <c r="CW29" i="45"/>
  <c r="CV29" i="45"/>
  <c r="CU29" i="45"/>
  <c r="CS29" i="45"/>
  <c r="CR29" i="45"/>
  <c r="CQ29" i="45"/>
  <c r="CN29" i="45"/>
  <c r="CJ29" i="45"/>
  <c r="CA29" i="45"/>
  <c r="BR29" i="45"/>
  <c r="BP29" i="45"/>
  <c r="BG29" i="45"/>
  <c r="AX29" i="45"/>
  <c r="AV29" i="45"/>
  <c r="AM29" i="45"/>
  <c r="AD29" i="45"/>
  <c r="AB29" i="45"/>
  <c r="S29" i="45"/>
  <c r="I29" i="45"/>
  <c r="DO29" i="45" s="1"/>
  <c r="DN28" i="45"/>
  <c r="DM28" i="45"/>
  <c r="DL28" i="45"/>
  <c r="DK28" i="45"/>
  <c r="DJ28" i="45"/>
  <c r="DI28" i="45"/>
  <c r="DH28" i="45"/>
  <c r="DG28" i="45"/>
  <c r="DF28" i="45"/>
  <c r="DE28" i="45"/>
  <c r="DD28" i="45"/>
  <c r="DC28" i="45"/>
  <c r="DB28" i="45"/>
  <c r="DA28" i="45"/>
  <c r="CZ28" i="45"/>
  <c r="CY28" i="45"/>
  <c r="CX28" i="45"/>
  <c r="CW28" i="45"/>
  <c r="CV28" i="45"/>
  <c r="CU28" i="45"/>
  <c r="CS28" i="45"/>
  <c r="CR28" i="45"/>
  <c r="CQ28" i="45"/>
  <c r="CN28" i="45"/>
  <c r="CJ28" i="45"/>
  <c r="CA28" i="45"/>
  <c r="BR28" i="45"/>
  <c r="BP28" i="45"/>
  <c r="BG28" i="45"/>
  <c r="AX28" i="45"/>
  <c r="AV28" i="45"/>
  <c r="AM28" i="45"/>
  <c r="AD28" i="45"/>
  <c r="AB28" i="45"/>
  <c r="S28" i="45"/>
  <c r="I28" i="45"/>
  <c r="DN27" i="45"/>
  <c r="DM27" i="45"/>
  <c r="DL27" i="45"/>
  <c r="DK27" i="45"/>
  <c r="DJ27" i="45"/>
  <c r="DI27" i="45"/>
  <c r="DH27" i="45"/>
  <c r="DG27" i="45"/>
  <c r="DF27" i="45"/>
  <c r="DE27" i="45"/>
  <c r="DD27" i="45"/>
  <c r="DC27" i="45"/>
  <c r="DB27" i="45"/>
  <c r="DA27" i="45"/>
  <c r="CZ27" i="45"/>
  <c r="CY27" i="45"/>
  <c r="CX27" i="45"/>
  <c r="CW27" i="45"/>
  <c r="CV27" i="45"/>
  <c r="CU27" i="45"/>
  <c r="CS27" i="45"/>
  <c r="CR27" i="45"/>
  <c r="CQ27" i="45"/>
  <c r="CN27" i="45"/>
  <c r="CJ27" i="45"/>
  <c r="CA27" i="45"/>
  <c r="BR27" i="45"/>
  <c r="BP27" i="45"/>
  <c r="BG27" i="45"/>
  <c r="AX27" i="45"/>
  <c r="AV27" i="45"/>
  <c r="AM27" i="45"/>
  <c r="AD27" i="45"/>
  <c r="AB27" i="45"/>
  <c r="S27" i="45"/>
  <c r="I27" i="45"/>
  <c r="DO27" i="45" s="1"/>
  <c r="DN26" i="45"/>
  <c r="DM26" i="45"/>
  <c r="DL26" i="45"/>
  <c r="DK26" i="45"/>
  <c r="DJ26" i="45"/>
  <c r="DI26" i="45"/>
  <c r="DH26" i="45"/>
  <c r="DG26" i="45"/>
  <c r="DF26" i="45"/>
  <c r="DE26" i="45"/>
  <c r="DD26" i="45"/>
  <c r="DC26" i="45"/>
  <c r="DB26" i="45"/>
  <c r="DA26" i="45"/>
  <c r="CZ26" i="45"/>
  <c r="CY26" i="45"/>
  <c r="CX26" i="45"/>
  <c r="CW26" i="45"/>
  <c r="CV26" i="45"/>
  <c r="CU26" i="45"/>
  <c r="CS26" i="45"/>
  <c r="CR26" i="45"/>
  <c r="CQ26" i="45"/>
  <c r="CN26" i="45"/>
  <c r="CJ26" i="45"/>
  <c r="CA26" i="45"/>
  <c r="BR26" i="45"/>
  <c r="BP26" i="45"/>
  <c r="BG26" i="45"/>
  <c r="AX26" i="45"/>
  <c r="AV26" i="45"/>
  <c r="AM26" i="45"/>
  <c r="AD26" i="45"/>
  <c r="AB26" i="45"/>
  <c r="S26" i="45"/>
  <c r="I26" i="45"/>
  <c r="DN25" i="45"/>
  <c r="DM25" i="45"/>
  <c r="DL25" i="45"/>
  <c r="DK25" i="45"/>
  <c r="DJ25" i="45"/>
  <c r="DI25" i="45"/>
  <c r="DH25" i="45"/>
  <c r="DG25" i="45"/>
  <c r="DF25" i="45"/>
  <c r="DE25" i="45"/>
  <c r="DD25" i="45"/>
  <c r="DC25" i="45"/>
  <c r="DB25" i="45"/>
  <c r="DA25" i="45"/>
  <c r="CZ25" i="45"/>
  <c r="CY25" i="45"/>
  <c r="CX25" i="45"/>
  <c r="CW25" i="45"/>
  <c r="CV25" i="45"/>
  <c r="CU25" i="45"/>
  <c r="CS25" i="45"/>
  <c r="CR25" i="45"/>
  <c r="CQ25" i="45"/>
  <c r="CN25" i="45"/>
  <c r="CJ25" i="45"/>
  <c r="CA25" i="45"/>
  <c r="BR25" i="45"/>
  <c r="BP25" i="45"/>
  <c r="BG25" i="45"/>
  <c r="AX25" i="45"/>
  <c r="AV25" i="45"/>
  <c r="AM25" i="45"/>
  <c r="AD25" i="45"/>
  <c r="AB25" i="45"/>
  <c r="S25" i="45"/>
  <c r="I25" i="45"/>
  <c r="DO25" i="45" s="1"/>
  <c r="DN24" i="45"/>
  <c r="DM24" i="45"/>
  <c r="DL24" i="45"/>
  <c r="DK24" i="45"/>
  <c r="DJ24" i="45"/>
  <c r="DI24" i="45"/>
  <c r="DH24" i="45"/>
  <c r="DG24" i="45"/>
  <c r="DF24" i="45"/>
  <c r="DE24" i="45"/>
  <c r="DD24" i="45"/>
  <c r="DC24" i="45"/>
  <c r="DB24" i="45"/>
  <c r="DA24" i="45"/>
  <c r="CZ24" i="45"/>
  <c r="CY24" i="45"/>
  <c r="CX24" i="45"/>
  <c r="CW24" i="45"/>
  <c r="CV24" i="45"/>
  <c r="CU24" i="45"/>
  <c r="CS24" i="45"/>
  <c r="CR24" i="45"/>
  <c r="CQ24" i="45"/>
  <c r="CN24" i="45"/>
  <c r="CJ24" i="45"/>
  <c r="CA24" i="45"/>
  <c r="BR24" i="45"/>
  <c r="BP24" i="45"/>
  <c r="BG24" i="45"/>
  <c r="AX24" i="45"/>
  <c r="AV24" i="45"/>
  <c r="AM24" i="45"/>
  <c r="AD24" i="45"/>
  <c r="AB24" i="45"/>
  <c r="S24" i="45"/>
  <c r="I24" i="45"/>
  <c r="DN23" i="45"/>
  <c r="DM23" i="45"/>
  <c r="DL23" i="45"/>
  <c r="DK23" i="45"/>
  <c r="DJ23" i="45"/>
  <c r="DI23" i="45"/>
  <c r="DH23" i="45"/>
  <c r="DG23" i="45"/>
  <c r="DF23" i="45"/>
  <c r="DE23" i="45"/>
  <c r="DD23" i="45"/>
  <c r="DC23" i="45"/>
  <c r="DB23" i="45"/>
  <c r="DA23" i="45"/>
  <c r="CZ23" i="45"/>
  <c r="CY23" i="45"/>
  <c r="CX23" i="45"/>
  <c r="CW23" i="45"/>
  <c r="CV23" i="45"/>
  <c r="CU23" i="45"/>
  <c r="CS23" i="45"/>
  <c r="CR23" i="45"/>
  <c r="CQ23" i="45"/>
  <c r="CN23" i="45"/>
  <c r="CJ23" i="45"/>
  <c r="CA23" i="45"/>
  <c r="BR23" i="45"/>
  <c r="BP23" i="45"/>
  <c r="BG23" i="45"/>
  <c r="AX23" i="45"/>
  <c r="AV23" i="45"/>
  <c r="AM23" i="45"/>
  <c r="AD23" i="45"/>
  <c r="AB23" i="45"/>
  <c r="S23" i="45"/>
  <c r="I23" i="45"/>
  <c r="DO23" i="45" s="1"/>
  <c r="DN22" i="45"/>
  <c r="DM22" i="45"/>
  <c r="DL22" i="45"/>
  <c r="DK22" i="45"/>
  <c r="DJ22" i="45"/>
  <c r="DI22" i="45"/>
  <c r="DH22" i="45"/>
  <c r="DG22" i="45"/>
  <c r="DF22" i="45"/>
  <c r="DE22" i="45"/>
  <c r="DD22" i="45"/>
  <c r="DC22" i="45"/>
  <c r="DB22" i="45"/>
  <c r="DA22" i="45"/>
  <c r="CZ22" i="45"/>
  <c r="CY22" i="45"/>
  <c r="CX22" i="45"/>
  <c r="CW22" i="45"/>
  <c r="CV22" i="45"/>
  <c r="CU22" i="45"/>
  <c r="CS22" i="45"/>
  <c r="CR22" i="45"/>
  <c r="CQ22" i="45"/>
  <c r="CN22" i="45"/>
  <c r="CJ22" i="45"/>
  <c r="CA22" i="45"/>
  <c r="BR22" i="45"/>
  <c r="BP22" i="45"/>
  <c r="BG22" i="45"/>
  <c r="AX22" i="45"/>
  <c r="AV22" i="45"/>
  <c r="AM22" i="45"/>
  <c r="AD22" i="45"/>
  <c r="AB22" i="45"/>
  <c r="S22" i="45"/>
  <c r="I22" i="45"/>
  <c r="DN21" i="45"/>
  <c r="DM21" i="45"/>
  <c r="DL21" i="45"/>
  <c r="DK21" i="45"/>
  <c r="DJ21" i="45"/>
  <c r="DI21" i="45"/>
  <c r="DH21" i="45"/>
  <c r="DG21" i="45"/>
  <c r="DF21" i="45"/>
  <c r="DE21" i="45"/>
  <c r="DD21" i="45"/>
  <c r="DC21" i="45"/>
  <c r="DB21" i="45"/>
  <c r="DA21" i="45"/>
  <c r="CZ21" i="45"/>
  <c r="CY21" i="45"/>
  <c r="CX21" i="45"/>
  <c r="CW21" i="45"/>
  <c r="CV21" i="45"/>
  <c r="CU21" i="45"/>
  <c r="CS21" i="45"/>
  <c r="CR21" i="45"/>
  <c r="CQ21" i="45"/>
  <c r="CN21" i="45"/>
  <c r="CJ21" i="45"/>
  <c r="CA21" i="45"/>
  <c r="BR21" i="45"/>
  <c r="BP21" i="45"/>
  <c r="BG21" i="45"/>
  <c r="AX21" i="45"/>
  <c r="AV21" i="45"/>
  <c r="AM21" i="45"/>
  <c r="AD21" i="45"/>
  <c r="AB21" i="45"/>
  <c r="S21" i="45"/>
  <c r="I21" i="45"/>
  <c r="DO21" i="45" s="1"/>
  <c r="DN20" i="45"/>
  <c r="DM20" i="45"/>
  <c r="DL20" i="45"/>
  <c r="DK20" i="45"/>
  <c r="DJ20" i="45"/>
  <c r="DI20" i="45"/>
  <c r="DH20" i="45"/>
  <c r="DG20" i="45"/>
  <c r="DF20" i="45"/>
  <c r="DE20" i="45"/>
  <c r="DD20" i="45"/>
  <c r="DC20" i="45"/>
  <c r="DB20" i="45"/>
  <c r="DA20" i="45"/>
  <c r="CZ20" i="45"/>
  <c r="CY20" i="45"/>
  <c r="CX20" i="45"/>
  <c r="CW20" i="45"/>
  <c r="CV20" i="45"/>
  <c r="CU20" i="45"/>
  <c r="CS20" i="45"/>
  <c r="CR20" i="45"/>
  <c r="CQ20" i="45"/>
  <c r="CN20" i="45"/>
  <c r="CJ20" i="45"/>
  <c r="CA20" i="45"/>
  <c r="BR20" i="45"/>
  <c r="BP20" i="45"/>
  <c r="BG20" i="45"/>
  <c r="AX20" i="45"/>
  <c r="AV20" i="45"/>
  <c r="AM20" i="45"/>
  <c r="AD20" i="45"/>
  <c r="AB20" i="45"/>
  <c r="S20" i="45"/>
  <c r="I20" i="45"/>
  <c r="DN19" i="45"/>
  <c r="DM19" i="45"/>
  <c r="DL19" i="45"/>
  <c r="DK19" i="45"/>
  <c r="DJ19" i="45"/>
  <c r="DI19" i="45"/>
  <c r="DH19" i="45"/>
  <c r="DG19" i="45"/>
  <c r="DF19" i="45"/>
  <c r="DE19" i="45"/>
  <c r="DD19" i="45"/>
  <c r="DC19" i="45"/>
  <c r="DB19" i="45"/>
  <c r="DA19" i="45"/>
  <c r="CZ19" i="45"/>
  <c r="CY19" i="45"/>
  <c r="CX19" i="45"/>
  <c r="CW19" i="45"/>
  <c r="CV19" i="45"/>
  <c r="CU19" i="45"/>
  <c r="CS19" i="45"/>
  <c r="CR19" i="45"/>
  <c r="CQ19" i="45"/>
  <c r="CN19" i="45"/>
  <c r="CJ19" i="45"/>
  <c r="CA19" i="45"/>
  <c r="BR19" i="45"/>
  <c r="BP19" i="45"/>
  <c r="BG19" i="45"/>
  <c r="AX19" i="45"/>
  <c r="AV19" i="45"/>
  <c r="AM19" i="45"/>
  <c r="AD19" i="45"/>
  <c r="AB19" i="45"/>
  <c r="S19" i="45"/>
  <c r="I19" i="45"/>
  <c r="DO19" i="45" s="1"/>
  <c r="DN18" i="45"/>
  <c r="DM18" i="45"/>
  <c r="DL18" i="45"/>
  <c r="DK18" i="45"/>
  <c r="DJ18" i="45"/>
  <c r="DI18" i="45"/>
  <c r="DH18" i="45"/>
  <c r="DG18" i="45"/>
  <c r="DF18" i="45"/>
  <c r="DE18" i="45"/>
  <c r="DD18" i="45"/>
  <c r="DC18" i="45"/>
  <c r="DB18" i="45"/>
  <c r="DA18" i="45"/>
  <c r="CZ18" i="45"/>
  <c r="CY18" i="45"/>
  <c r="CX18" i="45"/>
  <c r="CW18" i="45"/>
  <c r="CV18" i="45"/>
  <c r="CU18" i="45"/>
  <c r="CS18" i="45"/>
  <c r="CR18" i="45"/>
  <c r="CQ18" i="45"/>
  <c r="CN18" i="45"/>
  <c r="CJ18" i="45"/>
  <c r="CA18" i="45"/>
  <c r="BR18" i="45"/>
  <c r="BP18" i="45"/>
  <c r="BG18" i="45"/>
  <c r="AX18" i="45"/>
  <c r="AV18" i="45"/>
  <c r="AM18" i="45"/>
  <c r="AD18" i="45"/>
  <c r="AB18" i="45"/>
  <c r="S18" i="45"/>
  <c r="I18" i="45"/>
  <c r="DN17" i="45"/>
  <c r="DM17" i="45"/>
  <c r="DL17" i="45"/>
  <c r="DK17" i="45"/>
  <c r="DJ17" i="45"/>
  <c r="DI17" i="45"/>
  <c r="DH17" i="45"/>
  <c r="DG17" i="45"/>
  <c r="DF17" i="45"/>
  <c r="DE17" i="45"/>
  <c r="DD17" i="45"/>
  <c r="DC17" i="45"/>
  <c r="DB17" i="45"/>
  <c r="DA17" i="45"/>
  <c r="CZ17" i="45"/>
  <c r="CY17" i="45"/>
  <c r="CX17" i="45"/>
  <c r="CW17" i="45"/>
  <c r="CV17" i="45"/>
  <c r="CU17" i="45"/>
  <c r="CS17" i="45"/>
  <c r="CR17" i="45"/>
  <c r="CQ17" i="45"/>
  <c r="CN17" i="45"/>
  <c r="CJ17" i="45"/>
  <c r="CA17" i="45"/>
  <c r="BR17" i="45"/>
  <c r="BP17" i="45"/>
  <c r="BG17" i="45"/>
  <c r="AX17" i="45"/>
  <c r="AV17" i="45"/>
  <c r="AM17" i="45"/>
  <c r="AD17" i="45"/>
  <c r="AB17" i="45"/>
  <c r="S17" i="45"/>
  <c r="I17" i="45"/>
  <c r="DO17" i="45" s="1"/>
  <c r="DN16" i="45"/>
  <c r="DM16" i="45"/>
  <c r="DL16" i="45"/>
  <c r="DK16" i="45"/>
  <c r="DJ16" i="45"/>
  <c r="DI16" i="45"/>
  <c r="DH16" i="45"/>
  <c r="DG16" i="45"/>
  <c r="DF16" i="45"/>
  <c r="DE16" i="45"/>
  <c r="DD16" i="45"/>
  <c r="DC16" i="45"/>
  <c r="DB16" i="45"/>
  <c r="DA16" i="45"/>
  <c r="CZ16" i="45"/>
  <c r="CY16" i="45"/>
  <c r="CX16" i="45"/>
  <c r="CW16" i="45"/>
  <c r="CV16" i="45"/>
  <c r="CU16" i="45"/>
  <c r="CS16" i="45"/>
  <c r="CR16" i="45"/>
  <c r="CQ16" i="45"/>
  <c r="CN16" i="45"/>
  <c r="CJ16" i="45"/>
  <c r="CA16" i="45"/>
  <c r="BR16" i="45"/>
  <c r="BP16" i="45"/>
  <c r="BG16" i="45"/>
  <c r="AX16" i="45"/>
  <c r="AV16" i="45"/>
  <c r="AM16" i="45"/>
  <c r="AD16" i="45"/>
  <c r="AB16" i="45"/>
  <c r="S16" i="45"/>
  <c r="I16" i="45"/>
  <c r="DG15" i="45"/>
  <c r="DF15" i="45"/>
  <c r="CZ15" i="45"/>
  <c r="CQ15" i="45"/>
  <c r="CJ15" i="45"/>
  <c r="CU15" i="45" s="1"/>
  <c r="CA15" i="45"/>
  <c r="BR15" i="45"/>
  <c r="BP15" i="45"/>
  <c r="BG15" i="45"/>
  <c r="AX15" i="45"/>
  <c r="AV15" i="45"/>
  <c r="AM15" i="45"/>
  <c r="AD15" i="45"/>
  <c r="AB15" i="45"/>
  <c r="S15" i="45"/>
  <c r="I15" i="45"/>
  <c r="DG14" i="45"/>
  <c r="DF14" i="45"/>
  <c r="CZ14" i="45"/>
  <c r="CQ14" i="45"/>
  <c r="CJ14" i="45"/>
  <c r="CU14" i="45" s="1"/>
  <c r="CA14" i="45"/>
  <c r="BR14" i="45"/>
  <c r="BP14" i="45"/>
  <c r="BG14" i="45"/>
  <c r="AX14" i="45"/>
  <c r="AV14" i="45"/>
  <c r="AM14" i="45"/>
  <c r="AD14" i="45"/>
  <c r="AB14" i="45"/>
  <c r="S14" i="45"/>
  <c r="I14" i="45"/>
  <c r="DG13" i="45"/>
  <c r="DF13" i="45"/>
  <c r="CZ13" i="45"/>
  <c r="CQ13" i="45"/>
  <c r="CJ13" i="45"/>
  <c r="CU13" i="45" s="1"/>
  <c r="CA13" i="45"/>
  <c r="BR13" i="45"/>
  <c r="BP13" i="45"/>
  <c r="BG13" i="45"/>
  <c r="AX13" i="45"/>
  <c r="AV13" i="45"/>
  <c r="AM13" i="45"/>
  <c r="AD13" i="45"/>
  <c r="AB13" i="45"/>
  <c r="S13" i="45"/>
  <c r="I13" i="45"/>
  <c r="DG12" i="45"/>
  <c r="DF12" i="45"/>
  <c r="CZ12" i="45"/>
  <c r="CQ12" i="45"/>
  <c r="CJ12" i="45"/>
  <c r="CU12" i="45" s="1"/>
  <c r="CA12" i="45"/>
  <c r="BR12" i="45"/>
  <c r="BP12" i="45"/>
  <c r="BG12" i="45"/>
  <c r="AX12" i="45"/>
  <c r="AV12" i="45"/>
  <c r="AM12" i="45"/>
  <c r="AD12" i="45"/>
  <c r="AB12" i="45"/>
  <c r="S12" i="45"/>
  <c r="I12" i="45"/>
  <c r="DG11" i="45"/>
  <c r="DF11" i="45"/>
  <c r="CZ11" i="45"/>
  <c r="CQ11" i="45"/>
  <c r="CJ11" i="45"/>
  <c r="CU11" i="45" s="1"/>
  <c r="CA11" i="45"/>
  <c r="BR11" i="45"/>
  <c r="BP11" i="45"/>
  <c r="BG11" i="45"/>
  <c r="AX11" i="45"/>
  <c r="AV11" i="45"/>
  <c r="AM11" i="45"/>
  <c r="AD11" i="45"/>
  <c r="AB11" i="45"/>
  <c r="S11" i="45"/>
  <c r="I11" i="45"/>
  <c r="DG10" i="45"/>
  <c r="DF10" i="45"/>
  <c r="CZ10" i="45"/>
  <c r="CQ10" i="45"/>
  <c r="CJ10" i="45"/>
  <c r="CU10" i="45" s="1"/>
  <c r="CA10" i="45"/>
  <c r="BR10" i="45"/>
  <c r="BP10" i="45"/>
  <c r="BG10" i="45"/>
  <c r="AX10" i="45"/>
  <c r="AV10" i="45"/>
  <c r="AM10" i="45"/>
  <c r="AD10" i="45"/>
  <c r="AB10" i="45"/>
  <c r="S10" i="45"/>
  <c r="I10" i="45"/>
  <c r="DG9" i="45"/>
  <c r="DF9" i="45"/>
  <c r="CZ9" i="45"/>
  <c r="CQ9" i="45"/>
  <c r="CJ9" i="45"/>
  <c r="CU9" i="45" s="1"/>
  <c r="CA9" i="45"/>
  <c r="BR9" i="45"/>
  <c r="BP9" i="45"/>
  <c r="BG9" i="45"/>
  <c r="AX9" i="45"/>
  <c r="AV9" i="45"/>
  <c r="AM9" i="45"/>
  <c r="AD9" i="45"/>
  <c r="AB9" i="45"/>
  <c r="S9" i="45"/>
  <c r="I9" i="45"/>
  <c r="DG8" i="45"/>
  <c r="DF8" i="45"/>
  <c r="CZ8" i="45"/>
  <c r="CQ8" i="45"/>
  <c r="CJ8" i="45"/>
  <c r="CU8" i="45" s="1"/>
  <c r="CA8" i="45"/>
  <c r="BR8" i="45"/>
  <c r="BP8" i="45"/>
  <c r="BG8" i="45"/>
  <c r="AX8" i="45"/>
  <c r="AV8" i="45"/>
  <c r="AM8" i="45"/>
  <c r="AD8" i="45"/>
  <c r="AB8" i="45"/>
  <c r="S8" i="45"/>
  <c r="I8" i="45"/>
  <c r="DG7" i="45"/>
  <c r="DF7" i="45"/>
  <c r="CZ7" i="45"/>
  <c r="CQ7" i="45"/>
  <c r="CJ7" i="45"/>
  <c r="CU7" i="45" s="1"/>
  <c r="CA7" i="45"/>
  <c r="BR7" i="45"/>
  <c r="BP7" i="45"/>
  <c r="BG7" i="45"/>
  <c r="AX7" i="45"/>
  <c r="AV7" i="45"/>
  <c r="AM7" i="45"/>
  <c r="AD7" i="45"/>
  <c r="AB7" i="45"/>
  <c r="S7" i="45"/>
  <c r="I7" i="45"/>
  <c r="DG6" i="45"/>
  <c r="DF6" i="45"/>
  <c r="CZ6" i="45"/>
  <c r="CQ6" i="45"/>
  <c r="CJ6" i="45"/>
  <c r="CU6" i="45" s="1"/>
  <c r="CA6" i="45"/>
  <c r="BR6" i="45"/>
  <c r="BP6" i="45"/>
  <c r="BG6" i="45"/>
  <c r="AX6" i="45"/>
  <c r="AV6" i="45"/>
  <c r="AM6" i="45"/>
  <c r="AD6" i="45"/>
  <c r="AB6" i="45"/>
  <c r="S6" i="45"/>
  <c r="I6" i="45"/>
  <c r="CI5" i="45"/>
  <c r="CH5" i="45"/>
  <c r="CG5" i="45"/>
  <c r="CF5" i="45"/>
  <c r="CE5" i="45"/>
  <c r="CD5" i="45"/>
  <c r="CC5" i="45"/>
  <c r="BZ5" i="45"/>
  <c r="BY5" i="45"/>
  <c r="BX5" i="45"/>
  <c r="BW5" i="45"/>
  <c r="BV5" i="45"/>
  <c r="BU5" i="45"/>
  <c r="BT5" i="45"/>
  <c r="BO5" i="45"/>
  <c r="BN5" i="45"/>
  <c r="BM5" i="45"/>
  <c r="BL5" i="45"/>
  <c r="BK5" i="45"/>
  <c r="BJ5" i="45"/>
  <c r="BI5" i="45"/>
  <c r="BF5" i="45"/>
  <c r="BE5" i="45"/>
  <c r="BD5" i="45"/>
  <c r="BC5" i="45"/>
  <c r="BB5" i="45"/>
  <c r="BA5" i="45"/>
  <c r="AZ5" i="45"/>
  <c r="AU5" i="45"/>
  <c r="AT5" i="45"/>
  <c r="AS5" i="45"/>
  <c r="AR5" i="45"/>
  <c r="AQ5" i="45"/>
  <c r="AP5" i="45"/>
  <c r="AO5" i="45"/>
  <c r="AL5" i="45"/>
  <c r="AK5" i="45"/>
  <c r="AJ5" i="45"/>
  <c r="AI5" i="45"/>
  <c r="AH5" i="45"/>
  <c r="AG5" i="45"/>
  <c r="AF5" i="45"/>
  <c r="AA5" i="45"/>
  <c r="Z5" i="45"/>
  <c r="Y5" i="45"/>
  <c r="X5" i="45"/>
  <c r="W5" i="45"/>
  <c r="V5" i="45"/>
  <c r="U5" i="45"/>
  <c r="R5" i="45"/>
  <c r="Q5" i="45"/>
  <c r="P5" i="45"/>
  <c r="O5" i="45"/>
  <c r="N5" i="45"/>
  <c r="M5" i="45"/>
  <c r="L5" i="45"/>
  <c r="H5" i="45"/>
  <c r="G5" i="45"/>
  <c r="F5" i="45"/>
  <c r="E5" i="45"/>
  <c r="D5" i="45"/>
  <c r="C5" i="45"/>
  <c r="B5" i="45"/>
  <c r="D2" i="45"/>
  <c r="D60" i="45" s="1"/>
  <c r="W1" i="45"/>
  <c r="W59" i="45" s="1"/>
  <c r="D1" i="45"/>
  <c r="D59" i="45" s="1"/>
  <c r="CM114" i="44"/>
  <c r="CL114" i="44"/>
  <c r="CJ114" i="44"/>
  <c r="CI114" i="44"/>
  <c r="CH114" i="44"/>
  <c r="CG114" i="44"/>
  <c r="CF114" i="44"/>
  <c r="CE114" i="44"/>
  <c r="CD114" i="44"/>
  <c r="CC114" i="44"/>
  <c r="CA114" i="44"/>
  <c r="BZ114" i="44"/>
  <c r="BY114" i="44"/>
  <c r="BX114" i="44"/>
  <c r="BW114" i="44"/>
  <c r="BV114" i="44"/>
  <c r="BU114" i="44"/>
  <c r="BT114" i="44"/>
  <c r="BR114" i="44"/>
  <c r="BQ114" i="44"/>
  <c r="BP114" i="44"/>
  <c r="BO114" i="44"/>
  <c r="BN114" i="44"/>
  <c r="BM114" i="44"/>
  <c r="BL114" i="44"/>
  <c r="BK114" i="44"/>
  <c r="BJ114" i="44"/>
  <c r="BI114" i="44"/>
  <c r="BH114" i="44"/>
  <c r="BG114" i="44"/>
  <c r="BF114" i="44"/>
  <c r="BE114" i="44"/>
  <c r="BD114" i="44"/>
  <c r="BC114" i="44"/>
  <c r="BB114" i="44"/>
  <c r="BA114" i="44"/>
  <c r="AZ114" i="44"/>
  <c r="AX114" i="44"/>
  <c r="AW114" i="44"/>
  <c r="AV114" i="44"/>
  <c r="AU114" i="44"/>
  <c r="AT114" i="44"/>
  <c r="AS114" i="44"/>
  <c r="AR114" i="44"/>
  <c r="AQ114" i="44"/>
  <c r="AP114" i="44"/>
  <c r="AO114" i="44"/>
  <c r="AN114" i="44"/>
  <c r="AM114" i="44"/>
  <c r="AL114" i="44"/>
  <c r="AK114" i="44"/>
  <c r="AJ114" i="44"/>
  <c r="AI114" i="44"/>
  <c r="AH114" i="44"/>
  <c r="AG114" i="44"/>
  <c r="AF114" i="44"/>
  <c r="AD114" i="44"/>
  <c r="AC114" i="44"/>
  <c r="AB114" i="44"/>
  <c r="AA114" i="44"/>
  <c r="Z114" i="44"/>
  <c r="Y114" i="44"/>
  <c r="X114" i="44"/>
  <c r="W114" i="44"/>
  <c r="V114" i="44"/>
  <c r="U114" i="44"/>
  <c r="T114" i="44"/>
  <c r="S114" i="44"/>
  <c r="R114" i="44"/>
  <c r="Q114" i="44"/>
  <c r="P114" i="44"/>
  <c r="O114" i="44"/>
  <c r="N114" i="44"/>
  <c r="M114" i="44"/>
  <c r="L114" i="44"/>
  <c r="J114" i="44"/>
  <c r="I114" i="44"/>
  <c r="H114" i="44"/>
  <c r="G114" i="44"/>
  <c r="F114" i="44"/>
  <c r="E114" i="44"/>
  <c r="D114" i="44"/>
  <c r="C114" i="44"/>
  <c r="B114" i="44"/>
  <c r="DN113" i="44"/>
  <c r="DM113" i="44"/>
  <c r="DL113" i="44"/>
  <c r="DK113" i="44"/>
  <c r="DJ113" i="44"/>
  <c r="DI113" i="44"/>
  <c r="DH113" i="44"/>
  <c r="DG113" i="44"/>
  <c r="DF113" i="44"/>
  <c r="DE113" i="44"/>
  <c r="DD113" i="44"/>
  <c r="DC113" i="44"/>
  <c r="DB113" i="44"/>
  <c r="DA113" i="44"/>
  <c r="CZ113" i="44"/>
  <c r="CY113" i="44"/>
  <c r="CX113" i="44"/>
  <c r="CW113" i="44"/>
  <c r="CV113" i="44"/>
  <c r="CU113" i="44"/>
  <c r="CS113" i="44"/>
  <c r="CR113" i="44"/>
  <c r="CQ113" i="44"/>
  <c r="CN113" i="44"/>
  <c r="CJ113" i="44"/>
  <c r="CA113" i="44"/>
  <c r="BR113" i="44"/>
  <c r="BP113" i="44"/>
  <c r="BG113" i="44"/>
  <c r="AX113" i="44"/>
  <c r="AV113" i="44"/>
  <c r="AM113" i="44"/>
  <c r="AD113" i="44"/>
  <c r="AB113" i="44"/>
  <c r="S113" i="44"/>
  <c r="I113" i="44"/>
  <c r="DN112" i="44"/>
  <c r="DM112" i="44"/>
  <c r="DL112" i="44"/>
  <c r="DK112" i="44"/>
  <c r="DJ112" i="44"/>
  <c r="DI112" i="44"/>
  <c r="DH112" i="44"/>
  <c r="DG112" i="44"/>
  <c r="DF112" i="44"/>
  <c r="DE112" i="44"/>
  <c r="DD112" i="44"/>
  <c r="DC112" i="44"/>
  <c r="DB112" i="44"/>
  <c r="DA112" i="44"/>
  <c r="CZ112" i="44"/>
  <c r="CY112" i="44"/>
  <c r="CX112" i="44"/>
  <c r="CW112" i="44"/>
  <c r="CV112" i="44"/>
  <c r="CU112" i="44"/>
  <c r="CS112" i="44"/>
  <c r="CR112" i="44"/>
  <c r="CQ112" i="44"/>
  <c r="CN112" i="44"/>
  <c r="CJ112" i="44"/>
  <c r="CA112" i="44"/>
  <c r="BR112" i="44"/>
  <c r="BP112" i="44"/>
  <c r="BG112" i="44"/>
  <c r="AX112" i="44"/>
  <c r="AV112" i="44"/>
  <c r="AM112" i="44"/>
  <c r="AD112" i="44"/>
  <c r="AB112" i="44"/>
  <c r="S112" i="44"/>
  <c r="I112" i="44"/>
  <c r="DO112" i="44" s="1"/>
  <c r="DN111" i="44"/>
  <c r="DM111" i="44"/>
  <c r="DL111" i="44"/>
  <c r="DK111" i="44"/>
  <c r="DJ111" i="44"/>
  <c r="DI111" i="44"/>
  <c r="DH111" i="44"/>
  <c r="DG111" i="44"/>
  <c r="DF111" i="44"/>
  <c r="DE111" i="44"/>
  <c r="DD111" i="44"/>
  <c r="DC111" i="44"/>
  <c r="DB111" i="44"/>
  <c r="DA111" i="44"/>
  <c r="CZ111" i="44"/>
  <c r="CY111" i="44"/>
  <c r="CX111" i="44"/>
  <c r="CW111" i="44"/>
  <c r="CV111" i="44"/>
  <c r="CU111" i="44"/>
  <c r="CS111" i="44"/>
  <c r="CR111" i="44"/>
  <c r="CQ111" i="44"/>
  <c r="CN111" i="44"/>
  <c r="CJ111" i="44"/>
  <c r="CA111" i="44"/>
  <c r="BR111" i="44"/>
  <c r="BP111" i="44"/>
  <c r="BG111" i="44"/>
  <c r="AX111" i="44"/>
  <c r="AV111" i="44"/>
  <c r="AM111" i="44"/>
  <c r="AD111" i="44"/>
  <c r="AB111" i="44"/>
  <c r="S111" i="44"/>
  <c r="I111" i="44"/>
  <c r="DN110" i="44"/>
  <c r="DM110" i="44"/>
  <c r="DL110" i="44"/>
  <c r="DK110" i="44"/>
  <c r="DJ110" i="44"/>
  <c r="DI110" i="44"/>
  <c r="DH110" i="44"/>
  <c r="DG110" i="44"/>
  <c r="DF110" i="44"/>
  <c r="DE110" i="44"/>
  <c r="DD110" i="44"/>
  <c r="DC110" i="44"/>
  <c r="DB110" i="44"/>
  <c r="DA110" i="44"/>
  <c r="CZ110" i="44"/>
  <c r="CY110" i="44"/>
  <c r="CX110" i="44"/>
  <c r="CW110" i="44"/>
  <c r="CV110" i="44"/>
  <c r="CU110" i="44"/>
  <c r="CS110" i="44"/>
  <c r="CR110" i="44"/>
  <c r="CQ110" i="44"/>
  <c r="CN110" i="44"/>
  <c r="CJ110" i="44"/>
  <c r="CA110" i="44"/>
  <c r="BR110" i="44"/>
  <c r="BP110" i="44"/>
  <c r="BG110" i="44"/>
  <c r="AX110" i="44"/>
  <c r="AV110" i="44"/>
  <c r="AM110" i="44"/>
  <c r="AD110" i="44"/>
  <c r="AB110" i="44"/>
  <c r="S110" i="44"/>
  <c r="I110" i="44"/>
  <c r="DO110" i="44" s="1"/>
  <c r="DN109" i="44"/>
  <c r="DM109" i="44"/>
  <c r="DL109" i="44"/>
  <c r="DK109" i="44"/>
  <c r="DJ109" i="44"/>
  <c r="DI109" i="44"/>
  <c r="DH109" i="44"/>
  <c r="DG109" i="44"/>
  <c r="DF109" i="44"/>
  <c r="DE109" i="44"/>
  <c r="DD109" i="44"/>
  <c r="DC109" i="44"/>
  <c r="DB109" i="44"/>
  <c r="DA109" i="44"/>
  <c r="CZ109" i="44"/>
  <c r="CY109" i="44"/>
  <c r="CX109" i="44"/>
  <c r="CW109" i="44"/>
  <c r="CV109" i="44"/>
  <c r="CU109" i="44"/>
  <c r="CS109" i="44"/>
  <c r="CR109" i="44"/>
  <c r="CQ109" i="44"/>
  <c r="CN109" i="44"/>
  <c r="CJ109" i="44"/>
  <c r="CA109" i="44"/>
  <c r="BR109" i="44"/>
  <c r="BP109" i="44"/>
  <c r="BG109" i="44"/>
  <c r="AX109" i="44"/>
  <c r="AV109" i="44"/>
  <c r="AM109" i="44"/>
  <c r="AD109" i="44"/>
  <c r="AB109" i="44"/>
  <c r="S109" i="44"/>
  <c r="I109" i="44"/>
  <c r="DN108" i="44"/>
  <c r="DM108" i="44"/>
  <c r="DL108" i="44"/>
  <c r="DK108" i="44"/>
  <c r="DJ108" i="44"/>
  <c r="DI108" i="44"/>
  <c r="DH108" i="44"/>
  <c r="DG108" i="44"/>
  <c r="DF108" i="44"/>
  <c r="DE108" i="44"/>
  <c r="DD108" i="44"/>
  <c r="DC108" i="44"/>
  <c r="DB108" i="44"/>
  <c r="DA108" i="44"/>
  <c r="CZ108" i="44"/>
  <c r="CY108" i="44"/>
  <c r="CX108" i="44"/>
  <c r="CW108" i="44"/>
  <c r="CV108" i="44"/>
  <c r="CU108" i="44"/>
  <c r="CS108" i="44"/>
  <c r="CR108" i="44"/>
  <c r="CQ108" i="44"/>
  <c r="CN108" i="44"/>
  <c r="CJ108" i="44"/>
  <c r="CA108" i="44"/>
  <c r="BR108" i="44"/>
  <c r="BP108" i="44"/>
  <c r="BG108" i="44"/>
  <c r="AX108" i="44"/>
  <c r="AV108" i="44"/>
  <c r="AM108" i="44"/>
  <c r="AD108" i="44"/>
  <c r="AB108" i="44"/>
  <c r="S108" i="44"/>
  <c r="I108" i="44"/>
  <c r="DO108" i="44" s="1"/>
  <c r="DN107" i="44"/>
  <c r="DM107" i="44"/>
  <c r="DL107" i="44"/>
  <c r="DK107" i="44"/>
  <c r="DJ107" i="44"/>
  <c r="DI107" i="44"/>
  <c r="DH107" i="44"/>
  <c r="DG107" i="44"/>
  <c r="DF107" i="44"/>
  <c r="DE107" i="44"/>
  <c r="DD107" i="44"/>
  <c r="DC107" i="44"/>
  <c r="DB107" i="44"/>
  <c r="DA107" i="44"/>
  <c r="CZ107" i="44"/>
  <c r="CY107" i="44"/>
  <c r="CX107" i="44"/>
  <c r="CW107" i="44"/>
  <c r="CV107" i="44"/>
  <c r="CU107" i="44"/>
  <c r="CS107" i="44"/>
  <c r="CR107" i="44"/>
  <c r="CQ107" i="44"/>
  <c r="CN107" i="44"/>
  <c r="CJ107" i="44"/>
  <c r="CA107" i="44"/>
  <c r="BR107" i="44"/>
  <c r="BP107" i="44"/>
  <c r="BG107" i="44"/>
  <c r="AX107" i="44"/>
  <c r="AV107" i="44"/>
  <c r="AM107" i="44"/>
  <c r="AD107" i="44"/>
  <c r="AB107" i="44"/>
  <c r="S107" i="44"/>
  <c r="I107" i="44"/>
  <c r="DN106" i="44"/>
  <c r="DM106" i="44"/>
  <c r="DL106" i="44"/>
  <c r="DK106" i="44"/>
  <c r="DJ106" i="44"/>
  <c r="DI106" i="44"/>
  <c r="DH106" i="44"/>
  <c r="DG106" i="44"/>
  <c r="DF106" i="44"/>
  <c r="DE106" i="44"/>
  <c r="DD106" i="44"/>
  <c r="DC106" i="44"/>
  <c r="DB106" i="44"/>
  <c r="DA106" i="44"/>
  <c r="CZ106" i="44"/>
  <c r="CY106" i="44"/>
  <c r="CX106" i="44"/>
  <c r="CW106" i="44"/>
  <c r="CV106" i="44"/>
  <c r="CU106" i="44"/>
  <c r="CS106" i="44"/>
  <c r="CR106" i="44"/>
  <c r="CQ106" i="44"/>
  <c r="CN106" i="44"/>
  <c r="CJ106" i="44"/>
  <c r="CA106" i="44"/>
  <c r="BR106" i="44"/>
  <c r="BP106" i="44"/>
  <c r="BG106" i="44"/>
  <c r="AX106" i="44"/>
  <c r="AV106" i="44"/>
  <c r="AM106" i="44"/>
  <c r="AD106" i="44"/>
  <c r="AB106" i="44"/>
  <c r="S106" i="44"/>
  <c r="I106" i="44"/>
  <c r="DN105" i="44"/>
  <c r="DM105" i="44"/>
  <c r="DL105" i="44"/>
  <c r="DK105" i="44"/>
  <c r="DJ105" i="44"/>
  <c r="DI105" i="44"/>
  <c r="DH105" i="44"/>
  <c r="DG105" i="44"/>
  <c r="DF105" i="44"/>
  <c r="DE105" i="44"/>
  <c r="DD105" i="44"/>
  <c r="DC105" i="44"/>
  <c r="DB105" i="44"/>
  <c r="DA105" i="44"/>
  <c r="CZ105" i="44"/>
  <c r="CY105" i="44"/>
  <c r="CX105" i="44"/>
  <c r="CW105" i="44"/>
  <c r="CV105" i="44"/>
  <c r="CU105" i="44"/>
  <c r="CS105" i="44"/>
  <c r="CR105" i="44"/>
  <c r="CQ105" i="44"/>
  <c r="CN105" i="44"/>
  <c r="CJ105" i="44"/>
  <c r="CA105" i="44"/>
  <c r="BR105" i="44"/>
  <c r="BP105" i="44"/>
  <c r="BG105" i="44"/>
  <c r="AX105" i="44"/>
  <c r="AV105" i="44"/>
  <c r="AM105" i="44"/>
  <c r="AD105" i="44"/>
  <c r="AB105" i="44"/>
  <c r="S105" i="44"/>
  <c r="I105" i="44"/>
  <c r="DN104" i="44"/>
  <c r="DM104" i="44"/>
  <c r="DL104" i="44"/>
  <c r="DK104" i="44"/>
  <c r="DJ104" i="44"/>
  <c r="DI104" i="44"/>
  <c r="DH104" i="44"/>
  <c r="DG104" i="44"/>
  <c r="DF104" i="44"/>
  <c r="DE104" i="44"/>
  <c r="DD104" i="44"/>
  <c r="DC104" i="44"/>
  <c r="DB104" i="44"/>
  <c r="DA104" i="44"/>
  <c r="CZ104" i="44"/>
  <c r="CY104" i="44"/>
  <c r="CX104" i="44"/>
  <c r="CW104" i="44"/>
  <c r="CV104" i="44"/>
  <c r="CU104" i="44"/>
  <c r="CS104" i="44"/>
  <c r="CR104" i="44"/>
  <c r="CQ104" i="44"/>
  <c r="CN104" i="44"/>
  <c r="CJ104" i="44"/>
  <c r="CA104" i="44"/>
  <c r="BR104" i="44"/>
  <c r="BP104" i="44"/>
  <c r="BG104" i="44"/>
  <c r="AX104" i="44"/>
  <c r="AV104" i="44"/>
  <c r="AM104" i="44"/>
  <c r="AD104" i="44"/>
  <c r="AB104" i="44"/>
  <c r="S104" i="44"/>
  <c r="I104" i="44"/>
  <c r="DN103" i="44"/>
  <c r="DM103" i="44"/>
  <c r="DL103" i="44"/>
  <c r="DK103" i="44"/>
  <c r="DJ103" i="44"/>
  <c r="DI103" i="44"/>
  <c r="DH103" i="44"/>
  <c r="DG103" i="44"/>
  <c r="DF103" i="44"/>
  <c r="DE103" i="44"/>
  <c r="DD103" i="44"/>
  <c r="DC103" i="44"/>
  <c r="DB103" i="44"/>
  <c r="DA103" i="44"/>
  <c r="CZ103" i="44"/>
  <c r="CY103" i="44"/>
  <c r="CX103" i="44"/>
  <c r="CW103" i="44"/>
  <c r="CV103" i="44"/>
  <c r="CU103" i="44"/>
  <c r="CS103" i="44"/>
  <c r="CR103" i="44"/>
  <c r="CQ103" i="44"/>
  <c r="CN103" i="44"/>
  <c r="CJ103" i="44"/>
  <c r="CA103" i="44"/>
  <c r="BR103" i="44"/>
  <c r="BP103" i="44"/>
  <c r="BG103" i="44"/>
  <c r="AX103" i="44"/>
  <c r="AV103" i="44"/>
  <c r="AM103" i="44"/>
  <c r="AD103" i="44"/>
  <c r="AB103" i="44"/>
  <c r="S103" i="44"/>
  <c r="I103" i="44"/>
  <c r="DN102" i="44"/>
  <c r="DM102" i="44"/>
  <c r="DL102" i="44"/>
  <c r="DK102" i="44"/>
  <c r="DJ102" i="44"/>
  <c r="DI102" i="44"/>
  <c r="DH102" i="44"/>
  <c r="DG102" i="44"/>
  <c r="DF102" i="44"/>
  <c r="DE102" i="44"/>
  <c r="DD102" i="44"/>
  <c r="DC102" i="44"/>
  <c r="DB102" i="44"/>
  <c r="DA102" i="44"/>
  <c r="CZ102" i="44"/>
  <c r="CY102" i="44"/>
  <c r="CX102" i="44"/>
  <c r="CW102" i="44"/>
  <c r="CV102" i="44"/>
  <c r="CU102" i="44"/>
  <c r="CS102" i="44"/>
  <c r="CR102" i="44"/>
  <c r="CQ102" i="44"/>
  <c r="CN102" i="44"/>
  <c r="CJ102" i="44"/>
  <c r="CA102" i="44"/>
  <c r="BR102" i="44"/>
  <c r="BP102" i="44"/>
  <c r="BG102" i="44"/>
  <c r="AX102" i="44"/>
  <c r="AV102" i="44"/>
  <c r="AM102" i="44"/>
  <c r="AD102" i="44"/>
  <c r="AB102" i="44"/>
  <c r="S102" i="44"/>
  <c r="I102" i="44"/>
  <c r="DN101" i="44"/>
  <c r="DM101" i="44"/>
  <c r="DL101" i="44"/>
  <c r="DK101" i="44"/>
  <c r="DJ101" i="44"/>
  <c r="DI101" i="44"/>
  <c r="DH101" i="44"/>
  <c r="DG101" i="44"/>
  <c r="DF101" i="44"/>
  <c r="DE101" i="44"/>
  <c r="DD101" i="44"/>
  <c r="DC101" i="44"/>
  <c r="DB101" i="44"/>
  <c r="DA101" i="44"/>
  <c r="CZ101" i="44"/>
  <c r="CY101" i="44"/>
  <c r="CX101" i="44"/>
  <c r="CW101" i="44"/>
  <c r="CV101" i="44"/>
  <c r="CU101" i="44"/>
  <c r="CS101" i="44"/>
  <c r="CR101" i="44"/>
  <c r="CQ101" i="44"/>
  <c r="CN101" i="44"/>
  <c r="CJ101" i="44"/>
  <c r="CA101" i="44"/>
  <c r="BR101" i="44"/>
  <c r="BP101" i="44"/>
  <c r="BG101" i="44"/>
  <c r="AX101" i="44"/>
  <c r="AV101" i="44"/>
  <c r="AM101" i="44"/>
  <c r="AD101" i="44"/>
  <c r="AB101" i="44"/>
  <c r="S101" i="44"/>
  <c r="I101" i="44"/>
  <c r="DN100" i="44"/>
  <c r="DM100" i="44"/>
  <c r="DL100" i="44"/>
  <c r="DK100" i="44"/>
  <c r="DJ100" i="44"/>
  <c r="DI100" i="44"/>
  <c r="DH100" i="44"/>
  <c r="DG100" i="44"/>
  <c r="DF100" i="44"/>
  <c r="DE100" i="44"/>
  <c r="DD100" i="44"/>
  <c r="DC100" i="44"/>
  <c r="DB100" i="44"/>
  <c r="DA100" i="44"/>
  <c r="CZ100" i="44"/>
  <c r="CY100" i="44"/>
  <c r="CX100" i="44"/>
  <c r="CW100" i="44"/>
  <c r="CV100" i="44"/>
  <c r="CU100" i="44"/>
  <c r="CS100" i="44"/>
  <c r="CR100" i="44"/>
  <c r="CQ100" i="44"/>
  <c r="CN100" i="44"/>
  <c r="CJ100" i="44"/>
  <c r="CA100" i="44"/>
  <c r="BR100" i="44"/>
  <c r="BP100" i="44"/>
  <c r="BG100" i="44"/>
  <c r="AX100" i="44"/>
  <c r="AV100" i="44"/>
  <c r="AM100" i="44"/>
  <c r="AD100" i="44"/>
  <c r="AB100" i="44"/>
  <c r="S100" i="44"/>
  <c r="I100" i="44"/>
  <c r="DN99" i="44"/>
  <c r="DM99" i="44"/>
  <c r="DL99" i="44"/>
  <c r="DK99" i="44"/>
  <c r="DJ99" i="44"/>
  <c r="DI99" i="44"/>
  <c r="DH99" i="44"/>
  <c r="DG99" i="44"/>
  <c r="DF99" i="44"/>
  <c r="DE99" i="44"/>
  <c r="DD99" i="44"/>
  <c r="DC99" i="44"/>
  <c r="DB99" i="44"/>
  <c r="DA99" i="44"/>
  <c r="CZ99" i="44"/>
  <c r="CY99" i="44"/>
  <c r="CX99" i="44"/>
  <c r="CW99" i="44"/>
  <c r="CV99" i="44"/>
  <c r="CU99" i="44"/>
  <c r="CS99" i="44"/>
  <c r="CR99" i="44"/>
  <c r="CQ99" i="44"/>
  <c r="CN99" i="44"/>
  <c r="CJ99" i="44"/>
  <c r="CA99" i="44"/>
  <c r="BR99" i="44"/>
  <c r="BP99" i="44"/>
  <c r="BG99" i="44"/>
  <c r="AX99" i="44"/>
  <c r="AV99" i="44"/>
  <c r="AM99" i="44"/>
  <c r="AD99" i="44"/>
  <c r="AB99" i="44"/>
  <c r="S99" i="44"/>
  <c r="I99" i="44"/>
  <c r="DN98" i="44"/>
  <c r="DM98" i="44"/>
  <c r="DL98" i="44"/>
  <c r="DK98" i="44"/>
  <c r="DJ98" i="44"/>
  <c r="DI98" i="44"/>
  <c r="DH98" i="44"/>
  <c r="DG98" i="44"/>
  <c r="DF98" i="44"/>
  <c r="DE98" i="44"/>
  <c r="DD98" i="44"/>
  <c r="DC98" i="44"/>
  <c r="DB98" i="44"/>
  <c r="DA98" i="44"/>
  <c r="CZ98" i="44"/>
  <c r="CY98" i="44"/>
  <c r="CX98" i="44"/>
  <c r="CW98" i="44"/>
  <c r="CV98" i="44"/>
  <c r="CU98" i="44"/>
  <c r="CS98" i="44"/>
  <c r="CR98" i="44"/>
  <c r="CQ98" i="44"/>
  <c r="CN98" i="44"/>
  <c r="CJ98" i="44"/>
  <c r="CA98" i="44"/>
  <c r="BR98" i="44"/>
  <c r="BP98" i="44"/>
  <c r="BG98" i="44"/>
  <c r="AX98" i="44"/>
  <c r="AV98" i="44"/>
  <c r="AM98" i="44"/>
  <c r="AD98" i="44"/>
  <c r="AB98" i="44"/>
  <c r="S98" i="44"/>
  <c r="I98" i="44"/>
  <c r="DN97" i="44"/>
  <c r="DM97" i="44"/>
  <c r="DL97" i="44"/>
  <c r="DK97" i="44"/>
  <c r="DJ97" i="44"/>
  <c r="DI97" i="44"/>
  <c r="DH97" i="44"/>
  <c r="DG97" i="44"/>
  <c r="DF97" i="44"/>
  <c r="DE97" i="44"/>
  <c r="DD97" i="44"/>
  <c r="DC97" i="44"/>
  <c r="DB97" i="44"/>
  <c r="DA97" i="44"/>
  <c r="CZ97" i="44"/>
  <c r="CY97" i="44"/>
  <c r="CX97" i="44"/>
  <c r="CW97" i="44"/>
  <c r="CV97" i="44"/>
  <c r="CU97" i="44"/>
  <c r="CS97" i="44"/>
  <c r="CR97" i="44"/>
  <c r="CQ97" i="44"/>
  <c r="CN97" i="44"/>
  <c r="CJ97" i="44"/>
  <c r="CA97" i="44"/>
  <c r="BR97" i="44"/>
  <c r="BP97" i="44"/>
  <c r="BG97" i="44"/>
  <c r="AX97" i="44"/>
  <c r="AV97" i="44"/>
  <c r="AM97" i="44"/>
  <c r="AD97" i="44"/>
  <c r="AB97" i="44"/>
  <c r="S97" i="44"/>
  <c r="I97" i="44"/>
  <c r="DN96" i="44"/>
  <c r="DM96" i="44"/>
  <c r="DL96" i="44"/>
  <c r="DK96" i="44"/>
  <c r="DJ96" i="44"/>
  <c r="DI96" i="44"/>
  <c r="DH96" i="44"/>
  <c r="DG96" i="44"/>
  <c r="DF96" i="44"/>
  <c r="DE96" i="44"/>
  <c r="DD96" i="44"/>
  <c r="DC96" i="44"/>
  <c r="DB96" i="44"/>
  <c r="DA96" i="44"/>
  <c r="CZ96" i="44"/>
  <c r="CY96" i="44"/>
  <c r="CX96" i="44"/>
  <c r="CW96" i="44"/>
  <c r="CV96" i="44"/>
  <c r="CU96" i="44"/>
  <c r="CS96" i="44"/>
  <c r="CR96" i="44"/>
  <c r="CQ96" i="44"/>
  <c r="CN96" i="44"/>
  <c r="CJ96" i="44"/>
  <c r="CA96" i="44"/>
  <c r="BR96" i="44"/>
  <c r="BP96" i="44"/>
  <c r="BG96" i="44"/>
  <c r="AX96" i="44"/>
  <c r="AV96" i="44"/>
  <c r="AM96" i="44"/>
  <c r="AD96" i="44"/>
  <c r="AB96" i="44"/>
  <c r="S96" i="44"/>
  <c r="I96" i="44"/>
  <c r="DN95" i="44"/>
  <c r="DM95" i="44"/>
  <c r="DL95" i="44"/>
  <c r="DK95" i="44"/>
  <c r="DJ95" i="44"/>
  <c r="DI95" i="44"/>
  <c r="DH95" i="44"/>
  <c r="DG95" i="44"/>
  <c r="DF95" i="44"/>
  <c r="DE95" i="44"/>
  <c r="DD95" i="44"/>
  <c r="DC95" i="44"/>
  <c r="DB95" i="44"/>
  <c r="DA95" i="44"/>
  <c r="CZ95" i="44"/>
  <c r="CY95" i="44"/>
  <c r="CX95" i="44"/>
  <c r="CW95" i="44"/>
  <c r="CV95" i="44"/>
  <c r="CU95" i="44"/>
  <c r="CS95" i="44"/>
  <c r="CR95" i="44"/>
  <c r="CQ95" i="44"/>
  <c r="CN95" i="44"/>
  <c r="CJ95" i="44"/>
  <c r="CA95" i="44"/>
  <c r="BR95" i="44"/>
  <c r="BP95" i="44"/>
  <c r="BG95" i="44"/>
  <c r="AX95" i="44"/>
  <c r="AV95" i="44"/>
  <c r="AM95" i="44"/>
  <c r="AD95" i="44"/>
  <c r="AB95" i="44"/>
  <c r="S95" i="44"/>
  <c r="I95" i="44"/>
  <c r="DN94" i="44"/>
  <c r="DM94" i="44"/>
  <c r="DL94" i="44"/>
  <c r="DK94" i="44"/>
  <c r="DJ94" i="44"/>
  <c r="DI94" i="44"/>
  <c r="DH94" i="44"/>
  <c r="DG94" i="44"/>
  <c r="DF94" i="44"/>
  <c r="DE94" i="44"/>
  <c r="DD94" i="44"/>
  <c r="DC94" i="44"/>
  <c r="DB94" i="44"/>
  <c r="DA94" i="44"/>
  <c r="CZ94" i="44"/>
  <c r="CY94" i="44"/>
  <c r="CX94" i="44"/>
  <c r="CW94" i="44"/>
  <c r="CV94" i="44"/>
  <c r="CU94" i="44"/>
  <c r="CS94" i="44"/>
  <c r="CR94" i="44"/>
  <c r="CQ94" i="44"/>
  <c r="CN94" i="44"/>
  <c r="CJ94" i="44"/>
  <c r="CA94" i="44"/>
  <c r="BR94" i="44"/>
  <c r="BP94" i="44"/>
  <c r="BG94" i="44"/>
  <c r="AX94" i="44"/>
  <c r="AV94" i="44"/>
  <c r="AM94" i="44"/>
  <c r="AD94" i="44"/>
  <c r="AB94" i="44"/>
  <c r="S94" i="44"/>
  <c r="I94" i="44"/>
  <c r="DN93" i="44"/>
  <c r="DM93" i="44"/>
  <c r="DL93" i="44"/>
  <c r="DK93" i="44"/>
  <c r="DJ93" i="44"/>
  <c r="DI93" i="44"/>
  <c r="DH93" i="44"/>
  <c r="DG93" i="44"/>
  <c r="DF93" i="44"/>
  <c r="DE93" i="44"/>
  <c r="DD93" i="44"/>
  <c r="DC93" i="44"/>
  <c r="DB93" i="44"/>
  <c r="DA93" i="44"/>
  <c r="CZ93" i="44"/>
  <c r="CY93" i="44"/>
  <c r="CX93" i="44"/>
  <c r="CW93" i="44"/>
  <c r="CV93" i="44"/>
  <c r="CU93" i="44"/>
  <c r="CS93" i="44"/>
  <c r="CR93" i="44"/>
  <c r="CQ93" i="44"/>
  <c r="CN93" i="44"/>
  <c r="CJ93" i="44"/>
  <c r="CA93" i="44"/>
  <c r="BR93" i="44"/>
  <c r="BP93" i="44"/>
  <c r="BG93" i="44"/>
  <c r="AX93" i="44"/>
  <c r="AV93" i="44"/>
  <c r="AM93" i="44"/>
  <c r="AD93" i="44"/>
  <c r="AB93" i="44"/>
  <c r="S93" i="44"/>
  <c r="I93" i="44"/>
  <c r="DN92" i="44"/>
  <c r="DM92" i="44"/>
  <c r="DL92" i="44"/>
  <c r="DK92" i="44"/>
  <c r="DJ92" i="44"/>
  <c r="DI92" i="44"/>
  <c r="DH92" i="44"/>
  <c r="DG92" i="44"/>
  <c r="DF92" i="44"/>
  <c r="DE92" i="44"/>
  <c r="DD92" i="44"/>
  <c r="DC92" i="44"/>
  <c r="DB92" i="44"/>
  <c r="DA92" i="44"/>
  <c r="CZ92" i="44"/>
  <c r="CY92" i="44"/>
  <c r="CX92" i="44"/>
  <c r="CW92" i="44"/>
  <c r="CV92" i="44"/>
  <c r="CU92" i="44"/>
  <c r="CS92" i="44"/>
  <c r="CR92" i="44"/>
  <c r="CQ92" i="44"/>
  <c r="CN92" i="44"/>
  <c r="CJ92" i="44"/>
  <c r="CA92" i="44"/>
  <c r="BR92" i="44"/>
  <c r="BP92" i="44"/>
  <c r="BG92" i="44"/>
  <c r="AX92" i="44"/>
  <c r="AV92" i="44"/>
  <c r="AM92" i="44"/>
  <c r="AD92" i="44"/>
  <c r="AB92" i="44"/>
  <c r="S92" i="44"/>
  <c r="I92" i="44"/>
  <c r="DN91" i="44"/>
  <c r="DM91" i="44"/>
  <c r="DL91" i="44"/>
  <c r="DK91" i="44"/>
  <c r="DJ91" i="44"/>
  <c r="DI91" i="44"/>
  <c r="DH91" i="44"/>
  <c r="DG91" i="44"/>
  <c r="DF91" i="44"/>
  <c r="DE91" i="44"/>
  <c r="DD91" i="44"/>
  <c r="DC91" i="44"/>
  <c r="DB91" i="44"/>
  <c r="DA91" i="44"/>
  <c r="CZ91" i="44"/>
  <c r="CY91" i="44"/>
  <c r="CX91" i="44"/>
  <c r="CW91" i="44"/>
  <c r="CV91" i="44"/>
  <c r="CU91" i="44"/>
  <c r="CS91" i="44"/>
  <c r="CR91" i="44"/>
  <c r="CQ91" i="44"/>
  <c r="CN91" i="44"/>
  <c r="CJ91" i="44"/>
  <c r="CA91" i="44"/>
  <c r="BR91" i="44"/>
  <c r="BP91" i="44"/>
  <c r="BG91" i="44"/>
  <c r="AX91" i="44"/>
  <c r="AV91" i="44"/>
  <c r="AM91" i="44"/>
  <c r="AD91" i="44"/>
  <c r="AB91" i="44"/>
  <c r="S91" i="44"/>
  <c r="I91" i="44"/>
  <c r="DN90" i="44"/>
  <c r="DM90" i="44"/>
  <c r="DL90" i="44"/>
  <c r="DK90" i="44"/>
  <c r="DJ90" i="44"/>
  <c r="DI90" i="44"/>
  <c r="DH90" i="44"/>
  <c r="DG90" i="44"/>
  <c r="DF90" i="44"/>
  <c r="DE90" i="44"/>
  <c r="DD90" i="44"/>
  <c r="DC90" i="44"/>
  <c r="DB90" i="44"/>
  <c r="DA90" i="44"/>
  <c r="CZ90" i="44"/>
  <c r="CY90" i="44"/>
  <c r="CX90" i="44"/>
  <c r="CW90" i="44"/>
  <c r="CV90" i="44"/>
  <c r="CU90" i="44"/>
  <c r="CS90" i="44"/>
  <c r="CR90" i="44"/>
  <c r="CQ90" i="44"/>
  <c r="CN90" i="44"/>
  <c r="CJ90" i="44"/>
  <c r="CA90" i="44"/>
  <c r="BR90" i="44"/>
  <c r="BP90" i="44"/>
  <c r="BG90" i="44"/>
  <c r="AX90" i="44"/>
  <c r="AV90" i="44"/>
  <c r="AM90" i="44"/>
  <c r="AD90" i="44"/>
  <c r="AB90" i="44"/>
  <c r="S90" i="44"/>
  <c r="I90" i="44"/>
  <c r="DN89" i="44"/>
  <c r="DM89" i="44"/>
  <c r="DL89" i="44"/>
  <c r="DK89" i="44"/>
  <c r="DJ89" i="44"/>
  <c r="DI89" i="44"/>
  <c r="DH89" i="44"/>
  <c r="DG89" i="44"/>
  <c r="DF89" i="44"/>
  <c r="DE89" i="44"/>
  <c r="DD89" i="44"/>
  <c r="DC89" i="44"/>
  <c r="DB89" i="44"/>
  <c r="DA89" i="44"/>
  <c r="CZ89" i="44"/>
  <c r="CY89" i="44"/>
  <c r="CX89" i="44"/>
  <c r="CW89" i="44"/>
  <c r="CV89" i="44"/>
  <c r="CU89" i="44"/>
  <c r="CS89" i="44"/>
  <c r="CR89" i="44"/>
  <c r="CQ89" i="44"/>
  <c r="CN89" i="44"/>
  <c r="CJ89" i="44"/>
  <c r="CA89" i="44"/>
  <c r="BR89" i="44"/>
  <c r="BP89" i="44"/>
  <c r="BG89" i="44"/>
  <c r="AX89" i="44"/>
  <c r="AV89" i="44"/>
  <c r="AM89" i="44"/>
  <c r="AD89" i="44"/>
  <c r="AB89" i="44"/>
  <c r="S89" i="44"/>
  <c r="I89" i="44"/>
  <c r="DN88" i="44"/>
  <c r="DM88" i="44"/>
  <c r="DL88" i="44"/>
  <c r="DK88" i="44"/>
  <c r="DJ88" i="44"/>
  <c r="DI88" i="44"/>
  <c r="DH88" i="44"/>
  <c r="DG88" i="44"/>
  <c r="DF88" i="44"/>
  <c r="DE88" i="44"/>
  <c r="DD88" i="44"/>
  <c r="DC88" i="44"/>
  <c r="DB88" i="44"/>
  <c r="DA88" i="44"/>
  <c r="CZ88" i="44"/>
  <c r="CY88" i="44"/>
  <c r="CX88" i="44"/>
  <c r="CW88" i="44"/>
  <c r="CV88" i="44"/>
  <c r="CU88" i="44"/>
  <c r="CS88" i="44"/>
  <c r="CR88" i="44"/>
  <c r="CQ88" i="44"/>
  <c r="CN88" i="44"/>
  <c r="CJ88" i="44"/>
  <c r="CA88" i="44"/>
  <c r="BR88" i="44"/>
  <c r="BP88" i="44"/>
  <c r="BG88" i="44"/>
  <c r="AX88" i="44"/>
  <c r="AV88" i="44"/>
  <c r="AM88" i="44"/>
  <c r="AD88" i="44"/>
  <c r="AB88" i="44"/>
  <c r="S88" i="44"/>
  <c r="I88" i="44"/>
  <c r="DN87" i="44"/>
  <c r="DM87" i="44"/>
  <c r="DL87" i="44"/>
  <c r="DK87" i="44"/>
  <c r="DJ87" i="44"/>
  <c r="DI87" i="44"/>
  <c r="DH87" i="44"/>
  <c r="DG87" i="44"/>
  <c r="DF87" i="44"/>
  <c r="DE87" i="44"/>
  <c r="DD87" i="44"/>
  <c r="DC87" i="44"/>
  <c r="DB87" i="44"/>
  <c r="DA87" i="44"/>
  <c r="CZ87" i="44"/>
  <c r="CY87" i="44"/>
  <c r="CX87" i="44"/>
  <c r="CW87" i="44"/>
  <c r="CV87" i="44"/>
  <c r="CU87" i="44"/>
  <c r="CS87" i="44"/>
  <c r="CR87" i="44"/>
  <c r="CQ87" i="44"/>
  <c r="CN87" i="44"/>
  <c r="CJ87" i="44"/>
  <c r="CA87" i="44"/>
  <c r="BR87" i="44"/>
  <c r="BP87" i="44"/>
  <c r="BG87" i="44"/>
  <c r="AX87" i="44"/>
  <c r="AV87" i="44"/>
  <c r="AM87" i="44"/>
  <c r="AD87" i="44"/>
  <c r="AB87" i="44"/>
  <c r="S87" i="44"/>
  <c r="I87" i="44"/>
  <c r="DN86" i="44"/>
  <c r="DM86" i="44"/>
  <c r="DL86" i="44"/>
  <c r="DK86" i="44"/>
  <c r="DJ86" i="44"/>
  <c r="DI86" i="44"/>
  <c r="DH86" i="44"/>
  <c r="DG86" i="44"/>
  <c r="DF86" i="44"/>
  <c r="DE86" i="44"/>
  <c r="DD86" i="44"/>
  <c r="DC86" i="44"/>
  <c r="DB86" i="44"/>
  <c r="DA86" i="44"/>
  <c r="CZ86" i="44"/>
  <c r="CY86" i="44"/>
  <c r="CX86" i="44"/>
  <c r="CW86" i="44"/>
  <c r="CV86" i="44"/>
  <c r="CU86" i="44"/>
  <c r="CS86" i="44"/>
  <c r="CR86" i="44"/>
  <c r="CQ86" i="44"/>
  <c r="CN86" i="44"/>
  <c r="CJ86" i="44"/>
  <c r="CA86" i="44"/>
  <c r="BR86" i="44"/>
  <c r="BP86" i="44"/>
  <c r="BG86" i="44"/>
  <c r="AX86" i="44"/>
  <c r="AV86" i="44"/>
  <c r="AM86" i="44"/>
  <c r="AD86" i="44"/>
  <c r="AB86" i="44"/>
  <c r="S86" i="44"/>
  <c r="I86" i="44"/>
  <c r="DN85" i="44"/>
  <c r="DM85" i="44"/>
  <c r="DL85" i="44"/>
  <c r="DK85" i="44"/>
  <c r="DJ85" i="44"/>
  <c r="DI85" i="44"/>
  <c r="DH85" i="44"/>
  <c r="DG85" i="44"/>
  <c r="DF85" i="44"/>
  <c r="DE85" i="44"/>
  <c r="DD85" i="44"/>
  <c r="DC85" i="44"/>
  <c r="DB85" i="44"/>
  <c r="DA85" i="44"/>
  <c r="CZ85" i="44"/>
  <c r="CY85" i="44"/>
  <c r="CX85" i="44"/>
  <c r="CW85" i="44"/>
  <c r="CV85" i="44"/>
  <c r="CU85" i="44"/>
  <c r="CS85" i="44"/>
  <c r="CR85" i="44"/>
  <c r="CQ85" i="44"/>
  <c r="CN85" i="44"/>
  <c r="CJ85" i="44"/>
  <c r="CA85" i="44"/>
  <c r="BR85" i="44"/>
  <c r="BP85" i="44"/>
  <c r="BG85" i="44"/>
  <c r="AX85" i="44"/>
  <c r="AV85" i="44"/>
  <c r="AM85" i="44"/>
  <c r="AD85" i="44"/>
  <c r="AB85" i="44"/>
  <c r="S85" i="44"/>
  <c r="I85" i="44"/>
  <c r="DN84" i="44"/>
  <c r="DM84" i="44"/>
  <c r="DL84" i="44"/>
  <c r="DK84" i="44"/>
  <c r="DJ84" i="44"/>
  <c r="DI84" i="44"/>
  <c r="DH84" i="44"/>
  <c r="DG84" i="44"/>
  <c r="DF84" i="44"/>
  <c r="DE84" i="44"/>
  <c r="DD84" i="44"/>
  <c r="DC84" i="44"/>
  <c r="DB84" i="44"/>
  <c r="DA84" i="44"/>
  <c r="CZ84" i="44"/>
  <c r="CY84" i="44"/>
  <c r="CX84" i="44"/>
  <c r="CW84" i="44"/>
  <c r="CV84" i="44"/>
  <c r="CU84" i="44"/>
  <c r="CS84" i="44"/>
  <c r="CR84" i="44"/>
  <c r="CQ84" i="44"/>
  <c r="CN84" i="44"/>
  <c r="CJ84" i="44"/>
  <c r="CA84" i="44"/>
  <c r="BR84" i="44"/>
  <c r="BP84" i="44"/>
  <c r="BG84" i="44"/>
  <c r="AX84" i="44"/>
  <c r="AV84" i="44"/>
  <c r="AM84" i="44"/>
  <c r="AD84" i="44"/>
  <c r="AB84" i="44"/>
  <c r="S84" i="44"/>
  <c r="I84" i="44"/>
  <c r="DN83" i="44"/>
  <c r="DM83" i="44"/>
  <c r="DL83" i="44"/>
  <c r="DK83" i="44"/>
  <c r="DJ83" i="44"/>
  <c r="DI83" i="44"/>
  <c r="DH83" i="44"/>
  <c r="DG83" i="44"/>
  <c r="DF83" i="44"/>
  <c r="DE83" i="44"/>
  <c r="DD83" i="44"/>
  <c r="DC83" i="44"/>
  <c r="DB83" i="44"/>
  <c r="DA83" i="44"/>
  <c r="CZ83" i="44"/>
  <c r="CY83" i="44"/>
  <c r="CX83" i="44"/>
  <c r="CW83" i="44"/>
  <c r="CV83" i="44"/>
  <c r="CU83" i="44"/>
  <c r="CS83" i="44"/>
  <c r="CR83" i="44"/>
  <c r="CQ83" i="44"/>
  <c r="CN83" i="44"/>
  <c r="CJ83" i="44"/>
  <c r="CA83" i="44"/>
  <c r="BR83" i="44"/>
  <c r="BP83" i="44"/>
  <c r="BG83" i="44"/>
  <c r="AX83" i="44"/>
  <c r="AV83" i="44"/>
  <c r="AM83" i="44"/>
  <c r="AD83" i="44"/>
  <c r="AB83" i="44"/>
  <c r="S83" i="44"/>
  <c r="I83" i="44"/>
  <c r="DN82" i="44"/>
  <c r="DM82" i="44"/>
  <c r="DL82" i="44"/>
  <c r="DK82" i="44"/>
  <c r="DJ82" i="44"/>
  <c r="DI82" i="44"/>
  <c r="DH82" i="44"/>
  <c r="DG82" i="44"/>
  <c r="DF82" i="44"/>
  <c r="DE82" i="44"/>
  <c r="DD82" i="44"/>
  <c r="DC82" i="44"/>
  <c r="DB82" i="44"/>
  <c r="DA82" i="44"/>
  <c r="CZ82" i="44"/>
  <c r="CY82" i="44"/>
  <c r="CX82" i="44"/>
  <c r="CW82" i="44"/>
  <c r="CV82" i="44"/>
  <c r="CU82" i="44"/>
  <c r="CS82" i="44"/>
  <c r="CR82" i="44"/>
  <c r="CQ82" i="44"/>
  <c r="CN82" i="44"/>
  <c r="CJ82" i="44"/>
  <c r="CA82" i="44"/>
  <c r="BR82" i="44"/>
  <c r="BP82" i="44"/>
  <c r="BG82" i="44"/>
  <c r="AX82" i="44"/>
  <c r="AV82" i="44"/>
  <c r="AM82" i="44"/>
  <c r="AD82" i="44"/>
  <c r="AB82" i="44"/>
  <c r="S82" i="44"/>
  <c r="I82" i="44"/>
  <c r="DN81" i="44"/>
  <c r="DM81" i="44"/>
  <c r="DL81" i="44"/>
  <c r="DK81" i="44"/>
  <c r="DJ81" i="44"/>
  <c r="DI81" i="44"/>
  <c r="DH81" i="44"/>
  <c r="DG81" i="44"/>
  <c r="DF81" i="44"/>
  <c r="DE81" i="44"/>
  <c r="DD81" i="44"/>
  <c r="DC81" i="44"/>
  <c r="DB81" i="44"/>
  <c r="DA81" i="44"/>
  <c r="CZ81" i="44"/>
  <c r="CY81" i="44"/>
  <c r="CX81" i="44"/>
  <c r="CW81" i="44"/>
  <c r="CV81" i="44"/>
  <c r="CU81" i="44"/>
  <c r="CS81" i="44"/>
  <c r="CR81" i="44"/>
  <c r="CQ81" i="44"/>
  <c r="CN81" i="44"/>
  <c r="CJ81" i="44"/>
  <c r="CA81" i="44"/>
  <c r="BR81" i="44"/>
  <c r="BP81" i="44"/>
  <c r="BG81" i="44"/>
  <c r="AX81" i="44"/>
  <c r="AV81" i="44"/>
  <c r="AM81" i="44"/>
  <c r="AD81" i="44"/>
  <c r="AB81" i="44"/>
  <c r="S81" i="44"/>
  <c r="I81" i="44"/>
  <c r="DN80" i="44"/>
  <c r="DM80" i="44"/>
  <c r="DL80" i="44"/>
  <c r="DK80" i="44"/>
  <c r="DJ80" i="44"/>
  <c r="DI80" i="44"/>
  <c r="DH80" i="44"/>
  <c r="DG80" i="44"/>
  <c r="DF80" i="44"/>
  <c r="DE80" i="44"/>
  <c r="DD80" i="44"/>
  <c r="DC80" i="44"/>
  <c r="DB80" i="44"/>
  <c r="DA80" i="44"/>
  <c r="CZ80" i="44"/>
  <c r="CY80" i="44"/>
  <c r="CX80" i="44"/>
  <c r="CW80" i="44"/>
  <c r="CV80" i="44"/>
  <c r="CU80" i="44"/>
  <c r="CS80" i="44"/>
  <c r="CR80" i="44"/>
  <c r="CQ80" i="44"/>
  <c r="CN80" i="44"/>
  <c r="CJ80" i="44"/>
  <c r="CA80" i="44"/>
  <c r="BR80" i="44"/>
  <c r="BP80" i="44"/>
  <c r="BG80" i="44"/>
  <c r="AX80" i="44"/>
  <c r="AV80" i="44"/>
  <c r="AM80" i="44"/>
  <c r="AD80" i="44"/>
  <c r="AB80" i="44"/>
  <c r="S80" i="44"/>
  <c r="I80" i="44"/>
  <c r="DN79" i="44"/>
  <c r="DM79" i="44"/>
  <c r="DL79" i="44"/>
  <c r="DK79" i="44"/>
  <c r="DJ79" i="44"/>
  <c r="DI79" i="44"/>
  <c r="DH79" i="44"/>
  <c r="DG79" i="44"/>
  <c r="DF79" i="44"/>
  <c r="DE79" i="44"/>
  <c r="DD79" i="44"/>
  <c r="DC79" i="44"/>
  <c r="DB79" i="44"/>
  <c r="DA79" i="44"/>
  <c r="CZ79" i="44"/>
  <c r="CY79" i="44"/>
  <c r="CX79" i="44"/>
  <c r="CW79" i="44"/>
  <c r="CV79" i="44"/>
  <c r="CU79" i="44"/>
  <c r="CS79" i="44"/>
  <c r="CR79" i="44"/>
  <c r="CQ79" i="44"/>
  <c r="CN79" i="44"/>
  <c r="CJ79" i="44"/>
  <c r="CA79" i="44"/>
  <c r="BR79" i="44"/>
  <c r="BP79" i="44"/>
  <c r="BG79" i="44"/>
  <c r="AX79" i="44"/>
  <c r="AV79" i="44"/>
  <c r="AM79" i="44"/>
  <c r="AD79" i="44"/>
  <c r="AB79" i="44"/>
  <c r="S79" i="44"/>
  <c r="I79" i="44"/>
  <c r="DN78" i="44"/>
  <c r="DM78" i="44"/>
  <c r="DL78" i="44"/>
  <c r="DK78" i="44"/>
  <c r="DJ78" i="44"/>
  <c r="DI78" i="44"/>
  <c r="DH78" i="44"/>
  <c r="DG78" i="44"/>
  <c r="DF78" i="44"/>
  <c r="DE78" i="44"/>
  <c r="DD78" i="44"/>
  <c r="DC78" i="44"/>
  <c r="DB78" i="44"/>
  <c r="DA78" i="44"/>
  <c r="CZ78" i="44"/>
  <c r="CY78" i="44"/>
  <c r="CX78" i="44"/>
  <c r="CW78" i="44"/>
  <c r="CV78" i="44"/>
  <c r="CU78" i="44"/>
  <c r="CS78" i="44"/>
  <c r="CR78" i="44"/>
  <c r="CQ78" i="44"/>
  <c r="CN78" i="44"/>
  <c r="CJ78" i="44"/>
  <c r="CA78" i="44"/>
  <c r="BR78" i="44"/>
  <c r="BP78" i="44"/>
  <c r="BG78" i="44"/>
  <c r="AX78" i="44"/>
  <c r="AV78" i="44"/>
  <c r="AM78" i="44"/>
  <c r="AD78" i="44"/>
  <c r="AB78" i="44"/>
  <c r="S78" i="44"/>
  <c r="I78" i="44"/>
  <c r="DN77" i="44"/>
  <c r="DM77" i="44"/>
  <c r="DL77" i="44"/>
  <c r="DK77" i="44"/>
  <c r="DJ77" i="44"/>
  <c r="DI77" i="44"/>
  <c r="DH77" i="44"/>
  <c r="DG77" i="44"/>
  <c r="DF77" i="44"/>
  <c r="DE77" i="44"/>
  <c r="DD77" i="44"/>
  <c r="DC77" i="44"/>
  <c r="DB77" i="44"/>
  <c r="DA77" i="44"/>
  <c r="CZ77" i="44"/>
  <c r="CY77" i="44"/>
  <c r="CX77" i="44"/>
  <c r="CW77" i="44"/>
  <c r="CV77" i="44"/>
  <c r="CU77" i="44"/>
  <c r="CS77" i="44"/>
  <c r="CR77" i="44"/>
  <c r="CQ77" i="44"/>
  <c r="CN77" i="44"/>
  <c r="CJ77" i="44"/>
  <c r="CA77" i="44"/>
  <c r="BR77" i="44"/>
  <c r="BP77" i="44"/>
  <c r="BG77" i="44"/>
  <c r="AX77" i="44"/>
  <c r="AV77" i="44"/>
  <c r="AM77" i="44"/>
  <c r="AD77" i="44"/>
  <c r="AB77" i="44"/>
  <c r="S77" i="44"/>
  <c r="I77" i="44"/>
  <c r="DN76" i="44"/>
  <c r="DM76" i="44"/>
  <c r="DL76" i="44"/>
  <c r="DK76" i="44"/>
  <c r="DJ76" i="44"/>
  <c r="DI76" i="44"/>
  <c r="DH76" i="44"/>
  <c r="DG76" i="44"/>
  <c r="DF76" i="44"/>
  <c r="DE76" i="44"/>
  <c r="DD76" i="44"/>
  <c r="DC76" i="44"/>
  <c r="DB76" i="44"/>
  <c r="DA76" i="44"/>
  <c r="CZ76" i="44"/>
  <c r="CY76" i="44"/>
  <c r="CX76" i="44"/>
  <c r="CW76" i="44"/>
  <c r="CV76" i="44"/>
  <c r="CU76" i="44"/>
  <c r="CS76" i="44"/>
  <c r="CR76" i="44"/>
  <c r="CQ76" i="44"/>
  <c r="CN76" i="44"/>
  <c r="CJ76" i="44"/>
  <c r="CA76" i="44"/>
  <c r="BR76" i="44"/>
  <c r="BP76" i="44"/>
  <c r="BG76" i="44"/>
  <c r="AX76" i="44"/>
  <c r="AV76" i="44"/>
  <c r="AM76" i="44"/>
  <c r="AD76" i="44"/>
  <c r="AB76" i="44"/>
  <c r="S76" i="44"/>
  <c r="I76" i="44"/>
  <c r="DN75" i="44"/>
  <c r="DM75" i="44"/>
  <c r="DL75" i="44"/>
  <c r="DK75" i="44"/>
  <c r="DJ75" i="44"/>
  <c r="DI75" i="44"/>
  <c r="DH75" i="44"/>
  <c r="DG75" i="44"/>
  <c r="DF75" i="44"/>
  <c r="DE75" i="44"/>
  <c r="DD75" i="44"/>
  <c r="DC75" i="44"/>
  <c r="DB75" i="44"/>
  <c r="DA75" i="44"/>
  <c r="CZ75" i="44"/>
  <c r="CY75" i="44"/>
  <c r="CX75" i="44"/>
  <c r="CW75" i="44"/>
  <c r="CV75" i="44"/>
  <c r="CU75" i="44"/>
  <c r="CS75" i="44"/>
  <c r="CR75" i="44"/>
  <c r="CQ75" i="44"/>
  <c r="CN75" i="44"/>
  <c r="CJ75" i="44"/>
  <c r="CA75" i="44"/>
  <c r="BR75" i="44"/>
  <c r="BP75" i="44"/>
  <c r="BG75" i="44"/>
  <c r="AX75" i="44"/>
  <c r="AV75" i="44"/>
  <c r="AM75" i="44"/>
  <c r="AD75" i="44"/>
  <c r="AB75" i="44"/>
  <c r="S75" i="44"/>
  <c r="I75" i="44"/>
  <c r="DN74" i="44"/>
  <c r="DM74" i="44"/>
  <c r="DL74" i="44"/>
  <c r="DK74" i="44"/>
  <c r="DJ74" i="44"/>
  <c r="DI74" i="44"/>
  <c r="DH74" i="44"/>
  <c r="DG74" i="44"/>
  <c r="DF74" i="44"/>
  <c r="DE74" i="44"/>
  <c r="DD74" i="44"/>
  <c r="DC74" i="44"/>
  <c r="DB74" i="44"/>
  <c r="DA74" i="44"/>
  <c r="CZ74" i="44"/>
  <c r="CY74" i="44"/>
  <c r="CX74" i="44"/>
  <c r="CW74" i="44"/>
  <c r="CV74" i="44"/>
  <c r="CU74" i="44"/>
  <c r="CS74" i="44"/>
  <c r="CR74" i="44"/>
  <c r="CQ74" i="44"/>
  <c r="CN74" i="44"/>
  <c r="CJ74" i="44"/>
  <c r="CA74" i="44"/>
  <c r="BR74" i="44"/>
  <c r="BP74" i="44"/>
  <c r="BG74" i="44"/>
  <c r="AX74" i="44"/>
  <c r="AV74" i="44"/>
  <c r="AM74" i="44"/>
  <c r="AD74" i="44"/>
  <c r="AB74" i="44"/>
  <c r="S74" i="44"/>
  <c r="I74" i="44"/>
  <c r="DG73" i="44"/>
  <c r="DF73" i="44"/>
  <c r="CZ73" i="44"/>
  <c r="CY73" i="44"/>
  <c r="CX73" i="44"/>
  <c r="CW73" i="44"/>
  <c r="CV73" i="44"/>
  <c r="CU73" i="44"/>
  <c r="DG72" i="44"/>
  <c r="DF72" i="44"/>
  <c r="CZ72" i="44"/>
  <c r="CY72" i="44"/>
  <c r="CX72" i="44"/>
  <c r="CW72" i="44"/>
  <c r="CV72" i="44"/>
  <c r="CU72" i="44"/>
  <c r="DG71" i="44"/>
  <c r="DF71" i="44"/>
  <c r="CZ71" i="44"/>
  <c r="CY71" i="44"/>
  <c r="CX71" i="44"/>
  <c r="DD71" i="44" s="1"/>
  <c r="CW71" i="44"/>
  <c r="CV71" i="44"/>
  <c r="CU71" i="44"/>
  <c r="DG70" i="44"/>
  <c r="DF70" i="44"/>
  <c r="CZ70" i="44"/>
  <c r="CY70" i="44"/>
  <c r="CX70" i="44"/>
  <c r="CW70" i="44"/>
  <c r="CV70" i="44"/>
  <c r="CU70" i="44"/>
  <c r="DG69" i="44"/>
  <c r="DF69" i="44"/>
  <c r="CZ69" i="44"/>
  <c r="CY69" i="44"/>
  <c r="CX69" i="44"/>
  <c r="CW69" i="44"/>
  <c r="CV69" i="44"/>
  <c r="CU69" i="44"/>
  <c r="DG68" i="44"/>
  <c r="DF68" i="44"/>
  <c r="CZ68" i="44"/>
  <c r="CY68" i="44"/>
  <c r="CX68" i="44"/>
  <c r="CW68" i="44"/>
  <c r="DN68" i="44" s="1"/>
  <c r="CV68" i="44"/>
  <c r="CU68" i="44"/>
  <c r="DG67" i="44"/>
  <c r="DF67" i="44"/>
  <c r="CZ67" i="44"/>
  <c r="CY67" i="44"/>
  <c r="CX67" i="44"/>
  <c r="DD67" i="44" s="1"/>
  <c r="CW67" i="44"/>
  <c r="CV67" i="44"/>
  <c r="CU67" i="44"/>
  <c r="DG66" i="44"/>
  <c r="DF66" i="44"/>
  <c r="CZ66" i="44"/>
  <c r="CY66" i="44"/>
  <c r="CX66" i="44"/>
  <c r="CW66" i="44"/>
  <c r="CV66" i="44"/>
  <c r="CU66" i="44"/>
  <c r="DG65" i="44"/>
  <c r="DF65" i="44"/>
  <c r="CZ65" i="44"/>
  <c r="CY65" i="44"/>
  <c r="CX65" i="44"/>
  <c r="CW65" i="44"/>
  <c r="CV65" i="44"/>
  <c r="CU65" i="44"/>
  <c r="DG64" i="44"/>
  <c r="DF64" i="44"/>
  <c r="CZ64" i="44"/>
  <c r="CY64" i="44"/>
  <c r="CX64" i="44"/>
  <c r="CW64" i="44"/>
  <c r="DN64" i="44" s="1"/>
  <c r="CV64" i="44"/>
  <c r="CU64" i="44"/>
  <c r="CR114" i="44"/>
  <c r="CI63" i="44"/>
  <c r="CH63" i="44"/>
  <c r="CG63" i="44"/>
  <c r="CF63" i="44"/>
  <c r="CE63" i="44"/>
  <c r="CD63" i="44"/>
  <c r="CC63" i="44"/>
  <c r="BZ63" i="44"/>
  <c r="BY63" i="44"/>
  <c r="BX63" i="44"/>
  <c r="BW63" i="44"/>
  <c r="BV63" i="44"/>
  <c r="BU63" i="44"/>
  <c r="BT63" i="44"/>
  <c r="BO63" i="44"/>
  <c r="BN63" i="44"/>
  <c r="BM63" i="44"/>
  <c r="BL63" i="44"/>
  <c r="BK63" i="44"/>
  <c r="BJ63" i="44"/>
  <c r="BI63" i="44"/>
  <c r="BF63" i="44"/>
  <c r="BE63" i="44"/>
  <c r="BD63" i="44"/>
  <c r="BC63" i="44"/>
  <c r="BB63" i="44"/>
  <c r="BA63" i="44"/>
  <c r="AZ63" i="44"/>
  <c r="AU63" i="44"/>
  <c r="AT63" i="44"/>
  <c r="AS63" i="44"/>
  <c r="AR63" i="44"/>
  <c r="AQ63" i="44"/>
  <c r="AP63" i="44"/>
  <c r="AO63" i="44"/>
  <c r="AL63" i="44"/>
  <c r="AK63" i="44"/>
  <c r="AJ63" i="44"/>
  <c r="AI63" i="44"/>
  <c r="AH63" i="44"/>
  <c r="AG63" i="44"/>
  <c r="AF63" i="44"/>
  <c r="AA63" i="44"/>
  <c r="Z63" i="44"/>
  <c r="Y63" i="44"/>
  <c r="X63" i="44"/>
  <c r="W63" i="44"/>
  <c r="V63" i="44"/>
  <c r="U63" i="44"/>
  <c r="R63" i="44"/>
  <c r="Q63" i="44"/>
  <c r="P63" i="44"/>
  <c r="O63" i="44"/>
  <c r="N63" i="44"/>
  <c r="M63" i="44"/>
  <c r="L63" i="44"/>
  <c r="H63" i="44"/>
  <c r="G63" i="44"/>
  <c r="F63" i="44"/>
  <c r="E63" i="44"/>
  <c r="D63" i="44"/>
  <c r="C63" i="44"/>
  <c r="B63" i="44"/>
  <c r="CR62" i="44"/>
  <c r="R60" i="44"/>
  <c r="Q60" i="44"/>
  <c r="P60" i="44"/>
  <c r="O60" i="44"/>
  <c r="N60" i="44"/>
  <c r="M60" i="44"/>
  <c r="L60" i="44"/>
  <c r="R59" i="44"/>
  <c r="Q59" i="44"/>
  <c r="P59" i="44"/>
  <c r="O59" i="44"/>
  <c r="N59" i="44"/>
  <c r="M59" i="44"/>
  <c r="L59" i="44"/>
  <c r="CM56" i="44"/>
  <c r="CL56" i="44"/>
  <c r="CJ56" i="44"/>
  <c r="CI56" i="44"/>
  <c r="CH56" i="44"/>
  <c r="CG56" i="44"/>
  <c r="CF56" i="44"/>
  <c r="CE56" i="44"/>
  <c r="CD56" i="44"/>
  <c r="CC56" i="44"/>
  <c r="CA56" i="44"/>
  <c r="BZ56" i="44"/>
  <c r="BY56" i="44"/>
  <c r="BX56" i="44"/>
  <c r="BW56" i="44"/>
  <c r="BV56" i="44"/>
  <c r="BU56" i="44"/>
  <c r="BT56" i="44"/>
  <c r="BR56" i="44"/>
  <c r="BQ56" i="44"/>
  <c r="BP56" i="44"/>
  <c r="BO56" i="44"/>
  <c r="BN56" i="44"/>
  <c r="BM56" i="44"/>
  <c r="BL56" i="44"/>
  <c r="BK56" i="44"/>
  <c r="BJ56" i="44"/>
  <c r="BI56" i="44"/>
  <c r="BH56" i="44"/>
  <c r="BG56" i="44"/>
  <c r="BF56" i="44"/>
  <c r="BE56" i="44"/>
  <c r="BD56" i="44"/>
  <c r="BC56" i="44"/>
  <c r="BB56" i="44"/>
  <c r="BA56" i="44"/>
  <c r="AZ56" i="44"/>
  <c r="AX56" i="44"/>
  <c r="AW56" i="44"/>
  <c r="AV56" i="44"/>
  <c r="AU56" i="44"/>
  <c r="AT56" i="44"/>
  <c r="AS56" i="44"/>
  <c r="AR56" i="44"/>
  <c r="AQ56" i="44"/>
  <c r="AP56" i="44"/>
  <c r="AO56" i="44"/>
  <c r="AN56" i="44"/>
  <c r="AM56" i="44"/>
  <c r="AL56" i="44"/>
  <c r="AK56" i="44"/>
  <c r="AJ56" i="44"/>
  <c r="AI56" i="44"/>
  <c r="AH56" i="44"/>
  <c r="AG56" i="44"/>
  <c r="AF56" i="44"/>
  <c r="AD56" i="44"/>
  <c r="AC56" i="44"/>
  <c r="AB56" i="44"/>
  <c r="AA56" i="44"/>
  <c r="Z56" i="44"/>
  <c r="Y56" i="44"/>
  <c r="X56" i="44"/>
  <c r="W56" i="44"/>
  <c r="V56" i="44"/>
  <c r="U56" i="44"/>
  <c r="T56" i="44"/>
  <c r="S56" i="44"/>
  <c r="R56" i="44"/>
  <c r="Q56" i="44"/>
  <c r="P56" i="44"/>
  <c r="O56" i="44"/>
  <c r="N56" i="44"/>
  <c r="M56" i="44"/>
  <c r="L56" i="44"/>
  <c r="J56" i="44"/>
  <c r="I56" i="44"/>
  <c r="H56" i="44"/>
  <c r="G56" i="44"/>
  <c r="F56" i="44"/>
  <c r="E56" i="44"/>
  <c r="D56" i="44"/>
  <c r="C56" i="44"/>
  <c r="B56" i="44"/>
  <c r="DN55" i="44"/>
  <c r="DM55" i="44"/>
  <c r="DL55" i="44"/>
  <c r="DK55" i="44"/>
  <c r="DJ55" i="44"/>
  <c r="DI55" i="44"/>
  <c r="DH55" i="44"/>
  <c r="DG55" i="44"/>
  <c r="DF55" i="44"/>
  <c r="DE55" i="44"/>
  <c r="DD55" i="44"/>
  <c r="DC55" i="44"/>
  <c r="DB55" i="44"/>
  <c r="DA55" i="44"/>
  <c r="CZ55" i="44"/>
  <c r="CY55" i="44"/>
  <c r="CX55" i="44"/>
  <c r="CW55" i="44"/>
  <c r="CV55" i="44"/>
  <c r="CU55" i="44"/>
  <c r="CS55" i="44"/>
  <c r="CR55" i="44"/>
  <c r="CQ55" i="44"/>
  <c r="CN55" i="44"/>
  <c r="CJ55" i="44"/>
  <c r="CA55" i="44"/>
  <c r="BR55" i="44"/>
  <c r="BP55" i="44"/>
  <c r="BG55" i="44"/>
  <c r="AX55" i="44"/>
  <c r="AV55" i="44"/>
  <c r="AM55" i="44"/>
  <c r="AD55" i="44"/>
  <c r="AB55" i="44"/>
  <c r="S55" i="44"/>
  <c r="I55" i="44"/>
  <c r="DN54" i="44"/>
  <c r="DM54" i="44"/>
  <c r="DL54" i="44"/>
  <c r="DK54" i="44"/>
  <c r="DJ54" i="44"/>
  <c r="DI54" i="44"/>
  <c r="DH54" i="44"/>
  <c r="DG54" i="44"/>
  <c r="DF54" i="44"/>
  <c r="DE54" i="44"/>
  <c r="DD54" i="44"/>
  <c r="DC54" i="44"/>
  <c r="DB54" i="44"/>
  <c r="DA54" i="44"/>
  <c r="CZ54" i="44"/>
  <c r="CY54" i="44"/>
  <c r="CX54" i="44"/>
  <c r="CW54" i="44"/>
  <c r="CV54" i="44"/>
  <c r="CU54" i="44"/>
  <c r="CS54" i="44"/>
  <c r="CR54" i="44"/>
  <c r="CQ54" i="44"/>
  <c r="CN54" i="44"/>
  <c r="CJ54" i="44"/>
  <c r="CA54" i="44"/>
  <c r="BR54" i="44"/>
  <c r="BP54" i="44"/>
  <c r="BG54" i="44"/>
  <c r="AX54" i="44"/>
  <c r="AV54" i="44"/>
  <c r="AM54" i="44"/>
  <c r="AD54" i="44"/>
  <c r="AB54" i="44"/>
  <c r="S54" i="44"/>
  <c r="I54" i="44"/>
  <c r="DN53" i="44"/>
  <c r="DM53" i="44"/>
  <c r="DL53" i="44"/>
  <c r="DK53" i="44"/>
  <c r="DJ53" i="44"/>
  <c r="DI53" i="44"/>
  <c r="DH53" i="44"/>
  <c r="DG53" i="44"/>
  <c r="DF53" i="44"/>
  <c r="DE53" i="44"/>
  <c r="DD53" i="44"/>
  <c r="DC53" i="44"/>
  <c r="DB53" i="44"/>
  <c r="DA53" i="44"/>
  <c r="CZ53" i="44"/>
  <c r="CY53" i="44"/>
  <c r="CX53" i="44"/>
  <c r="CW53" i="44"/>
  <c r="CV53" i="44"/>
  <c r="CU53" i="44"/>
  <c r="CS53" i="44"/>
  <c r="CR53" i="44"/>
  <c r="CQ53" i="44"/>
  <c r="CN53" i="44"/>
  <c r="CJ53" i="44"/>
  <c r="CA53" i="44"/>
  <c r="BR53" i="44"/>
  <c r="BP53" i="44"/>
  <c r="BG53" i="44"/>
  <c r="AX53" i="44"/>
  <c r="AV53" i="44"/>
  <c r="AM53" i="44"/>
  <c r="AD53" i="44"/>
  <c r="AB53" i="44"/>
  <c r="S53" i="44"/>
  <c r="I53" i="44"/>
  <c r="DN52" i="44"/>
  <c r="DM52" i="44"/>
  <c r="DL52" i="44"/>
  <c r="DK52" i="44"/>
  <c r="DJ52" i="44"/>
  <c r="DI52" i="44"/>
  <c r="DH52" i="44"/>
  <c r="DG52" i="44"/>
  <c r="DF52" i="44"/>
  <c r="DE52" i="44"/>
  <c r="DD52" i="44"/>
  <c r="DC52" i="44"/>
  <c r="DB52" i="44"/>
  <c r="DA52" i="44"/>
  <c r="CZ52" i="44"/>
  <c r="CY52" i="44"/>
  <c r="CX52" i="44"/>
  <c r="CW52" i="44"/>
  <c r="CV52" i="44"/>
  <c r="CU52" i="44"/>
  <c r="CS52" i="44"/>
  <c r="CR52" i="44"/>
  <c r="CQ52" i="44"/>
  <c r="CN52" i="44"/>
  <c r="CJ52" i="44"/>
  <c r="CA52" i="44"/>
  <c r="BR52" i="44"/>
  <c r="BP52" i="44"/>
  <c r="BG52" i="44"/>
  <c r="AX52" i="44"/>
  <c r="AV52" i="44"/>
  <c r="AM52" i="44"/>
  <c r="AD52" i="44"/>
  <c r="AB52" i="44"/>
  <c r="S52" i="44"/>
  <c r="I52" i="44"/>
  <c r="DN51" i="44"/>
  <c r="DM51" i="44"/>
  <c r="DL51" i="44"/>
  <c r="DK51" i="44"/>
  <c r="DJ51" i="44"/>
  <c r="DI51" i="44"/>
  <c r="DH51" i="44"/>
  <c r="DG51" i="44"/>
  <c r="DF51" i="44"/>
  <c r="DE51" i="44"/>
  <c r="DD51" i="44"/>
  <c r="DC51" i="44"/>
  <c r="DB51" i="44"/>
  <c r="DA51" i="44"/>
  <c r="CZ51" i="44"/>
  <c r="CY51" i="44"/>
  <c r="CX51" i="44"/>
  <c r="CW51" i="44"/>
  <c r="CV51" i="44"/>
  <c r="CU51" i="44"/>
  <c r="CS51" i="44"/>
  <c r="CR51" i="44"/>
  <c r="CQ51" i="44"/>
  <c r="CN51" i="44"/>
  <c r="CJ51" i="44"/>
  <c r="CA51" i="44"/>
  <c r="BR51" i="44"/>
  <c r="BP51" i="44"/>
  <c r="BG51" i="44"/>
  <c r="AX51" i="44"/>
  <c r="AV51" i="44"/>
  <c r="AM51" i="44"/>
  <c r="AD51" i="44"/>
  <c r="AB51" i="44"/>
  <c r="S51" i="44"/>
  <c r="I51" i="44"/>
  <c r="DN50" i="44"/>
  <c r="DM50" i="44"/>
  <c r="DL50" i="44"/>
  <c r="DK50" i="44"/>
  <c r="DJ50" i="44"/>
  <c r="DI50" i="44"/>
  <c r="DH50" i="44"/>
  <c r="DG50" i="44"/>
  <c r="DF50" i="44"/>
  <c r="DE50" i="44"/>
  <c r="DD50" i="44"/>
  <c r="DC50" i="44"/>
  <c r="DB50" i="44"/>
  <c r="DA50" i="44"/>
  <c r="CZ50" i="44"/>
  <c r="CY50" i="44"/>
  <c r="CX50" i="44"/>
  <c r="CW50" i="44"/>
  <c r="CV50" i="44"/>
  <c r="CU50" i="44"/>
  <c r="CS50" i="44"/>
  <c r="CR50" i="44"/>
  <c r="CQ50" i="44"/>
  <c r="CN50" i="44"/>
  <c r="CJ50" i="44"/>
  <c r="CA50" i="44"/>
  <c r="BR50" i="44"/>
  <c r="BP50" i="44"/>
  <c r="BG50" i="44"/>
  <c r="AX50" i="44"/>
  <c r="AV50" i="44"/>
  <c r="AM50" i="44"/>
  <c r="AD50" i="44"/>
  <c r="AB50" i="44"/>
  <c r="S50" i="44"/>
  <c r="I50" i="44"/>
  <c r="DN49" i="44"/>
  <c r="DM49" i="44"/>
  <c r="DL49" i="44"/>
  <c r="DK49" i="44"/>
  <c r="DJ49" i="44"/>
  <c r="DI49" i="44"/>
  <c r="DH49" i="44"/>
  <c r="DG49" i="44"/>
  <c r="DF49" i="44"/>
  <c r="DE49" i="44"/>
  <c r="DD49" i="44"/>
  <c r="DC49" i="44"/>
  <c r="DB49" i="44"/>
  <c r="DA49" i="44"/>
  <c r="CZ49" i="44"/>
  <c r="CY49" i="44"/>
  <c r="CX49" i="44"/>
  <c r="CW49" i="44"/>
  <c r="CV49" i="44"/>
  <c r="CU49" i="44"/>
  <c r="CS49" i="44"/>
  <c r="CR49" i="44"/>
  <c r="CQ49" i="44"/>
  <c r="CN49" i="44"/>
  <c r="CJ49" i="44"/>
  <c r="CA49" i="44"/>
  <c r="BR49" i="44"/>
  <c r="BP49" i="44"/>
  <c r="BG49" i="44"/>
  <c r="AX49" i="44"/>
  <c r="AV49" i="44"/>
  <c r="AM49" i="44"/>
  <c r="AD49" i="44"/>
  <c r="AB49" i="44"/>
  <c r="S49" i="44"/>
  <c r="I49" i="44"/>
  <c r="DN48" i="44"/>
  <c r="DM48" i="44"/>
  <c r="DL48" i="44"/>
  <c r="DK48" i="44"/>
  <c r="DJ48" i="44"/>
  <c r="DI48" i="44"/>
  <c r="DH48" i="44"/>
  <c r="DG48" i="44"/>
  <c r="DF48" i="44"/>
  <c r="DE48" i="44"/>
  <c r="DD48" i="44"/>
  <c r="DC48" i="44"/>
  <c r="DB48" i="44"/>
  <c r="DA48" i="44"/>
  <c r="CZ48" i="44"/>
  <c r="CY48" i="44"/>
  <c r="CX48" i="44"/>
  <c r="CW48" i="44"/>
  <c r="CV48" i="44"/>
  <c r="CU48" i="44"/>
  <c r="CS48" i="44"/>
  <c r="CR48" i="44"/>
  <c r="CQ48" i="44"/>
  <c r="CN48" i="44"/>
  <c r="CJ48" i="44"/>
  <c r="CA48" i="44"/>
  <c r="BR48" i="44"/>
  <c r="BP48" i="44"/>
  <c r="BG48" i="44"/>
  <c r="AX48" i="44"/>
  <c r="AV48" i="44"/>
  <c r="AM48" i="44"/>
  <c r="AD48" i="44"/>
  <c r="AB48" i="44"/>
  <c r="S48" i="44"/>
  <c r="I48" i="44"/>
  <c r="DN47" i="44"/>
  <c r="DM47" i="44"/>
  <c r="DL47" i="44"/>
  <c r="DK47" i="44"/>
  <c r="DJ47" i="44"/>
  <c r="DI47" i="44"/>
  <c r="DH47" i="44"/>
  <c r="DG47" i="44"/>
  <c r="DF47" i="44"/>
  <c r="DE47" i="44"/>
  <c r="DD47" i="44"/>
  <c r="DC47" i="44"/>
  <c r="DB47" i="44"/>
  <c r="DA47" i="44"/>
  <c r="CZ47" i="44"/>
  <c r="CY47" i="44"/>
  <c r="CX47" i="44"/>
  <c r="CW47" i="44"/>
  <c r="CV47" i="44"/>
  <c r="CU47" i="44"/>
  <c r="CS47" i="44"/>
  <c r="CR47" i="44"/>
  <c r="CQ47" i="44"/>
  <c r="CN47" i="44"/>
  <c r="CJ47" i="44"/>
  <c r="CA47" i="44"/>
  <c r="BR47" i="44"/>
  <c r="BP47" i="44"/>
  <c r="BG47" i="44"/>
  <c r="AX47" i="44"/>
  <c r="AV47" i="44"/>
  <c r="AM47" i="44"/>
  <c r="AD47" i="44"/>
  <c r="AB47" i="44"/>
  <c r="S47" i="44"/>
  <c r="I47" i="44"/>
  <c r="DN46" i="44"/>
  <c r="DM46" i="44"/>
  <c r="DL46" i="44"/>
  <c r="DK46" i="44"/>
  <c r="DJ46" i="44"/>
  <c r="DI46" i="44"/>
  <c r="DH46" i="44"/>
  <c r="DG46" i="44"/>
  <c r="DF46" i="44"/>
  <c r="DE46" i="44"/>
  <c r="DD46" i="44"/>
  <c r="DC46" i="44"/>
  <c r="DB46" i="44"/>
  <c r="DA46" i="44"/>
  <c r="CZ46" i="44"/>
  <c r="CY46" i="44"/>
  <c r="CX46" i="44"/>
  <c r="CW46" i="44"/>
  <c r="CV46" i="44"/>
  <c r="CU46" i="44"/>
  <c r="CS46" i="44"/>
  <c r="CR46" i="44"/>
  <c r="CQ46" i="44"/>
  <c r="CN46" i="44"/>
  <c r="CJ46" i="44"/>
  <c r="CA46" i="44"/>
  <c r="BR46" i="44"/>
  <c r="BP46" i="44"/>
  <c r="BG46" i="44"/>
  <c r="AX46" i="44"/>
  <c r="AV46" i="44"/>
  <c r="AM46" i="44"/>
  <c r="AD46" i="44"/>
  <c r="AB46" i="44"/>
  <c r="S46" i="44"/>
  <c r="I46" i="44"/>
  <c r="DN45" i="44"/>
  <c r="DM45" i="44"/>
  <c r="DL45" i="44"/>
  <c r="DK45" i="44"/>
  <c r="DJ45" i="44"/>
  <c r="DI45" i="44"/>
  <c r="DH45" i="44"/>
  <c r="DG45" i="44"/>
  <c r="DF45" i="44"/>
  <c r="DE45" i="44"/>
  <c r="DD45" i="44"/>
  <c r="DC45" i="44"/>
  <c r="DB45" i="44"/>
  <c r="DA45" i="44"/>
  <c r="CZ45" i="44"/>
  <c r="CY45" i="44"/>
  <c r="CX45" i="44"/>
  <c r="CW45" i="44"/>
  <c r="CV45" i="44"/>
  <c r="CU45" i="44"/>
  <c r="CS45" i="44"/>
  <c r="CR45" i="44"/>
  <c r="CQ45" i="44"/>
  <c r="CN45" i="44"/>
  <c r="CJ45" i="44"/>
  <c r="CA45" i="44"/>
  <c r="BR45" i="44"/>
  <c r="BP45" i="44"/>
  <c r="BG45" i="44"/>
  <c r="AX45" i="44"/>
  <c r="AV45" i="44"/>
  <c r="AM45" i="44"/>
  <c r="AD45" i="44"/>
  <c r="AB45" i="44"/>
  <c r="S45" i="44"/>
  <c r="I45" i="44"/>
  <c r="DN44" i="44"/>
  <c r="DM44" i="44"/>
  <c r="DL44" i="44"/>
  <c r="DK44" i="44"/>
  <c r="DJ44" i="44"/>
  <c r="DI44" i="44"/>
  <c r="DH44" i="44"/>
  <c r="DG44" i="44"/>
  <c r="DF44" i="44"/>
  <c r="DE44" i="44"/>
  <c r="DD44" i="44"/>
  <c r="DC44" i="44"/>
  <c r="DB44" i="44"/>
  <c r="DA44" i="44"/>
  <c r="CZ44" i="44"/>
  <c r="CY44" i="44"/>
  <c r="CX44" i="44"/>
  <c r="CW44" i="44"/>
  <c r="CV44" i="44"/>
  <c r="CU44" i="44"/>
  <c r="CS44" i="44"/>
  <c r="CR44" i="44"/>
  <c r="CQ44" i="44"/>
  <c r="CN44" i="44"/>
  <c r="CJ44" i="44"/>
  <c r="CA44" i="44"/>
  <c r="BR44" i="44"/>
  <c r="BP44" i="44"/>
  <c r="BG44" i="44"/>
  <c r="AX44" i="44"/>
  <c r="AV44" i="44"/>
  <c r="AM44" i="44"/>
  <c r="AD44" i="44"/>
  <c r="AB44" i="44"/>
  <c r="S44" i="44"/>
  <c r="I44" i="44"/>
  <c r="DN43" i="44"/>
  <c r="DM43" i="44"/>
  <c r="DL43" i="44"/>
  <c r="DK43" i="44"/>
  <c r="DJ43" i="44"/>
  <c r="DI43" i="44"/>
  <c r="DH43" i="44"/>
  <c r="DG43" i="44"/>
  <c r="DF43" i="44"/>
  <c r="DE43" i="44"/>
  <c r="DD43" i="44"/>
  <c r="DC43" i="44"/>
  <c r="DB43" i="44"/>
  <c r="DA43" i="44"/>
  <c r="CZ43" i="44"/>
  <c r="CY43" i="44"/>
  <c r="CX43" i="44"/>
  <c r="CW43" i="44"/>
  <c r="CV43" i="44"/>
  <c r="CU43" i="44"/>
  <c r="CS43" i="44"/>
  <c r="CR43" i="44"/>
  <c r="CQ43" i="44"/>
  <c r="CN43" i="44"/>
  <c r="CJ43" i="44"/>
  <c r="CA43" i="44"/>
  <c r="BR43" i="44"/>
  <c r="BP43" i="44"/>
  <c r="BG43" i="44"/>
  <c r="AX43" i="44"/>
  <c r="AV43" i="44"/>
  <c r="AM43" i="44"/>
  <c r="AD43" i="44"/>
  <c r="AB43" i="44"/>
  <c r="S43" i="44"/>
  <c r="I43" i="44"/>
  <c r="DN42" i="44"/>
  <c r="DM42" i="44"/>
  <c r="DL42" i="44"/>
  <c r="DK42" i="44"/>
  <c r="DJ42" i="44"/>
  <c r="DI42" i="44"/>
  <c r="DH42" i="44"/>
  <c r="DG42" i="44"/>
  <c r="DF42" i="44"/>
  <c r="DE42" i="44"/>
  <c r="DD42" i="44"/>
  <c r="DC42" i="44"/>
  <c r="DB42" i="44"/>
  <c r="DA42" i="44"/>
  <c r="CZ42" i="44"/>
  <c r="CY42" i="44"/>
  <c r="CX42" i="44"/>
  <c r="CW42" i="44"/>
  <c r="CV42" i="44"/>
  <c r="CU42" i="44"/>
  <c r="CS42" i="44"/>
  <c r="CR42" i="44"/>
  <c r="CQ42" i="44"/>
  <c r="CN42" i="44"/>
  <c r="CJ42" i="44"/>
  <c r="CA42" i="44"/>
  <c r="BR42" i="44"/>
  <c r="BP42" i="44"/>
  <c r="BG42" i="44"/>
  <c r="AX42" i="44"/>
  <c r="AV42" i="44"/>
  <c r="AM42" i="44"/>
  <c r="AD42" i="44"/>
  <c r="AB42" i="44"/>
  <c r="S42" i="44"/>
  <c r="I42" i="44"/>
  <c r="DN41" i="44"/>
  <c r="DM41" i="44"/>
  <c r="DL41" i="44"/>
  <c r="DK41" i="44"/>
  <c r="DJ41" i="44"/>
  <c r="DI41" i="44"/>
  <c r="DH41" i="44"/>
  <c r="DG41" i="44"/>
  <c r="DF41" i="44"/>
  <c r="DE41" i="44"/>
  <c r="DD41" i="44"/>
  <c r="DC41" i="44"/>
  <c r="DB41" i="44"/>
  <c r="DA41" i="44"/>
  <c r="CZ41" i="44"/>
  <c r="CY41" i="44"/>
  <c r="CX41" i="44"/>
  <c r="CW41" i="44"/>
  <c r="CV41" i="44"/>
  <c r="CU41" i="44"/>
  <c r="CS41" i="44"/>
  <c r="CR41" i="44"/>
  <c r="CQ41" i="44"/>
  <c r="CN41" i="44"/>
  <c r="CJ41" i="44"/>
  <c r="CA41" i="44"/>
  <c r="BR41" i="44"/>
  <c r="BP41" i="44"/>
  <c r="BG41" i="44"/>
  <c r="AX41" i="44"/>
  <c r="AV41" i="44"/>
  <c r="AM41" i="44"/>
  <c r="AD41" i="44"/>
  <c r="AB41" i="44"/>
  <c r="S41" i="44"/>
  <c r="I41" i="44"/>
  <c r="DN40" i="44"/>
  <c r="DM40" i="44"/>
  <c r="DL40" i="44"/>
  <c r="DK40" i="44"/>
  <c r="DJ40" i="44"/>
  <c r="DI40" i="44"/>
  <c r="DH40" i="44"/>
  <c r="DG40" i="44"/>
  <c r="DF40" i="44"/>
  <c r="DE40" i="44"/>
  <c r="DD40" i="44"/>
  <c r="DC40" i="44"/>
  <c r="DB40" i="44"/>
  <c r="DA40" i="44"/>
  <c r="CZ40" i="44"/>
  <c r="CY40" i="44"/>
  <c r="CX40" i="44"/>
  <c r="CW40" i="44"/>
  <c r="CV40" i="44"/>
  <c r="CU40" i="44"/>
  <c r="CS40" i="44"/>
  <c r="CR40" i="44"/>
  <c r="CQ40" i="44"/>
  <c r="CN40" i="44"/>
  <c r="CJ40" i="44"/>
  <c r="CA40" i="44"/>
  <c r="BR40" i="44"/>
  <c r="BP40" i="44"/>
  <c r="BG40" i="44"/>
  <c r="AX40" i="44"/>
  <c r="AV40" i="44"/>
  <c r="AM40" i="44"/>
  <c r="AD40" i="44"/>
  <c r="AB40" i="44"/>
  <c r="S40" i="44"/>
  <c r="I40" i="44"/>
  <c r="DN39" i="44"/>
  <c r="DM39" i="44"/>
  <c r="DL39" i="44"/>
  <c r="DK39" i="44"/>
  <c r="DJ39" i="44"/>
  <c r="DI39" i="44"/>
  <c r="DH39" i="44"/>
  <c r="DG39" i="44"/>
  <c r="DF39" i="44"/>
  <c r="DE39" i="44"/>
  <c r="DD39" i="44"/>
  <c r="DC39" i="44"/>
  <c r="DB39" i="44"/>
  <c r="DA39" i="44"/>
  <c r="CZ39" i="44"/>
  <c r="CY39" i="44"/>
  <c r="CX39" i="44"/>
  <c r="CW39" i="44"/>
  <c r="CV39" i="44"/>
  <c r="CU39" i="44"/>
  <c r="CS39" i="44"/>
  <c r="CR39" i="44"/>
  <c r="CQ39" i="44"/>
  <c r="CN39" i="44"/>
  <c r="CJ39" i="44"/>
  <c r="CA39" i="44"/>
  <c r="BR39" i="44"/>
  <c r="BP39" i="44"/>
  <c r="BG39" i="44"/>
  <c r="AX39" i="44"/>
  <c r="AV39" i="44"/>
  <c r="AM39" i="44"/>
  <c r="AD39" i="44"/>
  <c r="AB39" i="44"/>
  <c r="S39" i="44"/>
  <c r="I39" i="44"/>
  <c r="DN38" i="44"/>
  <c r="DM38" i="44"/>
  <c r="DL38" i="44"/>
  <c r="DK38" i="44"/>
  <c r="DJ38" i="44"/>
  <c r="DI38" i="44"/>
  <c r="DH38" i="44"/>
  <c r="DG38" i="44"/>
  <c r="DF38" i="44"/>
  <c r="DE38" i="44"/>
  <c r="DD38" i="44"/>
  <c r="DC38" i="44"/>
  <c r="DB38" i="44"/>
  <c r="DA38" i="44"/>
  <c r="CZ38" i="44"/>
  <c r="CY38" i="44"/>
  <c r="CX38" i="44"/>
  <c r="CW38" i="44"/>
  <c r="CV38" i="44"/>
  <c r="CU38" i="44"/>
  <c r="CS38" i="44"/>
  <c r="CR38" i="44"/>
  <c r="CQ38" i="44"/>
  <c r="CN38" i="44"/>
  <c r="CJ38" i="44"/>
  <c r="CA38" i="44"/>
  <c r="BR38" i="44"/>
  <c r="BP38" i="44"/>
  <c r="BG38" i="44"/>
  <c r="AX38" i="44"/>
  <c r="AV38" i="44"/>
  <c r="AM38" i="44"/>
  <c r="AD38" i="44"/>
  <c r="AB38" i="44"/>
  <c r="S38" i="44"/>
  <c r="I38" i="44"/>
  <c r="DN37" i="44"/>
  <c r="DM37" i="44"/>
  <c r="DL37" i="44"/>
  <c r="DK37" i="44"/>
  <c r="DJ37" i="44"/>
  <c r="DI37" i="44"/>
  <c r="DH37" i="44"/>
  <c r="DG37" i="44"/>
  <c r="DF37" i="44"/>
  <c r="DE37" i="44"/>
  <c r="DD37" i="44"/>
  <c r="DC37" i="44"/>
  <c r="DB37" i="44"/>
  <c r="DA37" i="44"/>
  <c r="CZ37" i="44"/>
  <c r="CY37" i="44"/>
  <c r="CX37" i="44"/>
  <c r="CW37" i="44"/>
  <c r="CV37" i="44"/>
  <c r="CU37" i="44"/>
  <c r="CS37" i="44"/>
  <c r="CR37" i="44"/>
  <c r="CQ37" i="44"/>
  <c r="CN37" i="44"/>
  <c r="CJ37" i="44"/>
  <c r="CA37" i="44"/>
  <c r="BR37" i="44"/>
  <c r="BP37" i="44"/>
  <c r="BG37" i="44"/>
  <c r="AX37" i="44"/>
  <c r="AV37" i="44"/>
  <c r="AM37" i="44"/>
  <c r="AD37" i="44"/>
  <c r="AB37" i="44"/>
  <c r="S37" i="44"/>
  <c r="I37" i="44"/>
  <c r="DN36" i="44"/>
  <c r="DM36" i="44"/>
  <c r="DL36" i="44"/>
  <c r="DK36" i="44"/>
  <c r="DJ36" i="44"/>
  <c r="DI36" i="44"/>
  <c r="DH36" i="44"/>
  <c r="DG36" i="44"/>
  <c r="DF36" i="44"/>
  <c r="DE36" i="44"/>
  <c r="DD36" i="44"/>
  <c r="DC36" i="44"/>
  <c r="DB36" i="44"/>
  <c r="DA36" i="44"/>
  <c r="CZ36" i="44"/>
  <c r="CY36" i="44"/>
  <c r="CX36" i="44"/>
  <c r="CW36" i="44"/>
  <c r="CV36" i="44"/>
  <c r="CU36" i="44"/>
  <c r="CS36" i="44"/>
  <c r="CR36" i="44"/>
  <c r="CQ36" i="44"/>
  <c r="CN36" i="44"/>
  <c r="CJ36" i="44"/>
  <c r="CA36" i="44"/>
  <c r="BR36" i="44"/>
  <c r="BP36" i="44"/>
  <c r="BG36" i="44"/>
  <c r="AX36" i="44"/>
  <c r="AV36" i="44"/>
  <c r="AM36" i="44"/>
  <c r="AD36" i="44"/>
  <c r="AB36" i="44"/>
  <c r="S36" i="44"/>
  <c r="I36" i="44"/>
  <c r="DN35" i="44"/>
  <c r="DM35" i="44"/>
  <c r="DL35" i="44"/>
  <c r="DK35" i="44"/>
  <c r="DJ35" i="44"/>
  <c r="DI35" i="44"/>
  <c r="DH35" i="44"/>
  <c r="DG35" i="44"/>
  <c r="DF35" i="44"/>
  <c r="DE35" i="44"/>
  <c r="DD35" i="44"/>
  <c r="DC35" i="44"/>
  <c r="DB35" i="44"/>
  <c r="DA35" i="44"/>
  <c r="CZ35" i="44"/>
  <c r="CY35" i="44"/>
  <c r="CX35" i="44"/>
  <c r="CW35" i="44"/>
  <c r="CV35" i="44"/>
  <c r="CU35" i="44"/>
  <c r="CS35" i="44"/>
  <c r="CR35" i="44"/>
  <c r="CQ35" i="44"/>
  <c r="CN35" i="44"/>
  <c r="CJ35" i="44"/>
  <c r="CA35" i="44"/>
  <c r="BR35" i="44"/>
  <c r="BP35" i="44"/>
  <c r="BG35" i="44"/>
  <c r="AX35" i="44"/>
  <c r="AV35" i="44"/>
  <c r="AM35" i="44"/>
  <c r="AD35" i="44"/>
  <c r="AB35" i="44"/>
  <c r="S35" i="44"/>
  <c r="I35" i="44"/>
  <c r="DN34" i="44"/>
  <c r="DM34" i="44"/>
  <c r="DL34" i="44"/>
  <c r="DK34" i="44"/>
  <c r="DJ34" i="44"/>
  <c r="DI34" i="44"/>
  <c r="DH34" i="44"/>
  <c r="DG34" i="44"/>
  <c r="DF34" i="44"/>
  <c r="DE34" i="44"/>
  <c r="DD34" i="44"/>
  <c r="DC34" i="44"/>
  <c r="DB34" i="44"/>
  <c r="DA34" i="44"/>
  <c r="CZ34" i="44"/>
  <c r="CY34" i="44"/>
  <c r="CX34" i="44"/>
  <c r="CW34" i="44"/>
  <c r="CV34" i="44"/>
  <c r="CU34" i="44"/>
  <c r="CS34" i="44"/>
  <c r="CR34" i="44"/>
  <c r="CQ34" i="44"/>
  <c r="CN34" i="44"/>
  <c r="CJ34" i="44"/>
  <c r="CA34" i="44"/>
  <c r="BR34" i="44"/>
  <c r="BP34" i="44"/>
  <c r="BG34" i="44"/>
  <c r="AX34" i="44"/>
  <c r="AV34" i="44"/>
  <c r="AM34" i="44"/>
  <c r="AD34" i="44"/>
  <c r="AB34" i="44"/>
  <c r="S34" i="44"/>
  <c r="I34" i="44"/>
  <c r="DN33" i="44"/>
  <c r="DM33" i="44"/>
  <c r="DL33" i="44"/>
  <c r="DK33" i="44"/>
  <c r="DJ33" i="44"/>
  <c r="DI33" i="44"/>
  <c r="DH33" i="44"/>
  <c r="DG33" i="44"/>
  <c r="DF33" i="44"/>
  <c r="DE33" i="44"/>
  <c r="DD33" i="44"/>
  <c r="DC33" i="44"/>
  <c r="DB33" i="44"/>
  <c r="DA33" i="44"/>
  <c r="CZ33" i="44"/>
  <c r="CY33" i="44"/>
  <c r="CX33" i="44"/>
  <c r="CW33" i="44"/>
  <c r="CV33" i="44"/>
  <c r="CU33" i="44"/>
  <c r="CS33" i="44"/>
  <c r="CR33" i="44"/>
  <c r="CQ33" i="44"/>
  <c r="CN33" i="44"/>
  <c r="CJ33" i="44"/>
  <c r="CA33" i="44"/>
  <c r="BR33" i="44"/>
  <c r="BP33" i="44"/>
  <c r="BG33" i="44"/>
  <c r="AX33" i="44"/>
  <c r="AV33" i="44"/>
  <c r="AM33" i="44"/>
  <c r="AD33" i="44"/>
  <c r="AB33" i="44"/>
  <c r="S33" i="44"/>
  <c r="I33" i="44"/>
  <c r="DN32" i="44"/>
  <c r="DM32" i="44"/>
  <c r="DL32" i="44"/>
  <c r="DK32" i="44"/>
  <c r="DJ32" i="44"/>
  <c r="DI32" i="44"/>
  <c r="DH32" i="44"/>
  <c r="DG32" i="44"/>
  <c r="DF32" i="44"/>
  <c r="DE32" i="44"/>
  <c r="DD32" i="44"/>
  <c r="DC32" i="44"/>
  <c r="DB32" i="44"/>
  <c r="DA32" i="44"/>
  <c r="CZ32" i="44"/>
  <c r="CY32" i="44"/>
  <c r="CX32" i="44"/>
  <c r="CW32" i="44"/>
  <c r="CV32" i="44"/>
  <c r="CU32" i="44"/>
  <c r="CS32" i="44"/>
  <c r="CR32" i="44"/>
  <c r="CQ32" i="44"/>
  <c r="CN32" i="44"/>
  <c r="CJ32" i="44"/>
  <c r="CA32" i="44"/>
  <c r="BR32" i="44"/>
  <c r="BP32" i="44"/>
  <c r="BG32" i="44"/>
  <c r="AX32" i="44"/>
  <c r="AV32" i="44"/>
  <c r="AM32" i="44"/>
  <c r="AD32" i="44"/>
  <c r="AB32" i="44"/>
  <c r="S32" i="44"/>
  <c r="I32" i="44"/>
  <c r="DN31" i="44"/>
  <c r="DM31" i="44"/>
  <c r="DL31" i="44"/>
  <c r="DK31" i="44"/>
  <c r="DJ31" i="44"/>
  <c r="DI31" i="44"/>
  <c r="DH31" i="44"/>
  <c r="DG31" i="44"/>
  <c r="DF31" i="44"/>
  <c r="DE31" i="44"/>
  <c r="DD31" i="44"/>
  <c r="DC31" i="44"/>
  <c r="DB31" i="44"/>
  <c r="DA31" i="44"/>
  <c r="CZ31" i="44"/>
  <c r="CY31" i="44"/>
  <c r="CX31" i="44"/>
  <c r="CW31" i="44"/>
  <c r="CV31" i="44"/>
  <c r="CU31" i="44"/>
  <c r="CS31" i="44"/>
  <c r="CR31" i="44"/>
  <c r="CQ31" i="44"/>
  <c r="CN31" i="44"/>
  <c r="CJ31" i="44"/>
  <c r="CA31" i="44"/>
  <c r="BR31" i="44"/>
  <c r="BP31" i="44"/>
  <c r="BG31" i="44"/>
  <c r="AX31" i="44"/>
  <c r="AV31" i="44"/>
  <c r="AM31" i="44"/>
  <c r="AD31" i="44"/>
  <c r="AB31" i="44"/>
  <c r="S31" i="44"/>
  <c r="I31" i="44"/>
  <c r="DN30" i="44"/>
  <c r="DM30" i="44"/>
  <c r="DL30" i="44"/>
  <c r="DK30" i="44"/>
  <c r="DJ30" i="44"/>
  <c r="DI30" i="44"/>
  <c r="DH30" i="44"/>
  <c r="DG30" i="44"/>
  <c r="DF30" i="44"/>
  <c r="DE30" i="44"/>
  <c r="DD30" i="44"/>
  <c r="DC30" i="44"/>
  <c r="DB30" i="44"/>
  <c r="DA30" i="44"/>
  <c r="CZ30" i="44"/>
  <c r="CY30" i="44"/>
  <c r="CX30" i="44"/>
  <c r="CW30" i="44"/>
  <c r="CV30" i="44"/>
  <c r="CU30" i="44"/>
  <c r="CS30" i="44"/>
  <c r="CR30" i="44"/>
  <c r="CQ30" i="44"/>
  <c r="CN30" i="44"/>
  <c r="CJ30" i="44"/>
  <c r="CA30" i="44"/>
  <c r="BR30" i="44"/>
  <c r="BP30" i="44"/>
  <c r="BG30" i="44"/>
  <c r="AX30" i="44"/>
  <c r="AV30" i="44"/>
  <c r="AM30" i="44"/>
  <c r="AD30" i="44"/>
  <c r="AB30" i="44"/>
  <c r="S30" i="44"/>
  <c r="I30" i="44"/>
  <c r="DN29" i="44"/>
  <c r="DM29" i="44"/>
  <c r="DL29" i="44"/>
  <c r="DK29" i="44"/>
  <c r="DJ29" i="44"/>
  <c r="DI29" i="44"/>
  <c r="DH29" i="44"/>
  <c r="DG29" i="44"/>
  <c r="DF29" i="44"/>
  <c r="DE29" i="44"/>
  <c r="DD29" i="44"/>
  <c r="DC29" i="44"/>
  <c r="DB29" i="44"/>
  <c r="DA29" i="44"/>
  <c r="CZ29" i="44"/>
  <c r="CY29" i="44"/>
  <c r="CX29" i="44"/>
  <c r="CW29" i="44"/>
  <c r="CV29" i="44"/>
  <c r="CU29" i="44"/>
  <c r="CS29" i="44"/>
  <c r="CR29" i="44"/>
  <c r="CQ29" i="44"/>
  <c r="CN29" i="44"/>
  <c r="CJ29" i="44"/>
  <c r="CA29" i="44"/>
  <c r="BR29" i="44"/>
  <c r="BP29" i="44"/>
  <c r="BG29" i="44"/>
  <c r="AX29" i="44"/>
  <c r="AV29" i="44"/>
  <c r="AM29" i="44"/>
  <c r="AD29" i="44"/>
  <c r="AB29" i="44"/>
  <c r="S29" i="44"/>
  <c r="I29" i="44"/>
  <c r="DN28" i="44"/>
  <c r="DM28" i="44"/>
  <c r="DL28" i="44"/>
  <c r="DK28" i="44"/>
  <c r="DJ28" i="44"/>
  <c r="DI28" i="44"/>
  <c r="DH28" i="44"/>
  <c r="DG28" i="44"/>
  <c r="DF28" i="44"/>
  <c r="DE28" i="44"/>
  <c r="DD28" i="44"/>
  <c r="DC28" i="44"/>
  <c r="DB28" i="44"/>
  <c r="DA28" i="44"/>
  <c r="CZ28" i="44"/>
  <c r="CY28" i="44"/>
  <c r="CX28" i="44"/>
  <c r="CW28" i="44"/>
  <c r="CV28" i="44"/>
  <c r="CU28" i="44"/>
  <c r="CS28" i="44"/>
  <c r="CR28" i="44"/>
  <c r="CQ28" i="44"/>
  <c r="CN28" i="44"/>
  <c r="CJ28" i="44"/>
  <c r="CA28" i="44"/>
  <c r="BR28" i="44"/>
  <c r="BP28" i="44"/>
  <c r="BG28" i="44"/>
  <c r="AX28" i="44"/>
  <c r="AV28" i="44"/>
  <c r="AM28" i="44"/>
  <c r="AD28" i="44"/>
  <c r="AB28" i="44"/>
  <c r="S28" i="44"/>
  <c r="I28" i="44"/>
  <c r="DN27" i="44"/>
  <c r="DM27" i="44"/>
  <c r="DL27" i="44"/>
  <c r="DK27" i="44"/>
  <c r="DJ27" i="44"/>
  <c r="DI27" i="44"/>
  <c r="DH27" i="44"/>
  <c r="DG27" i="44"/>
  <c r="DF27" i="44"/>
  <c r="DE27" i="44"/>
  <c r="DD27" i="44"/>
  <c r="DC27" i="44"/>
  <c r="DB27" i="44"/>
  <c r="DA27" i="44"/>
  <c r="CZ27" i="44"/>
  <c r="CY27" i="44"/>
  <c r="CX27" i="44"/>
  <c r="CW27" i="44"/>
  <c r="CV27" i="44"/>
  <c r="CU27" i="44"/>
  <c r="CS27" i="44"/>
  <c r="CR27" i="44"/>
  <c r="CQ27" i="44"/>
  <c r="CN27" i="44"/>
  <c r="CJ27" i="44"/>
  <c r="CA27" i="44"/>
  <c r="BR27" i="44"/>
  <c r="BP27" i="44"/>
  <c r="BG27" i="44"/>
  <c r="AX27" i="44"/>
  <c r="AV27" i="44"/>
  <c r="AM27" i="44"/>
  <c r="AD27" i="44"/>
  <c r="AB27" i="44"/>
  <c r="S27" i="44"/>
  <c r="I27" i="44"/>
  <c r="DN26" i="44"/>
  <c r="DM26" i="44"/>
  <c r="DL26" i="44"/>
  <c r="DK26" i="44"/>
  <c r="DJ26" i="44"/>
  <c r="DI26" i="44"/>
  <c r="DH26" i="44"/>
  <c r="DG26" i="44"/>
  <c r="DF26" i="44"/>
  <c r="DE26" i="44"/>
  <c r="DD26" i="44"/>
  <c r="DC26" i="44"/>
  <c r="DB26" i="44"/>
  <c r="DA26" i="44"/>
  <c r="CZ26" i="44"/>
  <c r="CY26" i="44"/>
  <c r="CX26" i="44"/>
  <c r="CW26" i="44"/>
  <c r="CV26" i="44"/>
  <c r="CU26" i="44"/>
  <c r="CS26" i="44"/>
  <c r="CR26" i="44"/>
  <c r="CQ26" i="44"/>
  <c r="CN26" i="44"/>
  <c r="CJ26" i="44"/>
  <c r="CA26" i="44"/>
  <c r="BR26" i="44"/>
  <c r="BP26" i="44"/>
  <c r="BG26" i="44"/>
  <c r="AX26" i="44"/>
  <c r="AV26" i="44"/>
  <c r="AM26" i="44"/>
  <c r="AD26" i="44"/>
  <c r="AB26" i="44"/>
  <c r="S26" i="44"/>
  <c r="I26" i="44"/>
  <c r="DN25" i="44"/>
  <c r="DM25" i="44"/>
  <c r="DL25" i="44"/>
  <c r="DK25" i="44"/>
  <c r="DJ25" i="44"/>
  <c r="DI25" i="44"/>
  <c r="DH25" i="44"/>
  <c r="DG25" i="44"/>
  <c r="DF25" i="44"/>
  <c r="DE25" i="44"/>
  <c r="DD25" i="44"/>
  <c r="DC25" i="44"/>
  <c r="DB25" i="44"/>
  <c r="DA25" i="44"/>
  <c r="CZ25" i="44"/>
  <c r="CY25" i="44"/>
  <c r="CX25" i="44"/>
  <c r="CW25" i="44"/>
  <c r="CV25" i="44"/>
  <c r="CU25" i="44"/>
  <c r="CS25" i="44"/>
  <c r="CR25" i="44"/>
  <c r="CQ25" i="44"/>
  <c r="CN25" i="44"/>
  <c r="CJ25" i="44"/>
  <c r="CA25" i="44"/>
  <c r="BR25" i="44"/>
  <c r="BP25" i="44"/>
  <c r="BG25" i="44"/>
  <c r="AX25" i="44"/>
  <c r="AV25" i="44"/>
  <c r="AM25" i="44"/>
  <c r="AD25" i="44"/>
  <c r="AB25" i="44"/>
  <c r="S25" i="44"/>
  <c r="I25" i="44"/>
  <c r="DN24" i="44"/>
  <c r="DM24" i="44"/>
  <c r="DL24" i="44"/>
  <c r="DK24" i="44"/>
  <c r="DJ24" i="44"/>
  <c r="DI24" i="44"/>
  <c r="DH24" i="44"/>
  <c r="DG24" i="44"/>
  <c r="DF24" i="44"/>
  <c r="DE24" i="44"/>
  <c r="DD24" i="44"/>
  <c r="DC24" i="44"/>
  <c r="DB24" i="44"/>
  <c r="DA24" i="44"/>
  <c r="CZ24" i="44"/>
  <c r="CY24" i="44"/>
  <c r="CX24" i="44"/>
  <c r="CW24" i="44"/>
  <c r="CV24" i="44"/>
  <c r="CU24" i="44"/>
  <c r="CS24" i="44"/>
  <c r="CR24" i="44"/>
  <c r="CQ24" i="44"/>
  <c r="CN24" i="44"/>
  <c r="CJ24" i="44"/>
  <c r="CA24" i="44"/>
  <c r="BR24" i="44"/>
  <c r="BP24" i="44"/>
  <c r="BG24" i="44"/>
  <c r="AX24" i="44"/>
  <c r="AV24" i="44"/>
  <c r="AM24" i="44"/>
  <c r="AD24" i="44"/>
  <c r="AB24" i="44"/>
  <c r="S24" i="44"/>
  <c r="I24" i="44"/>
  <c r="DN23" i="44"/>
  <c r="DM23" i="44"/>
  <c r="DL23" i="44"/>
  <c r="DK23" i="44"/>
  <c r="DJ23" i="44"/>
  <c r="DI23" i="44"/>
  <c r="DH23" i="44"/>
  <c r="DG23" i="44"/>
  <c r="DF23" i="44"/>
  <c r="DE23" i="44"/>
  <c r="DD23" i="44"/>
  <c r="DC23" i="44"/>
  <c r="DB23" i="44"/>
  <c r="DA23" i="44"/>
  <c r="CZ23" i="44"/>
  <c r="CY23" i="44"/>
  <c r="CX23" i="44"/>
  <c r="CW23" i="44"/>
  <c r="CV23" i="44"/>
  <c r="CU23" i="44"/>
  <c r="CS23" i="44"/>
  <c r="CR23" i="44"/>
  <c r="CQ23" i="44"/>
  <c r="CN23" i="44"/>
  <c r="CJ23" i="44"/>
  <c r="CA23" i="44"/>
  <c r="BR23" i="44"/>
  <c r="BP23" i="44"/>
  <c r="BG23" i="44"/>
  <c r="AX23" i="44"/>
  <c r="AV23" i="44"/>
  <c r="AM23" i="44"/>
  <c r="AD23" i="44"/>
  <c r="AB23" i="44"/>
  <c r="S23" i="44"/>
  <c r="I23" i="44"/>
  <c r="DN22" i="44"/>
  <c r="DM22" i="44"/>
  <c r="DL22" i="44"/>
  <c r="DK22" i="44"/>
  <c r="DJ22" i="44"/>
  <c r="DI22" i="44"/>
  <c r="DH22" i="44"/>
  <c r="DG22" i="44"/>
  <c r="DF22" i="44"/>
  <c r="DE22" i="44"/>
  <c r="DD22" i="44"/>
  <c r="DC22" i="44"/>
  <c r="DB22" i="44"/>
  <c r="DA22" i="44"/>
  <c r="CZ22" i="44"/>
  <c r="CY22" i="44"/>
  <c r="CX22" i="44"/>
  <c r="CW22" i="44"/>
  <c r="CV22" i="44"/>
  <c r="CU22" i="44"/>
  <c r="CS22" i="44"/>
  <c r="CR22" i="44"/>
  <c r="CQ22" i="44"/>
  <c r="CN22" i="44"/>
  <c r="CJ22" i="44"/>
  <c r="CA22" i="44"/>
  <c r="BR22" i="44"/>
  <c r="BP22" i="44"/>
  <c r="BG22" i="44"/>
  <c r="AX22" i="44"/>
  <c r="AV22" i="44"/>
  <c r="AM22" i="44"/>
  <c r="AD22" i="44"/>
  <c r="AB22" i="44"/>
  <c r="S22" i="44"/>
  <c r="I22" i="44"/>
  <c r="DN21" i="44"/>
  <c r="DM21" i="44"/>
  <c r="DL21" i="44"/>
  <c r="DK21" i="44"/>
  <c r="DJ21" i="44"/>
  <c r="DI21" i="44"/>
  <c r="DH21" i="44"/>
  <c r="DG21" i="44"/>
  <c r="DF21" i="44"/>
  <c r="DE21" i="44"/>
  <c r="DD21" i="44"/>
  <c r="DC21" i="44"/>
  <c r="DB21" i="44"/>
  <c r="DA21" i="44"/>
  <c r="CZ21" i="44"/>
  <c r="CY21" i="44"/>
  <c r="CX21" i="44"/>
  <c r="CW21" i="44"/>
  <c r="CV21" i="44"/>
  <c r="CU21" i="44"/>
  <c r="CS21" i="44"/>
  <c r="CR21" i="44"/>
  <c r="CQ21" i="44"/>
  <c r="CN21" i="44"/>
  <c r="CJ21" i="44"/>
  <c r="CA21" i="44"/>
  <c r="BR21" i="44"/>
  <c r="BP21" i="44"/>
  <c r="BG21" i="44"/>
  <c r="AX21" i="44"/>
  <c r="AV21" i="44"/>
  <c r="AM21" i="44"/>
  <c r="AD21" i="44"/>
  <c r="AB21" i="44"/>
  <c r="S21" i="44"/>
  <c r="I21" i="44"/>
  <c r="DN20" i="44"/>
  <c r="DM20" i="44"/>
  <c r="DL20" i="44"/>
  <c r="DK20" i="44"/>
  <c r="DJ20" i="44"/>
  <c r="DI20" i="44"/>
  <c r="DH20" i="44"/>
  <c r="DG20" i="44"/>
  <c r="DF20" i="44"/>
  <c r="DE20" i="44"/>
  <c r="DD20" i="44"/>
  <c r="DC20" i="44"/>
  <c r="DB20" i="44"/>
  <c r="DA20" i="44"/>
  <c r="CZ20" i="44"/>
  <c r="CY20" i="44"/>
  <c r="CX20" i="44"/>
  <c r="CW20" i="44"/>
  <c r="CV20" i="44"/>
  <c r="CU20" i="44"/>
  <c r="CS20" i="44"/>
  <c r="CR20" i="44"/>
  <c r="CQ20" i="44"/>
  <c r="CN20" i="44"/>
  <c r="CJ20" i="44"/>
  <c r="CA20" i="44"/>
  <c r="BR20" i="44"/>
  <c r="BP20" i="44"/>
  <c r="BG20" i="44"/>
  <c r="AX20" i="44"/>
  <c r="AV20" i="44"/>
  <c r="AM20" i="44"/>
  <c r="AD20" i="44"/>
  <c r="AB20" i="44"/>
  <c r="S20" i="44"/>
  <c r="I20" i="44"/>
  <c r="DN19" i="44"/>
  <c r="DM19" i="44"/>
  <c r="DL19" i="44"/>
  <c r="DK19" i="44"/>
  <c r="DJ19" i="44"/>
  <c r="DI19" i="44"/>
  <c r="DH19" i="44"/>
  <c r="DG19" i="44"/>
  <c r="DF19" i="44"/>
  <c r="DE19" i="44"/>
  <c r="DD19" i="44"/>
  <c r="DC19" i="44"/>
  <c r="DB19" i="44"/>
  <c r="DA19" i="44"/>
  <c r="CZ19" i="44"/>
  <c r="CY19" i="44"/>
  <c r="CX19" i="44"/>
  <c r="CW19" i="44"/>
  <c r="CV19" i="44"/>
  <c r="CU19" i="44"/>
  <c r="CS19" i="44"/>
  <c r="CR19" i="44"/>
  <c r="CQ19" i="44"/>
  <c r="CN19" i="44"/>
  <c r="CJ19" i="44"/>
  <c r="CA19" i="44"/>
  <c r="BR19" i="44"/>
  <c r="BP19" i="44"/>
  <c r="BG19" i="44"/>
  <c r="AX19" i="44"/>
  <c r="AV19" i="44"/>
  <c r="AM19" i="44"/>
  <c r="AD19" i="44"/>
  <c r="AB19" i="44"/>
  <c r="S19" i="44"/>
  <c r="I19" i="44"/>
  <c r="DN18" i="44"/>
  <c r="DM18" i="44"/>
  <c r="DL18" i="44"/>
  <c r="DK18" i="44"/>
  <c r="DJ18" i="44"/>
  <c r="DI18" i="44"/>
  <c r="DH18" i="44"/>
  <c r="DG18" i="44"/>
  <c r="DF18" i="44"/>
  <c r="DE18" i="44"/>
  <c r="DD18" i="44"/>
  <c r="DC18" i="44"/>
  <c r="DB18" i="44"/>
  <c r="DA18" i="44"/>
  <c r="CZ18" i="44"/>
  <c r="CY18" i="44"/>
  <c r="CX18" i="44"/>
  <c r="CW18" i="44"/>
  <c r="CV18" i="44"/>
  <c r="CU18" i="44"/>
  <c r="CS18" i="44"/>
  <c r="CR18" i="44"/>
  <c r="CQ18" i="44"/>
  <c r="CN18" i="44"/>
  <c r="CJ18" i="44"/>
  <c r="CA18" i="44"/>
  <c r="BR18" i="44"/>
  <c r="BP18" i="44"/>
  <c r="BG18" i="44"/>
  <c r="AX18" i="44"/>
  <c r="AV18" i="44"/>
  <c r="AM18" i="44"/>
  <c r="AD18" i="44"/>
  <c r="AB18" i="44"/>
  <c r="S18" i="44"/>
  <c r="I18" i="44"/>
  <c r="DN17" i="44"/>
  <c r="DM17" i="44"/>
  <c r="DL17" i="44"/>
  <c r="DK17" i="44"/>
  <c r="DJ17" i="44"/>
  <c r="DI17" i="44"/>
  <c r="DH17" i="44"/>
  <c r="DG17" i="44"/>
  <c r="DF17" i="44"/>
  <c r="DE17" i="44"/>
  <c r="DD17" i="44"/>
  <c r="DC17" i="44"/>
  <c r="DB17" i="44"/>
  <c r="DA17" i="44"/>
  <c r="CZ17" i="44"/>
  <c r="CY17" i="44"/>
  <c r="CX17" i="44"/>
  <c r="CW17" i="44"/>
  <c r="CV17" i="44"/>
  <c r="CU17" i="44"/>
  <c r="CS17" i="44"/>
  <c r="CR17" i="44"/>
  <c r="CQ17" i="44"/>
  <c r="CN17" i="44"/>
  <c r="CJ17" i="44"/>
  <c r="CA17" i="44"/>
  <c r="BR17" i="44"/>
  <c r="BP17" i="44"/>
  <c r="BG17" i="44"/>
  <c r="AX17" i="44"/>
  <c r="AV17" i="44"/>
  <c r="AM17" i="44"/>
  <c r="AD17" i="44"/>
  <c r="AB17" i="44"/>
  <c r="S17" i="44"/>
  <c r="I17" i="44"/>
  <c r="DN16" i="44"/>
  <c r="DM16" i="44"/>
  <c r="DL16" i="44"/>
  <c r="DK16" i="44"/>
  <c r="DJ16" i="44"/>
  <c r="DI16" i="44"/>
  <c r="DH16" i="44"/>
  <c r="DG16" i="44"/>
  <c r="DF16" i="44"/>
  <c r="DE16" i="44"/>
  <c r="DD16" i="44"/>
  <c r="DC16" i="44"/>
  <c r="DB16" i="44"/>
  <c r="DA16" i="44"/>
  <c r="CZ16" i="44"/>
  <c r="CY16" i="44"/>
  <c r="CX16" i="44"/>
  <c r="CW16" i="44"/>
  <c r="CV16" i="44"/>
  <c r="CU16" i="44"/>
  <c r="CS16" i="44"/>
  <c r="CR16" i="44"/>
  <c r="CQ16" i="44"/>
  <c r="CN16" i="44"/>
  <c r="CJ16" i="44"/>
  <c r="CA16" i="44"/>
  <c r="BR16" i="44"/>
  <c r="BP16" i="44"/>
  <c r="BG16" i="44"/>
  <c r="AX16" i="44"/>
  <c r="AV16" i="44"/>
  <c r="AM16" i="44"/>
  <c r="AD16" i="44"/>
  <c r="AB16" i="44"/>
  <c r="S16" i="44"/>
  <c r="I16" i="44"/>
  <c r="DG15" i="44"/>
  <c r="DF15" i="44"/>
  <c r="CZ15" i="44"/>
  <c r="CY15" i="44"/>
  <c r="CX15" i="44"/>
  <c r="CW15" i="44"/>
  <c r="CV15" i="44"/>
  <c r="CU15" i="44"/>
  <c r="DG14" i="44"/>
  <c r="DF14" i="44"/>
  <c r="CZ14" i="44"/>
  <c r="CY14" i="44"/>
  <c r="CX14" i="44"/>
  <c r="CW14" i="44"/>
  <c r="CV14" i="44"/>
  <c r="CU14" i="44"/>
  <c r="DG13" i="44"/>
  <c r="DF13" i="44"/>
  <c r="CZ13" i="44"/>
  <c r="CY13" i="44"/>
  <c r="CX13" i="44"/>
  <c r="CW13" i="44"/>
  <c r="CV13" i="44"/>
  <c r="CU13" i="44"/>
  <c r="DG12" i="44"/>
  <c r="DF12" i="44"/>
  <c r="CZ12" i="44"/>
  <c r="CY12" i="44"/>
  <c r="CX12" i="44"/>
  <c r="DD12" i="44" s="1"/>
  <c r="CW12" i="44"/>
  <c r="CV12" i="44"/>
  <c r="CU12" i="44"/>
  <c r="DG11" i="44"/>
  <c r="DF11" i="44"/>
  <c r="CZ11" i="44"/>
  <c r="CY11" i="44"/>
  <c r="CX11" i="44"/>
  <c r="CW11" i="44"/>
  <c r="CV11" i="44"/>
  <c r="CU11" i="44"/>
  <c r="DG10" i="44"/>
  <c r="DF10" i="44"/>
  <c r="CZ10" i="44"/>
  <c r="CY10" i="44"/>
  <c r="CX10" i="44"/>
  <c r="CW10" i="44"/>
  <c r="DN10" i="44" s="1"/>
  <c r="CV10" i="44"/>
  <c r="CU10" i="44"/>
  <c r="DG9" i="44"/>
  <c r="DF9" i="44"/>
  <c r="CZ9" i="44"/>
  <c r="CY9" i="44"/>
  <c r="CX9" i="44"/>
  <c r="CW9" i="44"/>
  <c r="CV9" i="44"/>
  <c r="CU9" i="44"/>
  <c r="DG8" i="44"/>
  <c r="DF8" i="44"/>
  <c r="CZ8" i="44"/>
  <c r="CY8" i="44"/>
  <c r="CX8" i="44"/>
  <c r="CW8" i="44"/>
  <c r="CV8" i="44"/>
  <c r="CU8" i="44"/>
  <c r="DG7" i="44"/>
  <c r="DF7" i="44"/>
  <c r="CZ7" i="44"/>
  <c r="CY7" i="44"/>
  <c r="CX7" i="44"/>
  <c r="CW7" i="44"/>
  <c r="CV7" i="44"/>
  <c r="CU7" i="44"/>
  <c r="DG6" i="44"/>
  <c r="DF6" i="44"/>
  <c r="CZ6" i="44"/>
  <c r="CY6" i="44"/>
  <c r="CY56" i="44" s="1"/>
  <c r="CX6" i="44"/>
  <c r="CW6" i="44"/>
  <c r="DN6" i="44" s="1"/>
  <c r="CV6" i="44"/>
  <c r="CU6" i="44"/>
  <c r="CI5" i="44"/>
  <c r="CH5" i="44"/>
  <c r="CG5" i="44"/>
  <c r="CF5" i="44"/>
  <c r="CE5" i="44"/>
  <c r="CD5" i="44"/>
  <c r="CC5" i="44"/>
  <c r="BZ5" i="44"/>
  <c r="BY5" i="44"/>
  <c r="BX5" i="44"/>
  <c r="BW5" i="44"/>
  <c r="BV5" i="44"/>
  <c r="BU5" i="44"/>
  <c r="BT5" i="44"/>
  <c r="BO5" i="44"/>
  <c r="BN5" i="44"/>
  <c r="BM5" i="44"/>
  <c r="BL5" i="44"/>
  <c r="BK5" i="44"/>
  <c r="BJ5" i="44"/>
  <c r="BI5" i="44"/>
  <c r="BF5" i="44"/>
  <c r="BE5" i="44"/>
  <c r="BD5" i="44"/>
  <c r="BC5" i="44"/>
  <c r="BB5" i="44"/>
  <c r="BA5" i="44"/>
  <c r="AZ5" i="44"/>
  <c r="AU5" i="44"/>
  <c r="AT5" i="44"/>
  <c r="AS5" i="44"/>
  <c r="AR5" i="44"/>
  <c r="AQ5" i="44"/>
  <c r="AP5" i="44"/>
  <c r="AO5" i="44"/>
  <c r="AL5" i="44"/>
  <c r="AK5" i="44"/>
  <c r="AJ5" i="44"/>
  <c r="AI5" i="44"/>
  <c r="AH5" i="44"/>
  <c r="AG5" i="44"/>
  <c r="AF5" i="44"/>
  <c r="AA5" i="44"/>
  <c r="Z5" i="44"/>
  <c r="Y5" i="44"/>
  <c r="X5" i="44"/>
  <c r="W5" i="44"/>
  <c r="V5" i="44"/>
  <c r="U5" i="44"/>
  <c r="R5" i="44"/>
  <c r="Q5" i="44"/>
  <c r="P5" i="44"/>
  <c r="O5" i="44"/>
  <c r="N5" i="44"/>
  <c r="M5" i="44"/>
  <c r="L5" i="44"/>
  <c r="H5" i="44"/>
  <c r="G5" i="44"/>
  <c r="F5" i="44"/>
  <c r="E5" i="44"/>
  <c r="D5" i="44"/>
  <c r="C5" i="44"/>
  <c r="B5" i="44"/>
  <c r="D2" i="44"/>
  <c r="D60" i="44" s="1"/>
  <c r="W1" i="44"/>
  <c r="W59" i="44" s="1"/>
  <c r="D1" i="44"/>
  <c r="D59" i="44" s="1"/>
  <c r="CM114" i="43"/>
  <c r="CL114" i="43"/>
  <c r="CJ114" i="43"/>
  <c r="CI114" i="43"/>
  <c r="CH114" i="43"/>
  <c r="CG114" i="43"/>
  <c r="CF114" i="43"/>
  <c r="CE114" i="43"/>
  <c r="CD114" i="43"/>
  <c r="CC114" i="43"/>
  <c r="CA114" i="43"/>
  <c r="BZ114" i="43"/>
  <c r="BY114" i="43"/>
  <c r="BX114" i="43"/>
  <c r="BW114" i="43"/>
  <c r="BV114" i="43"/>
  <c r="BU114" i="43"/>
  <c r="BT114" i="43"/>
  <c r="BR114" i="43"/>
  <c r="BQ114" i="43"/>
  <c r="BP114" i="43"/>
  <c r="BO114" i="43"/>
  <c r="BN114" i="43"/>
  <c r="BM114" i="43"/>
  <c r="BL114" i="43"/>
  <c r="BK114" i="43"/>
  <c r="BJ114" i="43"/>
  <c r="BI114" i="43"/>
  <c r="BH114" i="43"/>
  <c r="BG114" i="43"/>
  <c r="BF114" i="43"/>
  <c r="BE114" i="43"/>
  <c r="BD114" i="43"/>
  <c r="BC114" i="43"/>
  <c r="BB114" i="43"/>
  <c r="BA114" i="43"/>
  <c r="AZ114" i="43"/>
  <c r="AX114" i="43"/>
  <c r="AW114" i="43"/>
  <c r="AV114" i="43"/>
  <c r="AU114" i="43"/>
  <c r="AT114" i="43"/>
  <c r="AS114" i="43"/>
  <c r="AR114" i="43"/>
  <c r="AQ114" i="43"/>
  <c r="AP114" i="43"/>
  <c r="AO114" i="43"/>
  <c r="AN114" i="43"/>
  <c r="AM114" i="43"/>
  <c r="AL114" i="43"/>
  <c r="AK114" i="43"/>
  <c r="AJ114" i="43"/>
  <c r="AI114" i="43"/>
  <c r="AH114" i="43"/>
  <c r="AG114" i="43"/>
  <c r="AF114" i="43"/>
  <c r="AD114" i="43"/>
  <c r="AC114" i="43"/>
  <c r="AB114" i="43"/>
  <c r="AA114" i="43"/>
  <c r="Z114" i="43"/>
  <c r="Y114" i="43"/>
  <c r="X114" i="43"/>
  <c r="W114" i="43"/>
  <c r="V114" i="43"/>
  <c r="U114" i="43"/>
  <c r="T114" i="43"/>
  <c r="S114" i="43"/>
  <c r="R114" i="43"/>
  <c r="Q114" i="43"/>
  <c r="P114" i="43"/>
  <c r="O114" i="43"/>
  <c r="N114" i="43"/>
  <c r="M114" i="43"/>
  <c r="L114" i="43"/>
  <c r="J114" i="43"/>
  <c r="I114" i="43"/>
  <c r="H114" i="43"/>
  <c r="G114" i="43"/>
  <c r="F114" i="43"/>
  <c r="E114" i="43"/>
  <c r="D114" i="43"/>
  <c r="C114" i="43"/>
  <c r="B114" i="43"/>
  <c r="DN113" i="43"/>
  <c r="DM113" i="43"/>
  <c r="DL113" i="43"/>
  <c r="DK113" i="43"/>
  <c r="DJ113" i="43"/>
  <c r="DI113" i="43"/>
  <c r="DH113" i="43"/>
  <c r="DG113" i="43"/>
  <c r="DF113" i="43"/>
  <c r="DE113" i="43"/>
  <c r="DD113" i="43"/>
  <c r="DC113" i="43"/>
  <c r="DB113" i="43"/>
  <c r="DA113" i="43"/>
  <c r="CZ113" i="43"/>
  <c r="CY113" i="43"/>
  <c r="CX113" i="43"/>
  <c r="CW113" i="43"/>
  <c r="CV113" i="43"/>
  <c r="CU113" i="43"/>
  <c r="CS113" i="43"/>
  <c r="CR113" i="43"/>
  <c r="CQ113" i="43"/>
  <c r="CN113" i="43"/>
  <c r="CJ113" i="43"/>
  <c r="CA113" i="43"/>
  <c r="BR113" i="43"/>
  <c r="BP113" i="43"/>
  <c r="BG113" i="43"/>
  <c r="AX113" i="43"/>
  <c r="AV113" i="43"/>
  <c r="AM113" i="43"/>
  <c r="AD113" i="43"/>
  <c r="AB113" i="43"/>
  <c r="S113" i="43"/>
  <c r="I113" i="43"/>
  <c r="DN112" i="43"/>
  <c r="DM112" i="43"/>
  <c r="DL112" i="43"/>
  <c r="DK112" i="43"/>
  <c r="DJ112" i="43"/>
  <c r="DI112" i="43"/>
  <c r="DH112" i="43"/>
  <c r="DG112" i="43"/>
  <c r="DF112" i="43"/>
  <c r="DE112" i="43"/>
  <c r="DD112" i="43"/>
  <c r="DC112" i="43"/>
  <c r="DB112" i="43"/>
  <c r="DA112" i="43"/>
  <c r="CZ112" i="43"/>
  <c r="CY112" i="43"/>
  <c r="CX112" i="43"/>
  <c r="CW112" i="43"/>
  <c r="CV112" i="43"/>
  <c r="CU112" i="43"/>
  <c r="CS112" i="43"/>
  <c r="CR112" i="43"/>
  <c r="CQ112" i="43"/>
  <c r="CN112" i="43"/>
  <c r="CJ112" i="43"/>
  <c r="CA112" i="43"/>
  <c r="BR112" i="43"/>
  <c r="BP112" i="43"/>
  <c r="BG112" i="43"/>
  <c r="AX112" i="43"/>
  <c r="AV112" i="43"/>
  <c r="AM112" i="43"/>
  <c r="AD112" i="43"/>
  <c r="AB112" i="43"/>
  <c r="S112" i="43"/>
  <c r="I112" i="43"/>
  <c r="DN111" i="43"/>
  <c r="DM111" i="43"/>
  <c r="DL111" i="43"/>
  <c r="DK111" i="43"/>
  <c r="DJ111" i="43"/>
  <c r="DI111" i="43"/>
  <c r="DH111" i="43"/>
  <c r="DG111" i="43"/>
  <c r="DF111" i="43"/>
  <c r="DE111" i="43"/>
  <c r="DD111" i="43"/>
  <c r="DC111" i="43"/>
  <c r="DB111" i="43"/>
  <c r="DA111" i="43"/>
  <c r="CZ111" i="43"/>
  <c r="CY111" i="43"/>
  <c r="CX111" i="43"/>
  <c r="CW111" i="43"/>
  <c r="CV111" i="43"/>
  <c r="CU111" i="43"/>
  <c r="CS111" i="43"/>
  <c r="CR111" i="43"/>
  <c r="CQ111" i="43"/>
  <c r="CN111" i="43"/>
  <c r="CJ111" i="43"/>
  <c r="CA111" i="43"/>
  <c r="BR111" i="43"/>
  <c r="BP111" i="43"/>
  <c r="BG111" i="43"/>
  <c r="AX111" i="43"/>
  <c r="AV111" i="43"/>
  <c r="AM111" i="43"/>
  <c r="AD111" i="43"/>
  <c r="AB111" i="43"/>
  <c r="S111" i="43"/>
  <c r="I111" i="43"/>
  <c r="DN110" i="43"/>
  <c r="DM110" i="43"/>
  <c r="DL110" i="43"/>
  <c r="DK110" i="43"/>
  <c r="DJ110" i="43"/>
  <c r="DI110" i="43"/>
  <c r="DH110" i="43"/>
  <c r="DG110" i="43"/>
  <c r="DF110" i="43"/>
  <c r="DE110" i="43"/>
  <c r="DD110" i="43"/>
  <c r="DC110" i="43"/>
  <c r="DB110" i="43"/>
  <c r="DA110" i="43"/>
  <c r="CZ110" i="43"/>
  <c r="CY110" i="43"/>
  <c r="CX110" i="43"/>
  <c r="CW110" i="43"/>
  <c r="CV110" i="43"/>
  <c r="CU110" i="43"/>
  <c r="CS110" i="43"/>
  <c r="CR110" i="43"/>
  <c r="CQ110" i="43"/>
  <c r="CN110" i="43"/>
  <c r="CJ110" i="43"/>
  <c r="CA110" i="43"/>
  <c r="BR110" i="43"/>
  <c r="BP110" i="43"/>
  <c r="BG110" i="43"/>
  <c r="AX110" i="43"/>
  <c r="AV110" i="43"/>
  <c r="AM110" i="43"/>
  <c r="AD110" i="43"/>
  <c r="AB110" i="43"/>
  <c r="S110" i="43"/>
  <c r="I110" i="43"/>
  <c r="DN109" i="43"/>
  <c r="DM109" i="43"/>
  <c r="DL109" i="43"/>
  <c r="DK109" i="43"/>
  <c r="DJ109" i="43"/>
  <c r="DI109" i="43"/>
  <c r="DH109" i="43"/>
  <c r="DG109" i="43"/>
  <c r="DF109" i="43"/>
  <c r="DE109" i="43"/>
  <c r="DD109" i="43"/>
  <c r="DC109" i="43"/>
  <c r="DB109" i="43"/>
  <c r="DA109" i="43"/>
  <c r="CZ109" i="43"/>
  <c r="CY109" i="43"/>
  <c r="CX109" i="43"/>
  <c r="CW109" i="43"/>
  <c r="CV109" i="43"/>
  <c r="CU109" i="43"/>
  <c r="CS109" i="43"/>
  <c r="CR109" i="43"/>
  <c r="CQ109" i="43"/>
  <c r="CN109" i="43"/>
  <c r="CJ109" i="43"/>
  <c r="CA109" i="43"/>
  <c r="BR109" i="43"/>
  <c r="BP109" i="43"/>
  <c r="BG109" i="43"/>
  <c r="AX109" i="43"/>
  <c r="AV109" i="43"/>
  <c r="AM109" i="43"/>
  <c r="AD109" i="43"/>
  <c r="AB109" i="43"/>
  <c r="S109" i="43"/>
  <c r="I109" i="43"/>
  <c r="DN108" i="43"/>
  <c r="DM108" i="43"/>
  <c r="DL108" i="43"/>
  <c r="DK108" i="43"/>
  <c r="DJ108" i="43"/>
  <c r="DI108" i="43"/>
  <c r="DH108" i="43"/>
  <c r="DG108" i="43"/>
  <c r="DF108" i="43"/>
  <c r="DE108" i="43"/>
  <c r="DD108" i="43"/>
  <c r="DC108" i="43"/>
  <c r="DB108" i="43"/>
  <c r="DA108" i="43"/>
  <c r="CZ108" i="43"/>
  <c r="CY108" i="43"/>
  <c r="CX108" i="43"/>
  <c r="CW108" i="43"/>
  <c r="CV108" i="43"/>
  <c r="CU108" i="43"/>
  <c r="CS108" i="43"/>
  <c r="CR108" i="43"/>
  <c r="CQ108" i="43"/>
  <c r="CN108" i="43"/>
  <c r="CJ108" i="43"/>
  <c r="CA108" i="43"/>
  <c r="BR108" i="43"/>
  <c r="BP108" i="43"/>
  <c r="BG108" i="43"/>
  <c r="AX108" i="43"/>
  <c r="AV108" i="43"/>
  <c r="AM108" i="43"/>
  <c r="AD108" i="43"/>
  <c r="AB108" i="43"/>
  <c r="S108" i="43"/>
  <c r="I108" i="43"/>
  <c r="DN107" i="43"/>
  <c r="DM107" i="43"/>
  <c r="DL107" i="43"/>
  <c r="DK107" i="43"/>
  <c r="DJ107" i="43"/>
  <c r="DI107" i="43"/>
  <c r="DH107" i="43"/>
  <c r="DG107" i="43"/>
  <c r="DF107" i="43"/>
  <c r="DE107" i="43"/>
  <c r="DD107" i="43"/>
  <c r="DC107" i="43"/>
  <c r="DB107" i="43"/>
  <c r="DA107" i="43"/>
  <c r="CZ107" i="43"/>
  <c r="CY107" i="43"/>
  <c r="CX107" i="43"/>
  <c r="CW107" i="43"/>
  <c r="CV107" i="43"/>
  <c r="CU107" i="43"/>
  <c r="CS107" i="43"/>
  <c r="CR107" i="43"/>
  <c r="CQ107" i="43"/>
  <c r="CN107" i="43"/>
  <c r="CJ107" i="43"/>
  <c r="CA107" i="43"/>
  <c r="BR107" i="43"/>
  <c r="BP107" i="43"/>
  <c r="BG107" i="43"/>
  <c r="AX107" i="43"/>
  <c r="AV107" i="43"/>
  <c r="AM107" i="43"/>
  <c r="AD107" i="43"/>
  <c r="AB107" i="43"/>
  <c r="S107" i="43"/>
  <c r="I107" i="43"/>
  <c r="DN106" i="43"/>
  <c r="DM106" i="43"/>
  <c r="DL106" i="43"/>
  <c r="DK106" i="43"/>
  <c r="DJ106" i="43"/>
  <c r="DI106" i="43"/>
  <c r="DH106" i="43"/>
  <c r="DG106" i="43"/>
  <c r="DF106" i="43"/>
  <c r="DE106" i="43"/>
  <c r="DD106" i="43"/>
  <c r="DC106" i="43"/>
  <c r="DB106" i="43"/>
  <c r="DA106" i="43"/>
  <c r="CZ106" i="43"/>
  <c r="CY106" i="43"/>
  <c r="CX106" i="43"/>
  <c r="CW106" i="43"/>
  <c r="CV106" i="43"/>
  <c r="CU106" i="43"/>
  <c r="CS106" i="43"/>
  <c r="CR106" i="43"/>
  <c r="CQ106" i="43"/>
  <c r="CN106" i="43"/>
  <c r="CJ106" i="43"/>
  <c r="CA106" i="43"/>
  <c r="BR106" i="43"/>
  <c r="BP106" i="43"/>
  <c r="BG106" i="43"/>
  <c r="AX106" i="43"/>
  <c r="AV106" i="43"/>
  <c r="AM106" i="43"/>
  <c r="AD106" i="43"/>
  <c r="AB106" i="43"/>
  <c r="S106" i="43"/>
  <c r="I106" i="43"/>
  <c r="DN105" i="43"/>
  <c r="DM105" i="43"/>
  <c r="DL105" i="43"/>
  <c r="DK105" i="43"/>
  <c r="DJ105" i="43"/>
  <c r="DI105" i="43"/>
  <c r="DH105" i="43"/>
  <c r="DG105" i="43"/>
  <c r="DF105" i="43"/>
  <c r="DE105" i="43"/>
  <c r="DD105" i="43"/>
  <c r="DC105" i="43"/>
  <c r="DB105" i="43"/>
  <c r="DA105" i="43"/>
  <c r="CZ105" i="43"/>
  <c r="CY105" i="43"/>
  <c r="CX105" i="43"/>
  <c r="CW105" i="43"/>
  <c r="CV105" i="43"/>
  <c r="CU105" i="43"/>
  <c r="CS105" i="43"/>
  <c r="CR105" i="43"/>
  <c r="CQ105" i="43"/>
  <c r="CN105" i="43"/>
  <c r="CJ105" i="43"/>
  <c r="CA105" i="43"/>
  <c r="BR105" i="43"/>
  <c r="BP105" i="43"/>
  <c r="BG105" i="43"/>
  <c r="AX105" i="43"/>
  <c r="AV105" i="43"/>
  <c r="AM105" i="43"/>
  <c r="AD105" i="43"/>
  <c r="AB105" i="43"/>
  <c r="S105" i="43"/>
  <c r="I105" i="43"/>
  <c r="DN104" i="43"/>
  <c r="DM104" i="43"/>
  <c r="DL104" i="43"/>
  <c r="DK104" i="43"/>
  <c r="DJ104" i="43"/>
  <c r="DI104" i="43"/>
  <c r="DH104" i="43"/>
  <c r="DG104" i="43"/>
  <c r="DF104" i="43"/>
  <c r="DE104" i="43"/>
  <c r="DD104" i="43"/>
  <c r="DC104" i="43"/>
  <c r="DB104" i="43"/>
  <c r="DA104" i="43"/>
  <c r="CZ104" i="43"/>
  <c r="CY104" i="43"/>
  <c r="CX104" i="43"/>
  <c r="CW104" i="43"/>
  <c r="CV104" i="43"/>
  <c r="CU104" i="43"/>
  <c r="CS104" i="43"/>
  <c r="CR104" i="43"/>
  <c r="CQ104" i="43"/>
  <c r="CN104" i="43"/>
  <c r="CJ104" i="43"/>
  <c r="CA104" i="43"/>
  <c r="BR104" i="43"/>
  <c r="BP104" i="43"/>
  <c r="BG104" i="43"/>
  <c r="AX104" i="43"/>
  <c r="AV104" i="43"/>
  <c r="AM104" i="43"/>
  <c r="AD104" i="43"/>
  <c r="AB104" i="43"/>
  <c r="S104" i="43"/>
  <c r="I104" i="43"/>
  <c r="DN103" i="43"/>
  <c r="DM103" i="43"/>
  <c r="DL103" i="43"/>
  <c r="DK103" i="43"/>
  <c r="DJ103" i="43"/>
  <c r="DI103" i="43"/>
  <c r="DH103" i="43"/>
  <c r="DG103" i="43"/>
  <c r="DF103" i="43"/>
  <c r="DE103" i="43"/>
  <c r="DD103" i="43"/>
  <c r="DC103" i="43"/>
  <c r="DB103" i="43"/>
  <c r="DA103" i="43"/>
  <c r="CZ103" i="43"/>
  <c r="CY103" i="43"/>
  <c r="CX103" i="43"/>
  <c r="CW103" i="43"/>
  <c r="CV103" i="43"/>
  <c r="CU103" i="43"/>
  <c r="CS103" i="43"/>
  <c r="CR103" i="43"/>
  <c r="CQ103" i="43"/>
  <c r="CN103" i="43"/>
  <c r="CJ103" i="43"/>
  <c r="CA103" i="43"/>
  <c r="BR103" i="43"/>
  <c r="BP103" i="43"/>
  <c r="BG103" i="43"/>
  <c r="AX103" i="43"/>
  <c r="AV103" i="43"/>
  <c r="AM103" i="43"/>
  <c r="AD103" i="43"/>
  <c r="AB103" i="43"/>
  <c r="S103" i="43"/>
  <c r="I103" i="43"/>
  <c r="DN102" i="43"/>
  <c r="DM102" i="43"/>
  <c r="DL102" i="43"/>
  <c r="DK102" i="43"/>
  <c r="DJ102" i="43"/>
  <c r="DI102" i="43"/>
  <c r="DH102" i="43"/>
  <c r="DG102" i="43"/>
  <c r="DF102" i="43"/>
  <c r="DE102" i="43"/>
  <c r="DD102" i="43"/>
  <c r="DC102" i="43"/>
  <c r="DB102" i="43"/>
  <c r="DA102" i="43"/>
  <c r="CZ102" i="43"/>
  <c r="CY102" i="43"/>
  <c r="CX102" i="43"/>
  <c r="CW102" i="43"/>
  <c r="CV102" i="43"/>
  <c r="CU102" i="43"/>
  <c r="CS102" i="43"/>
  <c r="CR102" i="43"/>
  <c r="CQ102" i="43"/>
  <c r="CN102" i="43"/>
  <c r="CJ102" i="43"/>
  <c r="CA102" i="43"/>
  <c r="BR102" i="43"/>
  <c r="BP102" i="43"/>
  <c r="BG102" i="43"/>
  <c r="AX102" i="43"/>
  <c r="AV102" i="43"/>
  <c r="AM102" i="43"/>
  <c r="AD102" i="43"/>
  <c r="AB102" i="43"/>
  <c r="S102" i="43"/>
  <c r="I102" i="43"/>
  <c r="DN101" i="43"/>
  <c r="DM101" i="43"/>
  <c r="DL101" i="43"/>
  <c r="DK101" i="43"/>
  <c r="DJ101" i="43"/>
  <c r="DI101" i="43"/>
  <c r="DH101" i="43"/>
  <c r="DG101" i="43"/>
  <c r="DF101" i="43"/>
  <c r="DE101" i="43"/>
  <c r="DD101" i="43"/>
  <c r="DC101" i="43"/>
  <c r="DB101" i="43"/>
  <c r="DA101" i="43"/>
  <c r="CZ101" i="43"/>
  <c r="CY101" i="43"/>
  <c r="CX101" i="43"/>
  <c r="CW101" i="43"/>
  <c r="CV101" i="43"/>
  <c r="CU101" i="43"/>
  <c r="CS101" i="43"/>
  <c r="CR101" i="43"/>
  <c r="CQ101" i="43"/>
  <c r="CN101" i="43"/>
  <c r="CJ101" i="43"/>
  <c r="CA101" i="43"/>
  <c r="BR101" i="43"/>
  <c r="BP101" i="43"/>
  <c r="BG101" i="43"/>
  <c r="AX101" i="43"/>
  <c r="AV101" i="43"/>
  <c r="AM101" i="43"/>
  <c r="AD101" i="43"/>
  <c r="AB101" i="43"/>
  <c r="S101" i="43"/>
  <c r="I101" i="43"/>
  <c r="DN100" i="43"/>
  <c r="DM100" i="43"/>
  <c r="DL100" i="43"/>
  <c r="DK100" i="43"/>
  <c r="DJ100" i="43"/>
  <c r="DI100" i="43"/>
  <c r="DH100" i="43"/>
  <c r="DG100" i="43"/>
  <c r="DF100" i="43"/>
  <c r="DE100" i="43"/>
  <c r="DD100" i="43"/>
  <c r="DC100" i="43"/>
  <c r="DB100" i="43"/>
  <c r="DA100" i="43"/>
  <c r="CZ100" i="43"/>
  <c r="CY100" i="43"/>
  <c r="CX100" i="43"/>
  <c r="CW100" i="43"/>
  <c r="CV100" i="43"/>
  <c r="CU100" i="43"/>
  <c r="CS100" i="43"/>
  <c r="CR100" i="43"/>
  <c r="CQ100" i="43"/>
  <c r="CN100" i="43"/>
  <c r="CJ100" i="43"/>
  <c r="CA100" i="43"/>
  <c r="BR100" i="43"/>
  <c r="BP100" i="43"/>
  <c r="BG100" i="43"/>
  <c r="AX100" i="43"/>
  <c r="AV100" i="43"/>
  <c r="AM100" i="43"/>
  <c r="AD100" i="43"/>
  <c r="AB100" i="43"/>
  <c r="S100" i="43"/>
  <c r="I100" i="43"/>
  <c r="DN99" i="43"/>
  <c r="DM99" i="43"/>
  <c r="DL99" i="43"/>
  <c r="DK99" i="43"/>
  <c r="DJ99" i="43"/>
  <c r="DI99" i="43"/>
  <c r="DH99" i="43"/>
  <c r="DG99" i="43"/>
  <c r="DF99" i="43"/>
  <c r="DE99" i="43"/>
  <c r="DD99" i="43"/>
  <c r="DC99" i="43"/>
  <c r="DB99" i="43"/>
  <c r="DA99" i="43"/>
  <c r="CZ99" i="43"/>
  <c r="CY99" i="43"/>
  <c r="CX99" i="43"/>
  <c r="CW99" i="43"/>
  <c r="CV99" i="43"/>
  <c r="CU99" i="43"/>
  <c r="CS99" i="43"/>
  <c r="CR99" i="43"/>
  <c r="CQ99" i="43"/>
  <c r="CN99" i="43"/>
  <c r="CJ99" i="43"/>
  <c r="CA99" i="43"/>
  <c r="BR99" i="43"/>
  <c r="BP99" i="43"/>
  <c r="BG99" i="43"/>
  <c r="AX99" i="43"/>
  <c r="AV99" i="43"/>
  <c r="AM99" i="43"/>
  <c r="AD99" i="43"/>
  <c r="AB99" i="43"/>
  <c r="S99" i="43"/>
  <c r="I99" i="43"/>
  <c r="DN98" i="43"/>
  <c r="DM98" i="43"/>
  <c r="DL98" i="43"/>
  <c r="DK98" i="43"/>
  <c r="DJ98" i="43"/>
  <c r="DI98" i="43"/>
  <c r="DH98" i="43"/>
  <c r="DG98" i="43"/>
  <c r="DF98" i="43"/>
  <c r="DE98" i="43"/>
  <c r="DD98" i="43"/>
  <c r="DC98" i="43"/>
  <c r="DB98" i="43"/>
  <c r="DA98" i="43"/>
  <c r="CZ98" i="43"/>
  <c r="CY98" i="43"/>
  <c r="CX98" i="43"/>
  <c r="CW98" i="43"/>
  <c r="CV98" i="43"/>
  <c r="CU98" i="43"/>
  <c r="CS98" i="43"/>
  <c r="CR98" i="43"/>
  <c r="CQ98" i="43"/>
  <c r="CN98" i="43"/>
  <c r="CJ98" i="43"/>
  <c r="CA98" i="43"/>
  <c r="BR98" i="43"/>
  <c r="BP98" i="43"/>
  <c r="BG98" i="43"/>
  <c r="AX98" i="43"/>
  <c r="AV98" i="43"/>
  <c r="AM98" i="43"/>
  <c r="AD98" i="43"/>
  <c r="AB98" i="43"/>
  <c r="S98" i="43"/>
  <c r="I98" i="43"/>
  <c r="DN97" i="43"/>
  <c r="DM97" i="43"/>
  <c r="DL97" i="43"/>
  <c r="DK97" i="43"/>
  <c r="DJ97" i="43"/>
  <c r="DI97" i="43"/>
  <c r="DH97" i="43"/>
  <c r="DG97" i="43"/>
  <c r="DF97" i="43"/>
  <c r="DE97" i="43"/>
  <c r="DD97" i="43"/>
  <c r="DC97" i="43"/>
  <c r="DB97" i="43"/>
  <c r="DA97" i="43"/>
  <c r="CZ97" i="43"/>
  <c r="CY97" i="43"/>
  <c r="CX97" i="43"/>
  <c r="CW97" i="43"/>
  <c r="CV97" i="43"/>
  <c r="CU97" i="43"/>
  <c r="CS97" i="43"/>
  <c r="CR97" i="43"/>
  <c r="CQ97" i="43"/>
  <c r="CN97" i="43"/>
  <c r="CJ97" i="43"/>
  <c r="CA97" i="43"/>
  <c r="BR97" i="43"/>
  <c r="BP97" i="43"/>
  <c r="BG97" i="43"/>
  <c r="AX97" i="43"/>
  <c r="AV97" i="43"/>
  <c r="AM97" i="43"/>
  <c r="AD97" i="43"/>
  <c r="AB97" i="43"/>
  <c r="S97" i="43"/>
  <c r="I97" i="43"/>
  <c r="DN96" i="43"/>
  <c r="DM96" i="43"/>
  <c r="DL96" i="43"/>
  <c r="DK96" i="43"/>
  <c r="DJ96" i="43"/>
  <c r="DI96" i="43"/>
  <c r="DH96" i="43"/>
  <c r="DG96" i="43"/>
  <c r="DF96" i="43"/>
  <c r="DE96" i="43"/>
  <c r="DD96" i="43"/>
  <c r="DC96" i="43"/>
  <c r="DB96" i="43"/>
  <c r="DA96" i="43"/>
  <c r="CZ96" i="43"/>
  <c r="CY96" i="43"/>
  <c r="CX96" i="43"/>
  <c r="CW96" i="43"/>
  <c r="CV96" i="43"/>
  <c r="CU96" i="43"/>
  <c r="CS96" i="43"/>
  <c r="CR96" i="43"/>
  <c r="CQ96" i="43"/>
  <c r="CN96" i="43"/>
  <c r="CJ96" i="43"/>
  <c r="CA96" i="43"/>
  <c r="BR96" i="43"/>
  <c r="BP96" i="43"/>
  <c r="BG96" i="43"/>
  <c r="AX96" i="43"/>
  <c r="AV96" i="43"/>
  <c r="AM96" i="43"/>
  <c r="AD96" i="43"/>
  <c r="AB96" i="43"/>
  <c r="S96" i="43"/>
  <c r="I96" i="43"/>
  <c r="DN95" i="43"/>
  <c r="DM95" i="43"/>
  <c r="DL95" i="43"/>
  <c r="DK95" i="43"/>
  <c r="DJ95" i="43"/>
  <c r="DI95" i="43"/>
  <c r="DH95" i="43"/>
  <c r="DG95" i="43"/>
  <c r="DF95" i="43"/>
  <c r="DE95" i="43"/>
  <c r="DD95" i="43"/>
  <c r="DC95" i="43"/>
  <c r="DB95" i="43"/>
  <c r="DA95" i="43"/>
  <c r="CZ95" i="43"/>
  <c r="CY95" i="43"/>
  <c r="CX95" i="43"/>
  <c r="CW95" i="43"/>
  <c r="CV95" i="43"/>
  <c r="CU95" i="43"/>
  <c r="CS95" i="43"/>
  <c r="CR95" i="43"/>
  <c r="CQ95" i="43"/>
  <c r="CN95" i="43"/>
  <c r="CJ95" i="43"/>
  <c r="CA95" i="43"/>
  <c r="BR95" i="43"/>
  <c r="BP95" i="43"/>
  <c r="BG95" i="43"/>
  <c r="AX95" i="43"/>
  <c r="AV95" i="43"/>
  <c r="AM95" i="43"/>
  <c r="AD95" i="43"/>
  <c r="AB95" i="43"/>
  <c r="S95" i="43"/>
  <c r="I95" i="43"/>
  <c r="DN94" i="43"/>
  <c r="DM94" i="43"/>
  <c r="DL94" i="43"/>
  <c r="DK94" i="43"/>
  <c r="DJ94" i="43"/>
  <c r="DI94" i="43"/>
  <c r="DH94" i="43"/>
  <c r="DG94" i="43"/>
  <c r="DF94" i="43"/>
  <c r="DE94" i="43"/>
  <c r="DD94" i="43"/>
  <c r="DC94" i="43"/>
  <c r="DB94" i="43"/>
  <c r="DA94" i="43"/>
  <c r="CZ94" i="43"/>
  <c r="CY94" i="43"/>
  <c r="CX94" i="43"/>
  <c r="CW94" i="43"/>
  <c r="CV94" i="43"/>
  <c r="CU94" i="43"/>
  <c r="CS94" i="43"/>
  <c r="CR94" i="43"/>
  <c r="CQ94" i="43"/>
  <c r="CN94" i="43"/>
  <c r="CJ94" i="43"/>
  <c r="CA94" i="43"/>
  <c r="BR94" i="43"/>
  <c r="BP94" i="43"/>
  <c r="BG94" i="43"/>
  <c r="AX94" i="43"/>
  <c r="AV94" i="43"/>
  <c r="AM94" i="43"/>
  <c r="AD94" i="43"/>
  <c r="AB94" i="43"/>
  <c r="S94" i="43"/>
  <c r="I94" i="43"/>
  <c r="DN93" i="43"/>
  <c r="DM93" i="43"/>
  <c r="DL93" i="43"/>
  <c r="DK93" i="43"/>
  <c r="DJ93" i="43"/>
  <c r="DI93" i="43"/>
  <c r="DH93" i="43"/>
  <c r="DG93" i="43"/>
  <c r="DF93" i="43"/>
  <c r="DE93" i="43"/>
  <c r="DD93" i="43"/>
  <c r="DC93" i="43"/>
  <c r="DB93" i="43"/>
  <c r="DA93" i="43"/>
  <c r="CZ93" i="43"/>
  <c r="CY93" i="43"/>
  <c r="CX93" i="43"/>
  <c r="CW93" i="43"/>
  <c r="CV93" i="43"/>
  <c r="CU93" i="43"/>
  <c r="CS93" i="43"/>
  <c r="CR93" i="43"/>
  <c r="CQ93" i="43"/>
  <c r="CN93" i="43"/>
  <c r="CJ93" i="43"/>
  <c r="CA93" i="43"/>
  <c r="BR93" i="43"/>
  <c r="BP93" i="43"/>
  <c r="BG93" i="43"/>
  <c r="AX93" i="43"/>
  <c r="AV93" i="43"/>
  <c r="AM93" i="43"/>
  <c r="AD93" i="43"/>
  <c r="AB93" i="43"/>
  <c r="S93" i="43"/>
  <c r="I93" i="43"/>
  <c r="DN92" i="43"/>
  <c r="DM92" i="43"/>
  <c r="DL92" i="43"/>
  <c r="DK92" i="43"/>
  <c r="DJ92" i="43"/>
  <c r="DI92" i="43"/>
  <c r="DH92" i="43"/>
  <c r="DG92" i="43"/>
  <c r="DF92" i="43"/>
  <c r="DE92" i="43"/>
  <c r="DD92" i="43"/>
  <c r="DC92" i="43"/>
  <c r="DB92" i="43"/>
  <c r="DA92" i="43"/>
  <c r="CZ92" i="43"/>
  <c r="CY92" i="43"/>
  <c r="CX92" i="43"/>
  <c r="CW92" i="43"/>
  <c r="CV92" i="43"/>
  <c r="CU92" i="43"/>
  <c r="CS92" i="43"/>
  <c r="CR92" i="43"/>
  <c r="CQ92" i="43"/>
  <c r="CN92" i="43"/>
  <c r="CJ92" i="43"/>
  <c r="CA92" i="43"/>
  <c r="BR92" i="43"/>
  <c r="BP92" i="43"/>
  <c r="BG92" i="43"/>
  <c r="AX92" i="43"/>
  <c r="AV92" i="43"/>
  <c r="AM92" i="43"/>
  <c r="AD92" i="43"/>
  <c r="AB92" i="43"/>
  <c r="S92" i="43"/>
  <c r="I92" i="43"/>
  <c r="DN91" i="43"/>
  <c r="DM91" i="43"/>
  <c r="DL91" i="43"/>
  <c r="DK91" i="43"/>
  <c r="DJ91" i="43"/>
  <c r="DI91" i="43"/>
  <c r="DH91" i="43"/>
  <c r="DG91" i="43"/>
  <c r="DF91" i="43"/>
  <c r="DE91" i="43"/>
  <c r="DD91" i="43"/>
  <c r="DC91" i="43"/>
  <c r="DB91" i="43"/>
  <c r="DA91" i="43"/>
  <c r="CZ91" i="43"/>
  <c r="CY91" i="43"/>
  <c r="CX91" i="43"/>
  <c r="CW91" i="43"/>
  <c r="CV91" i="43"/>
  <c r="CU91" i="43"/>
  <c r="CS91" i="43"/>
  <c r="CR91" i="43"/>
  <c r="CQ91" i="43"/>
  <c r="CN91" i="43"/>
  <c r="CJ91" i="43"/>
  <c r="CA91" i="43"/>
  <c r="BR91" i="43"/>
  <c r="BP91" i="43"/>
  <c r="BG91" i="43"/>
  <c r="AX91" i="43"/>
  <c r="AV91" i="43"/>
  <c r="AM91" i="43"/>
  <c r="AD91" i="43"/>
  <c r="AB91" i="43"/>
  <c r="S91" i="43"/>
  <c r="I91" i="43"/>
  <c r="DN90" i="43"/>
  <c r="DM90" i="43"/>
  <c r="DL90" i="43"/>
  <c r="DK90" i="43"/>
  <c r="DJ90" i="43"/>
  <c r="DI90" i="43"/>
  <c r="DH90" i="43"/>
  <c r="DG90" i="43"/>
  <c r="DF90" i="43"/>
  <c r="DE90" i="43"/>
  <c r="DD90" i="43"/>
  <c r="DC90" i="43"/>
  <c r="DB90" i="43"/>
  <c r="DA90" i="43"/>
  <c r="CZ90" i="43"/>
  <c r="CY90" i="43"/>
  <c r="CX90" i="43"/>
  <c r="CW90" i="43"/>
  <c r="CV90" i="43"/>
  <c r="CU90" i="43"/>
  <c r="CS90" i="43"/>
  <c r="CR90" i="43"/>
  <c r="CQ90" i="43"/>
  <c r="CN90" i="43"/>
  <c r="CJ90" i="43"/>
  <c r="CA90" i="43"/>
  <c r="BR90" i="43"/>
  <c r="BP90" i="43"/>
  <c r="BG90" i="43"/>
  <c r="AX90" i="43"/>
  <c r="AV90" i="43"/>
  <c r="AM90" i="43"/>
  <c r="AD90" i="43"/>
  <c r="AB90" i="43"/>
  <c r="S90" i="43"/>
  <c r="I90" i="43"/>
  <c r="DN89" i="43"/>
  <c r="DM89" i="43"/>
  <c r="DL89" i="43"/>
  <c r="DK89" i="43"/>
  <c r="DJ89" i="43"/>
  <c r="DI89" i="43"/>
  <c r="DH89" i="43"/>
  <c r="DG89" i="43"/>
  <c r="DF89" i="43"/>
  <c r="DE89" i="43"/>
  <c r="DD89" i="43"/>
  <c r="DC89" i="43"/>
  <c r="DB89" i="43"/>
  <c r="DA89" i="43"/>
  <c r="CZ89" i="43"/>
  <c r="CY89" i="43"/>
  <c r="CX89" i="43"/>
  <c r="CW89" i="43"/>
  <c r="CV89" i="43"/>
  <c r="CU89" i="43"/>
  <c r="CS89" i="43"/>
  <c r="CR89" i="43"/>
  <c r="CQ89" i="43"/>
  <c r="CN89" i="43"/>
  <c r="CJ89" i="43"/>
  <c r="CA89" i="43"/>
  <c r="BR89" i="43"/>
  <c r="BP89" i="43"/>
  <c r="BG89" i="43"/>
  <c r="AX89" i="43"/>
  <c r="AV89" i="43"/>
  <c r="AM89" i="43"/>
  <c r="AD89" i="43"/>
  <c r="AB89" i="43"/>
  <c r="S89" i="43"/>
  <c r="I89" i="43"/>
  <c r="DN88" i="43"/>
  <c r="DM88" i="43"/>
  <c r="DL88" i="43"/>
  <c r="DK88" i="43"/>
  <c r="DJ88" i="43"/>
  <c r="DI88" i="43"/>
  <c r="DH88" i="43"/>
  <c r="DG88" i="43"/>
  <c r="DF88" i="43"/>
  <c r="DE88" i="43"/>
  <c r="DD88" i="43"/>
  <c r="DC88" i="43"/>
  <c r="DB88" i="43"/>
  <c r="DA88" i="43"/>
  <c r="CZ88" i="43"/>
  <c r="CY88" i="43"/>
  <c r="CX88" i="43"/>
  <c r="CW88" i="43"/>
  <c r="CV88" i="43"/>
  <c r="CU88" i="43"/>
  <c r="CS88" i="43"/>
  <c r="CR88" i="43"/>
  <c r="CQ88" i="43"/>
  <c r="CN88" i="43"/>
  <c r="CJ88" i="43"/>
  <c r="CA88" i="43"/>
  <c r="BR88" i="43"/>
  <c r="BP88" i="43"/>
  <c r="BG88" i="43"/>
  <c r="AX88" i="43"/>
  <c r="AV88" i="43"/>
  <c r="AM88" i="43"/>
  <c r="AD88" i="43"/>
  <c r="AB88" i="43"/>
  <c r="S88" i="43"/>
  <c r="I88" i="43"/>
  <c r="DN87" i="43"/>
  <c r="DM87" i="43"/>
  <c r="DL87" i="43"/>
  <c r="DK87" i="43"/>
  <c r="DJ87" i="43"/>
  <c r="DI87" i="43"/>
  <c r="DH87" i="43"/>
  <c r="DG87" i="43"/>
  <c r="DF87" i="43"/>
  <c r="DE87" i="43"/>
  <c r="DD87" i="43"/>
  <c r="DC87" i="43"/>
  <c r="DB87" i="43"/>
  <c r="DA87" i="43"/>
  <c r="CZ87" i="43"/>
  <c r="CY87" i="43"/>
  <c r="CX87" i="43"/>
  <c r="CW87" i="43"/>
  <c r="CV87" i="43"/>
  <c r="CU87" i="43"/>
  <c r="CS87" i="43"/>
  <c r="CR87" i="43"/>
  <c r="CQ87" i="43"/>
  <c r="CN87" i="43"/>
  <c r="CJ87" i="43"/>
  <c r="CA87" i="43"/>
  <c r="BR87" i="43"/>
  <c r="BP87" i="43"/>
  <c r="BG87" i="43"/>
  <c r="AX87" i="43"/>
  <c r="AV87" i="43"/>
  <c r="AM87" i="43"/>
  <c r="AD87" i="43"/>
  <c r="AB87" i="43"/>
  <c r="S87" i="43"/>
  <c r="I87" i="43"/>
  <c r="DN86" i="43"/>
  <c r="DM86" i="43"/>
  <c r="DL86" i="43"/>
  <c r="DK86" i="43"/>
  <c r="DJ86" i="43"/>
  <c r="DI86" i="43"/>
  <c r="DH86" i="43"/>
  <c r="DG86" i="43"/>
  <c r="DF86" i="43"/>
  <c r="DE86" i="43"/>
  <c r="DD86" i="43"/>
  <c r="DC86" i="43"/>
  <c r="DB86" i="43"/>
  <c r="DA86" i="43"/>
  <c r="CZ86" i="43"/>
  <c r="CY86" i="43"/>
  <c r="CX86" i="43"/>
  <c r="CW86" i="43"/>
  <c r="CV86" i="43"/>
  <c r="CU86" i="43"/>
  <c r="CS86" i="43"/>
  <c r="CR86" i="43"/>
  <c r="CQ86" i="43"/>
  <c r="CN86" i="43"/>
  <c r="CJ86" i="43"/>
  <c r="CA86" i="43"/>
  <c r="BR86" i="43"/>
  <c r="BP86" i="43"/>
  <c r="BG86" i="43"/>
  <c r="AX86" i="43"/>
  <c r="AV86" i="43"/>
  <c r="AM86" i="43"/>
  <c r="AD86" i="43"/>
  <c r="AB86" i="43"/>
  <c r="S86" i="43"/>
  <c r="I86" i="43"/>
  <c r="DN85" i="43"/>
  <c r="DM85" i="43"/>
  <c r="DL85" i="43"/>
  <c r="DK85" i="43"/>
  <c r="DJ85" i="43"/>
  <c r="DI85" i="43"/>
  <c r="DH85" i="43"/>
  <c r="DG85" i="43"/>
  <c r="DF85" i="43"/>
  <c r="DE85" i="43"/>
  <c r="DD85" i="43"/>
  <c r="DC85" i="43"/>
  <c r="DB85" i="43"/>
  <c r="DA85" i="43"/>
  <c r="CZ85" i="43"/>
  <c r="CY85" i="43"/>
  <c r="CX85" i="43"/>
  <c r="CW85" i="43"/>
  <c r="CV85" i="43"/>
  <c r="CU85" i="43"/>
  <c r="CS85" i="43"/>
  <c r="CR85" i="43"/>
  <c r="CQ85" i="43"/>
  <c r="CN85" i="43"/>
  <c r="CJ85" i="43"/>
  <c r="CA85" i="43"/>
  <c r="BR85" i="43"/>
  <c r="BP85" i="43"/>
  <c r="BG85" i="43"/>
  <c r="AX85" i="43"/>
  <c r="AV85" i="43"/>
  <c r="AM85" i="43"/>
  <c r="AD85" i="43"/>
  <c r="AB85" i="43"/>
  <c r="S85" i="43"/>
  <c r="I85" i="43"/>
  <c r="DN84" i="43"/>
  <c r="DM84" i="43"/>
  <c r="DL84" i="43"/>
  <c r="DK84" i="43"/>
  <c r="DJ84" i="43"/>
  <c r="DI84" i="43"/>
  <c r="DH84" i="43"/>
  <c r="DG84" i="43"/>
  <c r="DF84" i="43"/>
  <c r="DE84" i="43"/>
  <c r="DD84" i="43"/>
  <c r="DC84" i="43"/>
  <c r="DB84" i="43"/>
  <c r="DA84" i="43"/>
  <c r="CZ84" i="43"/>
  <c r="CY84" i="43"/>
  <c r="CX84" i="43"/>
  <c r="CW84" i="43"/>
  <c r="CV84" i="43"/>
  <c r="CU84" i="43"/>
  <c r="CS84" i="43"/>
  <c r="CR84" i="43"/>
  <c r="CQ84" i="43"/>
  <c r="CN84" i="43"/>
  <c r="CJ84" i="43"/>
  <c r="CA84" i="43"/>
  <c r="BR84" i="43"/>
  <c r="BP84" i="43"/>
  <c r="BG84" i="43"/>
  <c r="AX84" i="43"/>
  <c r="AV84" i="43"/>
  <c r="AM84" i="43"/>
  <c r="AD84" i="43"/>
  <c r="AB84" i="43"/>
  <c r="S84" i="43"/>
  <c r="I84" i="43"/>
  <c r="DN83" i="43"/>
  <c r="DM83" i="43"/>
  <c r="DL83" i="43"/>
  <c r="DK83" i="43"/>
  <c r="DJ83" i="43"/>
  <c r="DI83" i="43"/>
  <c r="DH83" i="43"/>
  <c r="DG83" i="43"/>
  <c r="DF83" i="43"/>
  <c r="DE83" i="43"/>
  <c r="DD83" i="43"/>
  <c r="DC83" i="43"/>
  <c r="DB83" i="43"/>
  <c r="DA83" i="43"/>
  <c r="CZ83" i="43"/>
  <c r="CY83" i="43"/>
  <c r="CX83" i="43"/>
  <c r="CW83" i="43"/>
  <c r="CV83" i="43"/>
  <c r="CU83" i="43"/>
  <c r="CS83" i="43"/>
  <c r="CR83" i="43"/>
  <c r="CQ83" i="43"/>
  <c r="CN83" i="43"/>
  <c r="CJ83" i="43"/>
  <c r="CA83" i="43"/>
  <c r="BR83" i="43"/>
  <c r="BP83" i="43"/>
  <c r="BG83" i="43"/>
  <c r="AX83" i="43"/>
  <c r="AV83" i="43"/>
  <c r="AM83" i="43"/>
  <c r="AD83" i="43"/>
  <c r="AB83" i="43"/>
  <c r="S83" i="43"/>
  <c r="I83" i="43"/>
  <c r="DN82" i="43"/>
  <c r="DM82" i="43"/>
  <c r="DL82" i="43"/>
  <c r="DK82" i="43"/>
  <c r="DJ82" i="43"/>
  <c r="DI82" i="43"/>
  <c r="DH82" i="43"/>
  <c r="DG82" i="43"/>
  <c r="DF82" i="43"/>
  <c r="DE82" i="43"/>
  <c r="DD82" i="43"/>
  <c r="DC82" i="43"/>
  <c r="DB82" i="43"/>
  <c r="DA82" i="43"/>
  <c r="CZ82" i="43"/>
  <c r="CY82" i="43"/>
  <c r="CX82" i="43"/>
  <c r="CW82" i="43"/>
  <c r="CV82" i="43"/>
  <c r="CU82" i="43"/>
  <c r="CS82" i="43"/>
  <c r="CR82" i="43"/>
  <c r="CQ82" i="43"/>
  <c r="CN82" i="43"/>
  <c r="CJ82" i="43"/>
  <c r="CA82" i="43"/>
  <c r="BR82" i="43"/>
  <c r="BP82" i="43"/>
  <c r="BG82" i="43"/>
  <c r="AX82" i="43"/>
  <c r="AV82" i="43"/>
  <c r="AM82" i="43"/>
  <c r="AD82" i="43"/>
  <c r="AB82" i="43"/>
  <c r="S82" i="43"/>
  <c r="I82" i="43"/>
  <c r="DN81" i="43"/>
  <c r="DM81" i="43"/>
  <c r="DL81" i="43"/>
  <c r="DK81" i="43"/>
  <c r="DJ81" i="43"/>
  <c r="DI81" i="43"/>
  <c r="DH81" i="43"/>
  <c r="DG81" i="43"/>
  <c r="DF81" i="43"/>
  <c r="DE81" i="43"/>
  <c r="DD81" i="43"/>
  <c r="DC81" i="43"/>
  <c r="DB81" i="43"/>
  <c r="DA81" i="43"/>
  <c r="CZ81" i="43"/>
  <c r="CY81" i="43"/>
  <c r="CX81" i="43"/>
  <c r="CW81" i="43"/>
  <c r="CV81" i="43"/>
  <c r="CU81" i="43"/>
  <c r="CS81" i="43"/>
  <c r="CR81" i="43"/>
  <c r="CQ81" i="43"/>
  <c r="CN81" i="43"/>
  <c r="CJ81" i="43"/>
  <c r="CA81" i="43"/>
  <c r="BR81" i="43"/>
  <c r="BP81" i="43"/>
  <c r="BG81" i="43"/>
  <c r="AX81" i="43"/>
  <c r="AV81" i="43"/>
  <c r="AM81" i="43"/>
  <c r="AD81" i="43"/>
  <c r="AB81" i="43"/>
  <c r="S81" i="43"/>
  <c r="I81" i="43"/>
  <c r="DN80" i="43"/>
  <c r="DM80" i="43"/>
  <c r="DL80" i="43"/>
  <c r="DK80" i="43"/>
  <c r="DJ80" i="43"/>
  <c r="DI80" i="43"/>
  <c r="DH80" i="43"/>
  <c r="DG80" i="43"/>
  <c r="DF80" i="43"/>
  <c r="DE80" i="43"/>
  <c r="DD80" i="43"/>
  <c r="DC80" i="43"/>
  <c r="DB80" i="43"/>
  <c r="DA80" i="43"/>
  <c r="CZ80" i="43"/>
  <c r="CY80" i="43"/>
  <c r="CX80" i="43"/>
  <c r="CW80" i="43"/>
  <c r="CV80" i="43"/>
  <c r="CU80" i="43"/>
  <c r="CS80" i="43"/>
  <c r="CR80" i="43"/>
  <c r="CQ80" i="43"/>
  <c r="CN80" i="43"/>
  <c r="CJ80" i="43"/>
  <c r="CA80" i="43"/>
  <c r="BR80" i="43"/>
  <c r="BP80" i="43"/>
  <c r="BG80" i="43"/>
  <c r="AX80" i="43"/>
  <c r="AV80" i="43"/>
  <c r="AM80" i="43"/>
  <c r="AD80" i="43"/>
  <c r="AB80" i="43"/>
  <c r="S80" i="43"/>
  <c r="I80" i="43"/>
  <c r="DN79" i="43"/>
  <c r="DM79" i="43"/>
  <c r="DL79" i="43"/>
  <c r="DK79" i="43"/>
  <c r="DJ79" i="43"/>
  <c r="DI79" i="43"/>
  <c r="DH79" i="43"/>
  <c r="DG79" i="43"/>
  <c r="DF79" i="43"/>
  <c r="DE79" i="43"/>
  <c r="DD79" i="43"/>
  <c r="DC79" i="43"/>
  <c r="DB79" i="43"/>
  <c r="DA79" i="43"/>
  <c r="CZ79" i="43"/>
  <c r="CY79" i="43"/>
  <c r="CX79" i="43"/>
  <c r="CW79" i="43"/>
  <c r="CV79" i="43"/>
  <c r="CU79" i="43"/>
  <c r="CS79" i="43"/>
  <c r="CR79" i="43"/>
  <c r="CQ79" i="43"/>
  <c r="CN79" i="43"/>
  <c r="CJ79" i="43"/>
  <c r="CA79" i="43"/>
  <c r="BR79" i="43"/>
  <c r="BP79" i="43"/>
  <c r="BG79" i="43"/>
  <c r="AX79" i="43"/>
  <c r="AV79" i="43"/>
  <c r="AM79" i="43"/>
  <c r="AD79" i="43"/>
  <c r="AB79" i="43"/>
  <c r="S79" i="43"/>
  <c r="I79" i="43"/>
  <c r="DN78" i="43"/>
  <c r="DM78" i="43"/>
  <c r="DL78" i="43"/>
  <c r="DK78" i="43"/>
  <c r="DJ78" i="43"/>
  <c r="DI78" i="43"/>
  <c r="DH78" i="43"/>
  <c r="DG78" i="43"/>
  <c r="DF78" i="43"/>
  <c r="DE78" i="43"/>
  <c r="DD78" i="43"/>
  <c r="DC78" i="43"/>
  <c r="DB78" i="43"/>
  <c r="DA78" i="43"/>
  <c r="CZ78" i="43"/>
  <c r="CY78" i="43"/>
  <c r="CX78" i="43"/>
  <c r="CW78" i="43"/>
  <c r="CV78" i="43"/>
  <c r="CU78" i="43"/>
  <c r="CS78" i="43"/>
  <c r="CR78" i="43"/>
  <c r="CQ78" i="43"/>
  <c r="CN78" i="43"/>
  <c r="CJ78" i="43"/>
  <c r="CA78" i="43"/>
  <c r="BR78" i="43"/>
  <c r="BP78" i="43"/>
  <c r="BG78" i="43"/>
  <c r="AX78" i="43"/>
  <c r="AV78" i="43"/>
  <c r="AM78" i="43"/>
  <c r="AD78" i="43"/>
  <c r="AB78" i="43"/>
  <c r="S78" i="43"/>
  <c r="I78" i="43"/>
  <c r="DN77" i="43"/>
  <c r="DM77" i="43"/>
  <c r="DL77" i="43"/>
  <c r="DK77" i="43"/>
  <c r="DJ77" i="43"/>
  <c r="DI77" i="43"/>
  <c r="DH77" i="43"/>
  <c r="DG77" i="43"/>
  <c r="DF77" i="43"/>
  <c r="DE77" i="43"/>
  <c r="DD77" i="43"/>
  <c r="DC77" i="43"/>
  <c r="DB77" i="43"/>
  <c r="DA77" i="43"/>
  <c r="CZ77" i="43"/>
  <c r="CY77" i="43"/>
  <c r="CX77" i="43"/>
  <c r="CW77" i="43"/>
  <c r="CV77" i="43"/>
  <c r="CU77" i="43"/>
  <c r="CS77" i="43"/>
  <c r="CR77" i="43"/>
  <c r="CQ77" i="43"/>
  <c r="CN77" i="43"/>
  <c r="CJ77" i="43"/>
  <c r="CA77" i="43"/>
  <c r="BR77" i="43"/>
  <c r="BP77" i="43"/>
  <c r="BG77" i="43"/>
  <c r="AX77" i="43"/>
  <c r="AV77" i="43"/>
  <c r="AM77" i="43"/>
  <c r="AD77" i="43"/>
  <c r="AB77" i="43"/>
  <c r="S77" i="43"/>
  <c r="I77" i="43"/>
  <c r="DN76" i="43"/>
  <c r="DM76" i="43"/>
  <c r="DL76" i="43"/>
  <c r="DK76" i="43"/>
  <c r="DJ76" i="43"/>
  <c r="DI76" i="43"/>
  <c r="DH76" i="43"/>
  <c r="DG76" i="43"/>
  <c r="DF76" i="43"/>
  <c r="DE76" i="43"/>
  <c r="DD76" i="43"/>
  <c r="DC76" i="43"/>
  <c r="DB76" i="43"/>
  <c r="DA76" i="43"/>
  <c r="CZ76" i="43"/>
  <c r="CY76" i="43"/>
  <c r="CX76" i="43"/>
  <c r="CW76" i="43"/>
  <c r="CV76" i="43"/>
  <c r="CU76" i="43"/>
  <c r="CS76" i="43"/>
  <c r="CR76" i="43"/>
  <c r="CQ76" i="43"/>
  <c r="CN76" i="43"/>
  <c r="CJ76" i="43"/>
  <c r="CA76" i="43"/>
  <c r="BR76" i="43"/>
  <c r="BP76" i="43"/>
  <c r="BG76" i="43"/>
  <c r="AX76" i="43"/>
  <c r="AV76" i="43"/>
  <c r="AM76" i="43"/>
  <c r="AD76" i="43"/>
  <c r="AB76" i="43"/>
  <c r="S76" i="43"/>
  <c r="I76" i="43"/>
  <c r="DN75" i="43"/>
  <c r="DM75" i="43"/>
  <c r="DL75" i="43"/>
  <c r="DK75" i="43"/>
  <c r="DJ75" i="43"/>
  <c r="DI75" i="43"/>
  <c r="DH75" i="43"/>
  <c r="DG75" i="43"/>
  <c r="DF75" i="43"/>
  <c r="DE75" i="43"/>
  <c r="DD75" i="43"/>
  <c r="DC75" i="43"/>
  <c r="DB75" i="43"/>
  <c r="DA75" i="43"/>
  <c r="CZ75" i="43"/>
  <c r="CY75" i="43"/>
  <c r="CX75" i="43"/>
  <c r="CW75" i="43"/>
  <c r="CV75" i="43"/>
  <c r="CU75" i="43"/>
  <c r="CS75" i="43"/>
  <c r="CR75" i="43"/>
  <c r="CQ75" i="43"/>
  <c r="CN75" i="43"/>
  <c r="CJ75" i="43"/>
  <c r="CA75" i="43"/>
  <c r="BR75" i="43"/>
  <c r="BP75" i="43"/>
  <c r="BG75" i="43"/>
  <c r="AX75" i="43"/>
  <c r="AV75" i="43"/>
  <c r="AM75" i="43"/>
  <c r="AD75" i="43"/>
  <c r="AB75" i="43"/>
  <c r="S75" i="43"/>
  <c r="I75" i="43"/>
  <c r="DN74" i="43"/>
  <c r="DM74" i="43"/>
  <c r="DL74" i="43"/>
  <c r="DK74" i="43"/>
  <c r="DJ74" i="43"/>
  <c r="DI74" i="43"/>
  <c r="DH74" i="43"/>
  <c r="DG74" i="43"/>
  <c r="DF74" i="43"/>
  <c r="DE74" i="43"/>
  <c r="DD74" i="43"/>
  <c r="DC74" i="43"/>
  <c r="DB74" i="43"/>
  <c r="DA74" i="43"/>
  <c r="CZ74" i="43"/>
  <c r="CY74" i="43"/>
  <c r="CX74" i="43"/>
  <c r="CW74" i="43"/>
  <c r="CV74" i="43"/>
  <c r="CU74" i="43"/>
  <c r="CS74" i="43"/>
  <c r="CR74" i="43"/>
  <c r="CS114" i="43" s="1"/>
  <c r="CQ74" i="43"/>
  <c r="CN74" i="43"/>
  <c r="CJ74" i="43"/>
  <c r="CA74" i="43"/>
  <c r="BR74" i="43"/>
  <c r="BP74" i="43"/>
  <c r="BG74" i="43"/>
  <c r="AX74" i="43"/>
  <c r="AV74" i="43"/>
  <c r="AM74" i="43"/>
  <c r="AD74" i="43"/>
  <c r="AB74" i="43"/>
  <c r="S74" i="43"/>
  <c r="I74" i="43"/>
  <c r="DG73" i="43"/>
  <c r="DF73" i="43"/>
  <c r="CZ73" i="43"/>
  <c r="CY73" i="43"/>
  <c r="CX73" i="43"/>
  <c r="CW73" i="43"/>
  <c r="CV73" i="43"/>
  <c r="CU73" i="43"/>
  <c r="DG72" i="43"/>
  <c r="DF72" i="43"/>
  <c r="CZ72" i="43"/>
  <c r="CY72" i="43"/>
  <c r="CX72" i="43"/>
  <c r="CW72" i="43"/>
  <c r="CV72" i="43"/>
  <c r="CU72" i="43"/>
  <c r="DG71" i="43"/>
  <c r="DF71" i="43"/>
  <c r="CZ71" i="43"/>
  <c r="CY71" i="43"/>
  <c r="CX71" i="43"/>
  <c r="CW71" i="43"/>
  <c r="CV71" i="43"/>
  <c r="CU71" i="43"/>
  <c r="DG70" i="43"/>
  <c r="DF70" i="43"/>
  <c r="CZ70" i="43"/>
  <c r="CY70" i="43"/>
  <c r="CX70" i="43"/>
  <c r="CW70" i="43"/>
  <c r="CV70" i="43"/>
  <c r="CU70" i="43"/>
  <c r="DG69" i="43"/>
  <c r="DF69" i="43"/>
  <c r="CZ69" i="43"/>
  <c r="CY69" i="43"/>
  <c r="CX69" i="43"/>
  <c r="CW69" i="43"/>
  <c r="CV69" i="43"/>
  <c r="CU69" i="43"/>
  <c r="DG68" i="43"/>
  <c r="DF68" i="43"/>
  <c r="CZ68" i="43"/>
  <c r="CY68" i="43"/>
  <c r="CX68" i="43"/>
  <c r="CW68" i="43"/>
  <c r="CV68" i="43"/>
  <c r="CU68" i="43"/>
  <c r="DG67" i="43"/>
  <c r="DF67" i="43"/>
  <c r="CZ67" i="43"/>
  <c r="CY67" i="43"/>
  <c r="CX67" i="43"/>
  <c r="DD67" i="43" s="1"/>
  <c r="CW67" i="43"/>
  <c r="CV67" i="43"/>
  <c r="CU67" i="43"/>
  <c r="DG66" i="43"/>
  <c r="DF66" i="43"/>
  <c r="CZ66" i="43"/>
  <c r="CY66" i="43"/>
  <c r="CX66" i="43"/>
  <c r="CW66" i="43"/>
  <c r="CV66" i="43"/>
  <c r="CU66" i="43"/>
  <c r="DG65" i="43"/>
  <c r="DF65" i="43"/>
  <c r="CZ65" i="43"/>
  <c r="CY65" i="43"/>
  <c r="CX65" i="43"/>
  <c r="CW65" i="43"/>
  <c r="CV65" i="43"/>
  <c r="CU65" i="43"/>
  <c r="DG64" i="43"/>
  <c r="DF64" i="43"/>
  <c r="CZ64" i="43"/>
  <c r="CY64" i="43"/>
  <c r="CX64" i="43"/>
  <c r="DD64" i="43" s="1"/>
  <c r="CW64" i="43"/>
  <c r="CV64" i="43"/>
  <c r="CU64" i="43"/>
  <c r="CI63" i="43"/>
  <c r="CH63" i="43"/>
  <c r="CG63" i="43"/>
  <c r="CF63" i="43"/>
  <c r="CE63" i="43"/>
  <c r="CD63" i="43"/>
  <c r="CC63" i="43"/>
  <c r="BZ63" i="43"/>
  <c r="BY63" i="43"/>
  <c r="BX63" i="43"/>
  <c r="BW63" i="43"/>
  <c r="BV63" i="43"/>
  <c r="BU63" i="43"/>
  <c r="BT63" i="43"/>
  <c r="BO63" i="43"/>
  <c r="BN63" i="43"/>
  <c r="BM63" i="43"/>
  <c r="BL63" i="43"/>
  <c r="BK63" i="43"/>
  <c r="BJ63" i="43"/>
  <c r="BI63" i="43"/>
  <c r="BF63" i="43"/>
  <c r="BE63" i="43"/>
  <c r="BD63" i="43"/>
  <c r="BC63" i="43"/>
  <c r="BB63" i="43"/>
  <c r="BA63" i="43"/>
  <c r="AZ63" i="43"/>
  <c r="AU63" i="43"/>
  <c r="AT63" i="43"/>
  <c r="AS63" i="43"/>
  <c r="AR63" i="43"/>
  <c r="AQ63" i="43"/>
  <c r="AP63" i="43"/>
  <c r="AO63" i="43"/>
  <c r="AL63" i="43"/>
  <c r="AK63" i="43"/>
  <c r="AJ63" i="43"/>
  <c r="AI63" i="43"/>
  <c r="AH63" i="43"/>
  <c r="AG63" i="43"/>
  <c r="AF63" i="43"/>
  <c r="AA63" i="43"/>
  <c r="Z63" i="43"/>
  <c r="Y63" i="43"/>
  <c r="X63" i="43"/>
  <c r="W63" i="43"/>
  <c r="V63" i="43"/>
  <c r="U63" i="43"/>
  <c r="R63" i="43"/>
  <c r="Q63" i="43"/>
  <c r="P63" i="43"/>
  <c r="O63" i="43"/>
  <c r="N63" i="43"/>
  <c r="M63" i="43"/>
  <c r="L63" i="43"/>
  <c r="H63" i="43"/>
  <c r="G63" i="43"/>
  <c r="F63" i="43"/>
  <c r="E63" i="43"/>
  <c r="D63" i="43"/>
  <c r="C63" i="43"/>
  <c r="B63" i="43"/>
  <c r="CR62" i="43"/>
  <c r="R60" i="43"/>
  <c r="Q60" i="43"/>
  <c r="P60" i="43"/>
  <c r="O60" i="43"/>
  <c r="N60" i="43"/>
  <c r="M60" i="43"/>
  <c r="L60" i="43"/>
  <c r="R59" i="43"/>
  <c r="Q59" i="43"/>
  <c r="P59" i="43"/>
  <c r="O59" i="43"/>
  <c r="N59" i="43"/>
  <c r="M59" i="43"/>
  <c r="L59" i="43"/>
  <c r="CM56" i="43"/>
  <c r="CL56" i="43"/>
  <c r="CJ56" i="43"/>
  <c r="CI56" i="43"/>
  <c r="CH56" i="43"/>
  <c r="CG56" i="43"/>
  <c r="CF56" i="43"/>
  <c r="CE56" i="43"/>
  <c r="CD56" i="43"/>
  <c r="CC56" i="43"/>
  <c r="CA56" i="43"/>
  <c r="BZ56" i="43"/>
  <c r="BY56" i="43"/>
  <c r="BX56" i="43"/>
  <c r="BW56" i="43"/>
  <c r="BV56" i="43"/>
  <c r="BU56" i="43"/>
  <c r="BT56" i="43"/>
  <c r="BR56" i="43"/>
  <c r="BQ56" i="43"/>
  <c r="BP56" i="43"/>
  <c r="BO56" i="43"/>
  <c r="BN56" i="43"/>
  <c r="BM56" i="43"/>
  <c r="BL56" i="43"/>
  <c r="BK56" i="43"/>
  <c r="BJ56" i="43"/>
  <c r="BI56" i="43"/>
  <c r="BH56" i="43"/>
  <c r="BG56" i="43"/>
  <c r="BF56" i="43"/>
  <c r="BE56" i="43"/>
  <c r="BD56" i="43"/>
  <c r="BC56" i="43"/>
  <c r="BB56" i="43"/>
  <c r="BA56" i="43"/>
  <c r="AZ56" i="43"/>
  <c r="AX56" i="43"/>
  <c r="AW56" i="43"/>
  <c r="AV56" i="43"/>
  <c r="AU56" i="43"/>
  <c r="AT56" i="43"/>
  <c r="AS56" i="43"/>
  <c r="AR56" i="43"/>
  <c r="AQ56" i="43"/>
  <c r="AP56" i="43"/>
  <c r="AO56" i="43"/>
  <c r="AN56" i="43"/>
  <c r="AM56" i="43"/>
  <c r="AL56" i="43"/>
  <c r="AK56" i="43"/>
  <c r="AJ56" i="43"/>
  <c r="AI56" i="43"/>
  <c r="AH56" i="43"/>
  <c r="AG56" i="43"/>
  <c r="AF56" i="43"/>
  <c r="AD56" i="43"/>
  <c r="AC56" i="43"/>
  <c r="AB56" i="43"/>
  <c r="AA56" i="43"/>
  <c r="Z56" i="43"/>
  <c r="Y56" i="43"/>
  <c r="X56" i="43"/>
  <c r="W56" i="43"/>
  <c r="V56" i="43"/>
  <c r="U56" i="43"/>
  <c r="T56" i="43"/>
  <c r="S56" i="43"/>
  <c r="R56" i="43"/>
  <c r="Q56" i="43"/>
  <c r="P56" i="43"/>
  <c r="O56" i="43"/>
  <c r="N56" i="43"/>
  <c r="M56" i="43"/>
  <c r="L56" i="43"/>
  <c r="J56" i="43"/>
  <c r="I56" i="43"/>
  <c r="H56" i="43"/>
  <c r="G56" i="43"/>
  <c r="F56" i="43"/>
  <c r="E56" i="43"/>
  <c r="D56" i="43"/>
  <c r="C56" i="43"/>
  <c r="B56" i="43"/>
  <c r="DN55" i="43"/>
  <c r="DM55" i="43"/>
  <c r="DL55" i="43"/>
  <c r="DK55" i="43"/>
  <c r="DJ55" i="43"/>
  <c r="DI55" i="43"/>
  <c r="DH55" i="43"/>
  <c r="DG55" i="43"/>
  <c r="DF55" i="43"/>
  <c r="DE55" i="43"/>
  <c r="DD55" i="43"/>
  <c r="DC55" i="43"/>
  <c r="DB55" i="43"/>
  <c r="DA55" i="43"/>
  <c r="CZ55" i="43"/>
  <c r="CY55" i="43"/>
  <c r="CX55" i="43"/>
  <c r="CW55" i="43"/>
  <c r="CV55" i="43"/>
  <c r="CU55" i="43"/>
  <c r="CS55" i="43"/>
  <c r="CR55" i="43"/>
  <c r="CQ55" i="43"/>
  <c r="CN55" i="43"/>
  <c r="CJ55" i="43"/>
  <c r="CA55" i="43"/>
  <c r="BR55" i="43"/>
  <c r="BP55" i="43"/>
  <c r="BG55" i="43"/>
  <c r="AX55" i="43"/>
  <c r="AV55" i="43"/>
  <c r="AM55" i="43"/>
  <c r="AD55" i="43"/>
  <c r="AB55" i="43"/>
  <c r="S55" i="43"/>
  <c r="I55" i="43"/>
  <c r="DN54" i="43"/>
  <c r="DM54" i="43"/>
  <c r="DL54" i="43"/>
  <c r="DK54" i="43"/>
  <c r="DJ54" i="43"/>
  <c r="DI54" i="43"/>
  <c r="DH54" i="43"/>
  <c r="DG54" i="43"/>
  <c r="DF54" i="43"/>
  <c r="DE54" i="43"/>
  <c r="DD54" i="43"/>
  <c r="DC54" i="43"/>
  <c r="DB54" i="43"/>
  <c r="DA54" i="43"/>
  <c r="CZ54" i="43"/>
  <c r="CY54" i="43"/>
  <c r="CX54" i="43"/>
  <c r="CW54" i="43"/>
  <c r="CV54" i="43"/>
  <c r="CU54" i="43"/>
  <c r="CS54" i="43"/>
  <c r="CR54" i="43"/>
  <c r="CQ54" i="43"/>
  <c r="CN54" i="43"/>
  <c r="CJ54" i="43"/>
  <c r="CA54" i="43"/>
  <c r="BR54" i="43"/>
  <c r="BP54" i="43"/>
  <c r="BG54" i="43"/>
  <c r="AX54" i="43"/>
  <c r="AV54" i="43"/>
  <c r="AM54" i="43"/>
  <c r="AD54" i="43"/>
  <c r="AB54" i="43"/>
  <c r="S54" i="43"/>
  <c r="I54" i="43"/>
  <c r="DN53" i="43"/>
  <c r="DM53" i="43"/>
  <c r="DL53" i="43"/>
  <c r="DK53" i="43"/>
  <c r="DJ53" i="43"/>
  <c r="DI53" i="43"/>
  <c r="DH53" i="43"/>
  <c r="DG53" i="43"/>
  <c r="DF53" i="43"/>
  <c r="DE53" i="43"/>
  <c r="DD53" i="43"/>
  <c r="DC53" i="43"/>
  <c r="DB53" i="43"/>
  <c r="DA53" i="43"/>
  <c r="CZ53" i="43"/>
  <c r="CY53" i="43"/>
  <c r="CX53" i="43"/>
  <c r="CW53" i="43"/>
  <c r="CV53" i="43"/>
  <c r="CU53" i="43"/>
  <c r="CS53" i="43"/>
  <c r="CR53" i="43"/>
  <c r="CQ53" i="43"/>
  <c r="CN53" i="43"/>
  <c r="CJ53" i="43"/>
  <c r="CA53" i="43"/>
  <c r="BR53" i="43"/>
  <c r="BP53" i="43"/>
  <c r="BG53" i="43"/>
  <c r="AX53" i="43"/>
  <c r="AV53" i="43"/>
  <c r="AM53" i="43"/>
  <c r="AD53" i="43"/>
  <c r="AB53" i="43"/>
  <c r="S53" i="43"/>
  <c r="I53" i="43"/>
  <c r="DN52" i="43"/>
  <c r="DM52" i="43"/>
  <c r="DL52" i="43"/>
  <c r="DK52" i="43"/>
  <c r="DJ52" i="43"/>
  <c r="DI52" i="43"/>
  <c r="DH52" i="43"/>
  <c r="DG52" i="43"/>
  <c r="DF52" i="43"/>
  <c r="DE52" i="43"/>
  <c r="DD52" i="43"/>
  <c r="DC52" i="43"/>
  <c r="DB52" i="43"/>
  <c r="DA52" i="43"/>
  <c r="CZ52" i="43"/>
  <c r="CY52" i="43"/>
  <c r="CX52" i="43"/>
  <c r="CW52" i="43"/>
  <c r="CV52" i="43"/>
  <c r="CU52" i="43"/>
  <c r="CS52" i="43"/>
  <c r="CR52" i="43"/>
  <c r="CQ52" i="43"/>
  <c r="CN52" i="43"/>
  <c r="CJ52" i="43"/>
  <c r="CA52" i="43"/>
  <c r="BR52" i="43"/>
  <c r="BP52" i="43"/>
  <c r="BG52" i="43"/>
  <c r="AX52" i="43"/>
  <c r="AV52" i="43"/>
  <c r="AM52" i="43"/>
  <c r="AD52" i="43"/>
  <c r="AB52" i="43"/>
  <c r="S52" i="43"/>
  <c r="I52" i="43"/>
  <c r="DN51" i="43"/>
  <c r="DM51" i="43"/>
  <c r="DL51" i="43"/>
  <c r="DK51" i="43"/>
  <c r="DJ51" i="43"/>
  <c r="DI51" i="43"/>
  <c r="DH51" i="43"/>
  <c r="DG51" i="43"/>
  <c r="DF51" i="43"/>
  <c r="DE51" i="43"/>
  <c r="DD51" i="43"/>
  <c r="DC51" i="43"/>
  <c r="DB51" i="43"/>
  <c r="DA51" i="43"/>
  <c r="CZ51" i="43"/>
  <c r="CY51" i="43"/>
  <c r="CX51" i="43"/>
  <c r="CW51" i="43"/>
  <c r="CV51" i="43"/>
  <c r="CU51" i="43"/>
  <c r="CS51" i="43"/>
  <c r="CR51" i="43"/>
  <c r="CQ51" i="43"/>
  <c r="CN51" i="43"/>
  <c r="CJ51" i="43"/>
  <c r="CA51" i="43"/>
  <c r="BR51" i="43"/>
  <c r="BP51" i="43"/>
  <c r="BG51" i="43"/>
  <c r="AX51" i="43"/>
  <c r="AV51" i="43"/>
  <c r="AM51" i="43"/>
  <c r="AD51" i="43"/>
  <c r="AB51" i="43"/>
  <c r="S51" i="43"/>
  <c r="I51" i="43"/>
  <c r="DN50" i="43"/>
  <c r="DM50" i="43"/>
  <c r="DL50" i="43"/>
  <c r="DK50" i="43"/>
  <c r="DJ50" i="43"/>
  <c r="DI50" i="43"/>
  <c r="DH50" i="43"/>
  <c r="DG50" i="43"/>
  <c r="DF50" i="43"/>
  <c r="DE50" i="43"/>
  <c r="DD50" i="43"/>
  <c r="DC50" i="43"/>
  <c r="DB50" i="43"/>
  <c r="DA50" i="43"/>
  <c r="CZ50" i="43"/>
  <c r="CY50" i="43"/>
  <c r="CX50" i="43"/>
  <c r="CW50" i="43"/>
  <c r="CV50" i="43"/>
  <c r="CU50" i="43"/>
  <c r="CS50" i="43"/>
  <c r="CR50" i="43"/>
  <c r="CQ50" i="43"/>
  <c r="CN50" i="43"/>
  <c r="CJ50" i="43"/>
  <c r="CA50" i="43"/>
  <c r="BR50" i="43"/>
  <c r="BP50" i="43"/>
  <c r="BG50" i="43"/>
  <c r="AX50" i="43"/>
  <c r="AV50" i="43"/>
  <c r="AM50" i="43"/>
  <c r="AD50" i="43"/>
  <c r="AB50" i="43"/>
  <c r="S50" i="43"/>
  <c r="I50" i="43"/>
  <c r="DN49" i="43"/>
  <c r="DM49" i="43"/>
  <c r="DL49" i="43"/>
  <c r="DK49" i="43"/>
  <c r="DJ49" i="43"/>
  <c r="DI49" i="43"/>
  <c r="DH49" i="43"/>
  <c r="DG49" i="43"/>
  <c r="DF49" i="43"/>
  <c r="DE49" i="43"/>
  <c r="DD49" i="43"/>
  <c r="DC49" i="43"/>
  <c r="DB49" i="43"/>
  <c r="DA49" i="43"/>
  <c r="CZ49" i="43"/>
  <c r="CY49" i="43"/>
  <c r="CX49" i="43"/>
  <c r="CW49" i="43"/>
  <c r="CV49" i="43"/>
  <c r="CU49" i="43"/>
  <c r="CS49" i="43"/>
  <c r="CR49" i="43"/>
  <c r="CQ49" i="43"/>
  <c r="CN49" i="43"/>
  <c r="CJ49" i="43"/>
  <c r="CA49" i="43"/>
  <c r="BR49" i="43"/>
  <c r="BP49" i="43"/>
  <c r="BG49" i="43"/>
  <c r="AX49" i="43"/>
  <c r="AV49" i="43"/>
  <c r="AM49" i="43"/>
  <c r="AD49" i="43"/>
  <c r="AB49" i="43"/>
  <c r="S49" i="43"/>
  <c r="I49" i="43"/>
  <c r="DN48" i="43"/>
  <c r="DM48" i="43"/>
  <c r="DL48" i="43"/>
  <c r="DK48" i="43"/>
  <c r="DJ48" i="43"/>
  <c r="DI48" i="43"/>
  <c r="DH48" i="43"/>
  <c r="DG48" i="43"/>
  <c r="DF48" i="43"/>
  <c r="DE48" i="43"/>
  <c r="DD48" i="43"/>
  <c r="DC48" i="43"/>
  <c r="DB48" i="43"/>
  <c r="DA48" i="43"/>
  <c r="CZ48" i="43"/>
  <c r="CY48" i="43"/>
  <c r="CX48" i="43"/>
  <c r="CW48" i="43"/>
  <c r="CV48" i="43"/>
  <c r="CU48" i="43"/>
  <c r="CS48" i="43"/>
  <c r="CR48" i="43"/>
  <c r="CQ48" i="43"/>
  <c r="CN48" i="43"/>
  <c r="CJ48" i="43"/>
  <c r="CA48" i="43"/>
  <c r="BR48" i="43"/>
  <c r="BP48" i="43"/>
  <c r="BG48" i="43"/>
  <c r="AX48" i="43"/>
  <c r="AV48" i="43"/>
  <c r="AM48" i="43"/>
  <c r="AD48" i="43"/>
  <c r="AB48" i="43"/>
  <c r="S48" i="43"/>
  <c r="I48" i="43"/>
  <c r="DN47" i="43"/>
  <c r="DM47" i="43"/>
  <c r="DL47" i="43"/>
  <c r="DK47" i="43"/>
  <c r="DJ47" i="43"/>
  <c r="DI47" i="43"/>
  <c r="DH47" i="43"/>
  <c r="DG47" i="43"/>
  <c r="DF47" i="43"/>
  <c r="DE47" i="43"/>
  <c r="DD47" i="43"/>
  <c r="DC47" i="43"/>
  <c r="DB47" i="43"/>
  <c r="DA47" i="43"/>
  <c r="CZ47" i="43"/>
  <c r="CY47" i="43"/>
  <c r="CX47" i="43"/>
  <c r="CW47" i="43"/>
  <c r="CV47" i="43"/>
  <c r="CU47" i="43"/>
  <c r="CS47" i="43"/>
  <c r="CR47" i="43"/>
  <c r="CQ47" i="43"/>
  <c r="CN47" i="43"/>
  <c r="CJ47" i="43"/>
  <c r="CA47" i="43"/>
  <c r="BR47" i="43"/>
  <c r="BP47" i="43"/>
  <c r="BG47" i="43"/>
  <c r="AX47" i="43"/>
  <c r="AV47" i="43"/>
  <c r="AM47" i="43"/>
  <c r="AD47" i="43"/>
  <c r="AB47" i="43"/>
  <c r="S47" i="43"/>
  <c r="I47" i="43"/>
  <c r="DN46" i="43"/>
  <c r="DM46" i="43"/>
  <c r="DL46" i="43"/>
  <c r="DK46" i="43"/>
  <c r="DJ46" i="43"/>
  <c r="DI46" i="43"/>
  <c r="DH46" i="43"/>
  <c r="DG46" i="43"/>
  <c r="DF46" i="43"/>
  <c r="DE46" i="43"/>
  <c r="DD46" i="43"/>
  <c r="DC46" i="43"/>
  <c r="DB46" i="43"/>
  <c r="DA46" i="43"/>
  <c r="CZ46" i="43"/>
  <c r="CY46" i="43"/>
  <c r="CX46" i="43"/>
  <c r="CW46" i="43"/>
  <c r="CV46" i="43"/>
  <c r="CU46" i="43"/>
  <c r="CS46" i="43"/>
  <c r="CR46" i="43"/>
  <c r="CQ46" i="43"/>
  <c r="CN46" i="43"/>
  <c r="CJ46" i="43"/>
  <c r="CA46" i="43"/>
  <c r="BR46" i="43"/>
  <c r="BP46" i="43"/>
  <c r="BG46" i="43"/>
  <c r="AX46" i="43"/>
  <c r="AV46" i="43"/>
  <c r="AM46" i="43"/>
  <c r="AD46" i="43"/>
  <c r="AB46" i="43"/>
  <c r="S46" i="43"/>
  <c r="I46" i="43"/>
  <c r="DN45" i="43"/>
  <c r="DM45" i="43"/>
  <c r="DL45" i="43"/>
  <c r="DK45" i="43"/>
  <c r="DJ45" i="43"/>
  <c r="DI45" i="43"/>
  <c r="DH45" i="43"/>
  <c r="DG45" i="43"/>
  <c r="DF45" i="43"/>
  <c r="DE45" i="43"/>
  <c r="DD45" i="43"/>
  <c r="DC45" i="43"/>
  <c r="DB45" i="43"/>
  <c r="DA45" i="43"/>
  <c r="CZ45" i="43"/>
  <c r="CY45" i="43"/>
  <c r="CX45" i="43"/>
  <c r="CW45" i="43"/>
  <c r="CV45" i="43"/>
  <c r="CU45" i="43"/>
  <c r="CS45" i="43"/>
  <c r="CR45" i="43"/>
  <c r="CQ45" i="43"/>
  <c r="CN45" i="43"/>
  <c r="CJ45" i="43"/>
  <c r="CA45" i="43"/>
  <c r="BR45" i="43"/>
  <c r="BP45" i="43"/>
  <c r="BG45" i="43"/>
  <c r="AX45" i="43"/>
  <c r="AV45" i="43"/>
  <c r="AM45" i="43"/>
  <c r="AD45" i="43"/>
  <c r="AB45" i="43"/>
  <c r="S45" i="43"/>
  <c r="I45" i="43"/>
  <c r="DN44" i="43"/>
  <c r="DM44" i="43"/>
  <c r="DL44" i="43"/>
  <c r="DK44" i="43"/>
  <c r="DJ44" i="43"/>
  <c r="DI44" i="43"/>
  <c r="DH44" i="43"/>
  <c r="DG44" i="43"/>
  <c r="DF44" i="43"/>
  <c r="DE44" i="43"/>
  <c r="DD44" i="43"/>
  <c r="DC44" i="43"/>
  <c r="DB44" i="43"/>
  <c r="DA44" i="43"/>
  <c r="CZ44" i="43"/>
  <c r="CY44" i="43"/>
  <c r="CX44" i="43"/>
  <c r="CW44" i="43"/>
  <c r="CV44" i="43"/>
  <c r="CU44" i="43"/>
  <c r="CS44" i="43"/>
  <c r="CR44" i="43"/>
  <c r="CQ44" i="43"/>
  <c r="CN44" i="43"/>
  <c r="CJ44" i="43"/>
  <c r="CA44" i="43"/>
  <c r="BR44" i="43"/>
  <c r="BP44" i="43"/>
  <c r="BG44" i="43"/>
  <c r="AX44" i="43"/>
  <c r="AV44" i="43"/>
  <c r="AM44" i="43"/>
  <c r="AD44" i="43"/>
  <c r="AB44" i="43"/>
  <c r="S44" i="43"/>
  <c r="I44" i="43"/>
  <c r="DN43" i="43"/>
  <c r="DM43" i="43"/>
  <c r="DL43" i="43"/>
  <c r="DK43" i="43"/>
  <c r="DJ43" i="43"/>
  <c r="DI43" i="43"/>
  <c r="DH43" i="43"/>
  <c r="DG43" i="43"/>
  <c r="DF43" i="43"/>
  <c r="DE43" i="43"/>
  <c r="DD43" i="43"/>
  <c r="DC43" i="43"/>
  <c r="DB43" i="43"/>
  <c r="DA43" i="43"/>
  <c r="CZ43" i="43"/>
  <c r="CY43" i="43"/>
  <c r="CX43" i="43"/>
  <c r="CW43" i="43"/>
  <c r="CV43" i="43"/>
  <c r="CU43" i="43"/>
  <c r="CS43" i="43"/>
  <c r="CR43" i="43"/>
  <c r="CQ43" i="43"/>
  <c r="CN43" i="43"/>
  <c r="CJ43" i="43"/>
  <c r="CA43" i="43"/>
  <c r="BR43" i="43"/>
  <c r="BP43" i="43"/>
  <c r="BG43" i="43"/>
  <c r="AX43" i="43"/>
  <c r="AV43" i="43"/>
  <c r="AM43" i="43"/>
  <c r="AD43" i="43"/>
  <c r="AB43" i="43"/>
  <c r="S43" i="43"/>
  <c r="I43" i="43"/>
  <c r="DN42" i="43"/>
  <c r="DM42" i="43"/>
  <c r="DL42" i="43"/>
  <c r="DK42" i="43"/>
  <c r="DJ42" i="43"/>
  <c r="DI42" i="43"/>
  <c r="DH42" i="43"/>
  <c r="DG42" i="43"/>
  <c r="DF42" i="43"/>
  <c r="DE42" i="43"/>
  <c r="DD42" i="43"/>
  <c r="DC42" i="43"/>
  <c r="DB42" i="43"/>
  <c r="DA42" i="43"/>
  <c r="CZ42" i="43"/>
  <c r="CY42" i="43"/>
  <c r="CX42" i="43"/>
  <c r="CW42" i="43"/>
  <c r="CV42" i="43"/>
  <c r="CU42" i="43"/>
  <c r="CS42" i="43"/>
  <c r="CR42" i="43"/>
  <c r="CQ42" i="43"/>
  <c r="CN42" i="43"/>
  <c r="CJ42" i="43"/>
  <c r="CA42" i="43"/>
  <c r="BR42" i="43"/>
  <c r="BP42" i="43"/>
  <c r="BG42" i="43"/>
  <c r="AX42" i="43"/>
  <c r="AV42" i="43"/>
  <c r="AM42" i="43"/>
  <c r="AD42" i="43"/>
  <c r="AB42" i="43"/>
  <c r="S42" i="43"/>
  <c r="I42" i="43"/>
  <c r="DN41" i="43"/>
  <c r="DM41" i="43"/>
  <c r="DL41" i="43"/>
  <c r="DK41" i="43"/>
  <c r="DJ41" i="43"/>
  <c r="DI41" i="43"/>
  <c r="DH41" i="43"/>
  <c r="DG41" i="43"/>
  <c r="DF41" i="43"/>
  <c r="DE41" i="43"/>
  <c r="DD41" i="43"/>
  <c r="DC41" i="43"/>
  <c r="DB41" i="43"/>
  <c r="DA41" i="43"/>
  <c r="CZ41" i="43"/>
  <c r="CY41" i="43"/>
  <c r="CX41" i="43"/>
  <c r="CW41" i="43"/>
  <c r="CV41" i="43"/>
  <c r="CU41" i="43"/>
  <c r="CS41" i="43"/>
  <c r="CR41" i="43"/>
  <c r="CQ41" i="43"/>
  <c r="CN41" i="43"/>
  <c r="CJ41" i="43"/>
  <c r="CA41" i="43"/>
  <c r="BR41" i="43"/>
  <c r="BP41" i="43"/>
  <c r="BG41" i="43"/>
  <c r="AX41" i="43"/>
  <c r="AV41" i="43"/>
  <c r="AM41" i="43"/>
  <c r="AD41" i="43"/>
  <c r="AB41" i="43"/>
  <c r="S41" i="43"/>
  <c r="I41" i="43"/>
  <c r="DN40" i="43"/>
  <c r="DM40" i="43"/>
  <c r="DL40" i="43"/>
  <c r="DK40" i="43"/>
  <c r="DJ40" i="43"/>
  <c r="DI40" i="43"/>
  <c r="DH40" i="43"/>
  <c r="DG40" i="43"/>
  <c r="DF40" i="43"/>
  <c r="DE40" i="43"/>
  <c r="DD40" i="43"/>
  <c r="DC40" i="43"/>
  <c r="DB40" i="43"/>
  <c r="DA40" i="43"/>
  <c r="CZ40" i="43"/>
  <c r="CY40" i="43"/>
  <c r="CX40" i="43"/>
  <c r="CW40" i="43"/>
  <c r="CV40" i="43"/>
  <c r="CU40" i="43"/>
  <c r="CS40" i="43"/>
  <c r="CR40" i="43"/>
  <c r="CQ40" i="43"/>
  <c r="CN40" i="43"/>
  <c r="CJ40" i="43"/>
  <c r="CA40" i="43"/>
  <c r="BR40" i="43"/>
  <c r="BP40" i="43"/>
  <c r="BG40" i="43"/>
  <c r="AX40" i="43"/>
  <c r="AV40" i="43"/>
  <c r="AM40" i="43"/>
  <c r="AD40" i="43"/>
  <c r="AB40" i="43"/>
  <c r="S40" i="43"/>
  <c r="I40" i="43"/>
  <c r="DN39" i="43"/>
  <c r="DM39" i="43"/>
  <c r="DL39" i="43"/>
  <c r="DK39" i="43"/>
  <c r="DJ39" i="43"/>
  <c r="DI39" i="43"/>
  <c r="DH39" i="43"/>
  <c r="DG39" i="43"/>
  <c r="DF39" i="43"/>
  <c r="DE39" i="43"/>
  <c r="DD39" i="43"/>
  <c r="DC39" i="43"/>
  <c r="DB39" i="43"/>
  <c r="DA39" i="43"/>
  <c r="CZ39" i="43"/>
  <c r="CY39" i="43"/>
  <c r="CX39" i="43"/>
  <c r="CW39" i="43"/>
  <c r="CV39" i="43"/>
  <c r="CU39" i="43"/>
  <c r="CS39" i="43"/>
  <c r="CR39" i="43"/>
  <c r="CQ39" i="43"/>
  <c r="CN39" i="43"/>
  <c r="CJ39" i="43"/>
  <c r="CA39" i="43"/>
  <c r="BR39" i="43"/>
  <c r="BP39" i="43"/>
  <c r="BG39" i="43"/>
  <c r="AX39" i="43"/>
  <c r="AV39" i="43"/>
  <c r="AM39" i="43"/>
  <c r="AD39" i="43"/>
  <c r="AB39" i="43"/>
  <c r="S39" i="43"/>
  <c r="I39" i="43"/>
  <c r="DN38" i="43"/>
  <c r="DM38" i="43"/>
  <c r="DL38" i="43"/>
  <c r="DK38" i="43"/>
  <c r="DJ38" i="43"/>
  <c r="DI38" i="43"/>
  <c r="DH38" i="43"/>
  <c r="DG38" i="43"/>
  <c r="DF38" i="43"/>
  <c r="DE38" i="43"/>
  <c r="DD38" i="43"/>
  <c r="DC38" i="43"/>
  <c r="DB38" i="43"/>
  <c r="DA38" i="43"/>
  <c r="CZ38" i="43"/>
  <c r="CY38" i="43"/>
  <c r="CX38" i="43"/>
  <c r="CW38" i="43"/>
  <c r="CV38" i="43"/>
  <c r="CU38" i="43"/>
  <c r="CS38" i="43"/>
  <c r="CR38" i="43"/>
  <c r="CQ38" i="43"/>
  <c r="CN38" i="43"/>
  <c r="CJ38" i="43"/>
  <c r="CA38" i="43"/>
  <c r="BR38" i="43"/>
  <c r="BP38" i="43"/>
  <c r="BG38" i="43"/>
  <c r="AX38" i="43"/>
  <c r="AV38" i="43"/>
  <c r="AM38" i="43"/>
  <c r="AD38" i="43"/>
  <c r="AB38" i="43"/>
  <c r="S38" i="43"/>
  <c r="I38" i="43"/>
  <c r="DN37" i="43"/>
  <c r="DM37" i="43"/>
  <c r="DL37" i="43"/>
  <c r="DK37" i="43"/>
  <c r="DJ37" i="43"/>
  <c r="DI37" i="43"/>
  <c r="DH37" i="43"/>
  <c r="DG37" i="43"/>
  <c r="DF37" i="43"/>
  <c r="DE37" i="43"/>
  <c r="DD37" i="43"/>
  <c r="DC37" i="43"/>
  <c r="DB37" i="43"/>
  <c r="DA37" i="43"/>
  <c r="CZ37" i="43"/>
  <c r="CY37" i="43"/>
  <c r="CX37" i="43"/>
  <c r="CW37" i="43"/>
  <c r="CV37" i="43"/>
  <c r="CU37" i="43"/>
  <c r="CS37" i="43"/>
  <c r="CR37" i="43"/>
  <c r="CQ37" i="43"/>
  <c r="CN37" i="43"/>
  <c r="CJ37" i="43"/>
  <c r="CA37" i="43"/>
  <c r="BR37" i="43"/>
  <c r="BP37" i="43"/>
  <c r="BG37" i="43"/>
  <c r="AX37" i="43"/>
  <c r="AV37" i="43"/>
  <c r="AM37" i="43"/>
  <c r="AD37" i="43"/>
  <c r="AB37" i="43"/>
  <c r="S37" i="43"/>
  <c r="I37" i="43"/>
  <c r="DN36" i="43"/>
  <c r="DM36" i="43"/>
  <c r="DL36" i="43"/>
  <c r="DK36" i="43"/>
  <c r="DJ36" i="43"/>
  <c r="DI36" i="43"/>
  <c r="DH36" i="43"/>
  <c r="DG36" i="43"/>
  <c r="DF36" i="43"/>
  <c r="DE36" i="43"/>
  <c r="DD36" i="43"/>
  <c r="DC36" i="43"/>
  <c r="DB36" i="43"/>
  <c r="DA36" i="43"/>
  <c r="CZ36" i="43"/>
  <c r="CY36" i="43"/>
  <c r="CX36" i="43"/>
  <c r="CW36" i="43"/>
  <c r="CV36" i="43"/>
  <c r="CU36" i="43"/>
  <c r="CS36" i="43"/>
  <c r="CR36" i="43"/>
  <c r="CQ36" i="43"/>
  <c r="CN36" i="43"/>
  <c r="CJ36" i="43"/>
  <c r="CA36" i="43"/>
  <c r="BR36" i="43"/>
  <c r="BP36" i="43"/>
  <c r="BG36" i="43"/>
  <c r="AX36" i="43"/>
  <c r="AV36" i="43"/>
  <c r="AM36" i="43"/>
  <c r="AD36" i="43"/>
  <c r="AB36" i="43"/>
  <c r="S36" i="43"/>
  <c r="I36" i="43"/>
  <c r="DN35" i="43"/>
  <c r="DM35" i="43"/>
  <c r="DL35" i="43"/>
  <c r="DK35" i="43"/>
  <c r="DJ35" i="43"/>
  <c r="DI35" i="43"/>
  <c r="DH35" i="43"/>
  <c r="DG35" i="43"/>
  <c r="DF35" i="43"/>
  <c r="DE35" i="43"/>
  <c r="DD35" i="43"/>
  <c r="DC35" i="43"/>
  <c r="DB35" i="43"/>
  <c r="DA35" i="43"/>
  <c r="CZ35" i="43"/>
  <c r="CY35" i="43"/>
  <c r="CX35" i="43"/>
  <c r="CW35" i="43"/>
  <c r="CV35" i="43"/>
  <c r="CU35" i="43"/>
  <c r="CS35" i="43"/>
  <c r="CR35" i="43"/>
  <c r="CQ35" i="43"/>
  <c r="CN35" i="43"/>
  <c r="CJ35" i="43"/>
  <c r="CA35" i="43"/>
  <c r="BR35" i="43"/>
  <c r="BP35" i="43"/>
  <c r="BG35" i="43"/>
  <c r="AX35" i="43"/>
  <c r="AV35" i="43"/>
  <c r="AM35" i="43"/>
  <c r="AD35" i="43"/>
  <c r="AB35" i="43"/>
  <c r="S35" i="43"/>
  <c r="I35" i="43"/>
  <c r="DN34" i="43"/>
  <c r="DM34" i="43"/>
  <c r="DL34" i="43"/>
  <c r="DK34" i="43"/>
  <c r="DJ34" i="43"/>
  <c r="DI34" i="43"/>
  <c r="DH34" i="43"/>
  <c r="DG34" i="43"/>
  <c r="DF34" i="43"/>
  <c r="DE34" i="43"/>
  <c r="DD34" i="43"/>
  <c r="DC34" i="43"/>
  <c r="DB34" i="43"/>
  <c r="DA34" i="43"/>
  <c r="CZ34" i="43"/>
  <c r="CY34" i="43"/>
  <c r="CX34" i="43"/>
  <c r="CW34" i="43"/>
  <c r="CV34" i="43"/>
  <c r="CU34" i="43"/>
  <c r="CS34" i="43"/>
  <c r="CR34" i="43"/>
  <c r="CQ34" i="43"/>
  <c r="CN34" i="43"/>
  <c r="CJ34" i="43"/>
  <c r="CA34" i="43"/>
  <c r="BR34" i="43"/>
  <c r="BP34" i="43"/>
  <c r="BG34" i="43"/>
  <c r="AX34" i="43"/>
  <c r="AV34" i="43"/>
  <c r="AM34" i="43"/>
  <c r="AD34" i="43"/>
  <c r="AB34" i="43"/>
  <c r="S34" i="43"/>
  <c r="I34" i="43"/>
  <c r="DN33" i="43"/>
  <c r="DM33" i="43"/>
  <c r="DL33" i="43"/>
  <c r="DK33" i="43"/>
  <c r="DJ33" i="43"/>
  <c r="DI33" i="43"/>
  <c r="DH33" i="43"/>
  <c r="DG33" i="43"/>
  <c r="DF33" i="43"/>
  <c r="DE33" i="43"/>
  <c r="DD33" i="43"/>
  <c r="DC33" i="43"/>
  <c r="DB33" i="43"/>
  <c r="DA33" i="43"/>
  <c r="CZ33" i="43"/>
  <c r="CY33" i="43"/>
  <c r="CX33" i="43"/>
  <c r="CW33" i="43"/>
  <c r="CV33" i="43"/>
  <c r="CU33" i="43"/>
  <c r="CS33" i="43"/>
  <c r="CR33" i="43"/>
  <c r="CQ33" i="43"/>
  <c r="CN33" i="43"/>
  <c r="CJ33" i="43"/>
  <c r="CA33" i="43"/>
  <c r="BR33" i="43"/>
  <c r="BP33" i="43"/>
  <c r="BG33" i="43"/>
  <c r="AX33" i="43"/>
  <c r="AV33" i="43"/>
  <c r="AM33" i="43"/>
  <c r="AD33" i="43"/>
  <c r="AB33" i="43"/>
  <c r="S33" i="43"/>
  <c r="I33" i="43"/>
  <c r="DN32" i="43"/>
  <c r="DM32" i="43"/>
  <c r="DL32" i="43"/>
  <c r="DK32" i="43"/>
  <c r="DJ32" i="43"/>
  <c r="DI32" i="43"/>
  <c r="DH32" i="43"/>
  <c r="DG32" i="43"/>
  <c r="DF32" i="43"/>
  <c r="DE32" i="43"/>
  <c r="DD32" i="43"/>
  <c r="DC32" i="43"/>
  <c r="DB32" i="43"/>
  <c r="DA32" i="43"/>
  <c r="CZ32" i="43"/>
  <c r="CY32" i="43"/>
  <c r="CX32" i="43"/>
  <c r="CW32" i="43"/>
  <c r="CV32" i="43"/>
  <c r="CU32" i="43"/>
  <c r="CS32" i="43"/>
  <c r="CR32" i="43"/>
  <c r="CQ32" i="43"/>
  <c r="CN32" i="43"/>
  <c r="CJ32" i="43"/>
  <c r="CA32" i="43"/>
  <c r="BR32" i="43"/>
  <c r="BP32" i="43"/>
  <c r="BG32" i="43"/>
  <c r="AX32" i="43"/>
  <c r="AV32" i="43"/>
  <c r="AM32" i="43"/>
  <c r="AD32" i="43"/>
  <c r="AB32" i="43"/>
  <c r="S32" i="43"/>
  <c r="I32" i="43"/>
  <c r="DN31" i="43"/>
  <c r="DM31" i="43"/>
  <c r="DL31" i="43"/>
  <c r="DK31" i="43"/>
  <c r="DJ31" i="43"/>
  <c r="DI31" i="43"/>
  <c r="DH31" i="43"/>
  <c r="DG31" i="43"/>
  <c r="DF31" i="43"/>
  <c r="DE31" i="43"/>
  <c r="DD31" i="43"/>
  <c r="DC31" i="43"/>
  <c r="DB31" i="43"/>
  <c r="DA31" i="43"/>
  <c r="CZ31" i="43"/>
  <c r="CY31" i="43"/>
  <c r="CX31" i="43"/>
  <c r="CW31" i="43"/>
  <c r="CV31" i="43"/>
  <c r="CU31" i="43"/>
  <c r="CS31" i="43"/>
  <c r="CR31" i="43"/>
  <c r="CQ31" i="43"/>
  <c r="CN31" i="43"/>
  <c r="CJ31" i="43"/>
  <c r="CA31" i="43"/>
  <c r="BR31" i="43"/>
  <c r="BP31" i="43"/>
  <c r="BG31" i="43"/>
  <c r="AX31" i="43"/>
  <c r="AV31" i="43"/>
  <c r="AM31" i="43"/>
  <c r="AD31" i="43"/>
  <c r="AB31" i="43"/>
  <c r="S31" i="43"/>
  <c r="I31" i="43"/>
  <c r="DN30" i="43"/>
  <c r="DM30" i="43"/>
  <c r="DL30" i="43"/>
  <c r="DK30" i="43"/>
  <c r="DJ30" i="43"/>
  <c r="DI30" i="43"/>
  <c r="DH30" i="43"/>
  <c r="DG30" i="43"/>
  <c r="DF30" i="43"/>
  <c r="DE30" i="43"/>
  <c r="DD30" i="43"/>
  <c r="DC30" i="43"/>
  <c r="DB30" i="43"/>
  <c r="DA30" i="43"/>
  <c r="CZ30" i="43"/>
  <c r="CY30" i="43"/>
  <c r="CX30" i="43"/>
  <c r="CW30" i="43"/>
  <c r="CV30" i="43"/>
  <c r="CU30" i="43"/>
  <c r="CS30" i="43"/>
  <c r="CR30" i="43"/>
  <c r="CQ30" i="43"/>
  <c r="CN30" i="43"/>
  <c r="CJ30" i="43"/>
  <c r="CA30" i="43"/>
  <c r="BR30" i="43"/>
  <c r="BP30" i="43"/>
  <c r="BG30" i="43"/>
  <c r="AX30" i="43"/>
  <c r="AV30" i="43"/>
  <c r="AM30" i="43"/>
  <c r="AD30" i="43"/>
  <c r="AB30" i="43"/>
  <c r="S30" i="43"/>
  <c r="I30" i="43"/>
  <c r="DN29" i="43"/>
  <c r="DM29" i="43"/>
  <c r="DL29" i="43"/>
  <c r="DK29" i="43"/>
  <c r="DJ29" i="43"/>
  <c r="DI29" i="43"/>
  <c r="DH29" i="43"/>
  <c r="DG29" i="43"/>
  <c r="DF29" i="43"/>
  <c r="DE29" i="43"/>
  <c r="DD29" i="43"/>
  <c r="DC29" i="43"/>
  <c r="DB29" i="43"/>
  <c r="DA29" i="43"/>
  <c r="CZ29" i="43"/>
  <c r="CY29" i="43"/>
  <c r="CX29" i="43"/>
  <c r="CW29" i="43"/>
  <c r="CV29" i="43"/>
  <c r="CU29" i="43"/>
  <c r="CS29" i="43"/>
  <c r="CR29" i="43"/>
  <c r="CQ29" i="43"/>
  <c r="CN29" i="43"/>
  <c r="CJ29" i="43"/>
  <c r="CA29" i="43"/>
  <c r="BR29" i="43"/>
  <c r="BP29" i="43"/>
  <c r="BG29" i="43"/>
  <c r="AX29" i="43"/>
  <c r="AV29" i="43"/>
  <c r="AM29" i="43"/>
  <c r="AD29" i="43"/>
  <c r="AB29" i="43"/>
  <c r="S29" i="43"/>
  <c r="I29" i="43"/>
  <c r="DN28" i="43"/>
  <c r="DM28" i="43"/>
  <c r="DL28" i="43"/>
  <c r="DK28" i="43"/>
  <c r="DJ28" i="43"/>
  <c r="DI28" i="43"/>
  <c r="DH28" i="43"/>
  <c r="DG28" i="43"/>
  <c r="DF28" i="43"/>
  <c r="DE28" i="43"/>
  <c r="DD28" i="43"/>
  <c r="DC28" i="43"/>
  <c r="DB28" i="43"/>
  <c r="DA28" i="43"/>
  <c r="CZ28" i="43"/>
  <c r="CY28" i="43"/>
  <c r="CX28" i="43"/>
  <c r="CW28" i="43"/>
  <c r="CV28" i="43"/>
  <c r="CU28" i="43"/>
  <c r="CS28" i="43"/>
  <c r="CR28" i="43"/>
  <c r="CQ28" i="43"/>
  <c r="CN28" i="43"/>
  <c r="CJ28" i="43"/>
  <c r="CA28" i="43"/>
  <c r="BR28" i="43"/>
  <c r="BP28" i="43"/>
  <c r="BG28" i="43"/>
  <c r="AX28" i="43"/>
  <c r="AV28" i="43"/>
  <c r="AM28" i="43"/>
  <c r="AD28" i="43"/>
  <c r="AB28" i="43"/>
  <c r="S28" i="43"/>
  <c r="I28" i="43"/>
  <c r="DN27" i="43"/>
  <c r="DM27" i="43"/>
  <c r="DL27" i="43"/>
  <c r="DK27" i="43"/>
  <c r="DJ27" i="43"/>
  <c r="DI27" i="43"/>
  <c r="DH27" i="43"/>
  <c r="DG27" i="43"/>
  <c r="DF27" i="43"/>
  <c r="DE27" i="43"/>
  <c r="DD27" i="43"/>
  <c r="DC27" i="43"/>
  <c r="DB27" i="43"/>
  <c r="DA27" i="43"/>
  <c r="CZ27" i="43"/>
  <c r="CY27" i="43"/>
  <c r="CX27" i="43"/>
  <c r="CW27" i="43"/>
  <c r="CV27" i="43"/>
  <c r="CU27" i="43"/>
  <c r="CS27" i="43"/>
  <c r="CR27" i="43"/>
  <c r="CQ27" i="43"/>
  <c r="CN27" i="43"/>
  <c r="CJ27" i="43"/>
  <c r="CA27" i="43"/>
  <c r="BR27" i="43"/>
  <c r="BP27" i="43"/>
  <c r="BG27" i="43"/>
  <c r="AX27" i="43"/>
  <c r="AV27" i="43"/>
  <c r="AM27" i="43"/>
  <c r="AD27" i="43"/>
  <c r="AB27" i="43"/>
  <c r="S27" i="43"/>
  <c r="I27" i="43"/>
  <c r="DN26" i="43"/>
  <c r="DM26" i="43"/>
  <c r="DL26" i="43"/>
  <c r="DK26" i="43"/>
  <c r="DJ26" i="43"/>
  <c r="DI26" i="43"/>
  <c r="DH26" i="43"/>
  <c r="DG26" i="43"/>
  <c r="DF26" i="43"/>
  <c r="DE26" i="43"/>
  <c r="DD26" i="43"/>
  <c r="DC26" i="43"/>
  <c r="DB26" i="43"/>
  <c r="DA26" i="43"/>
  <c r="CZ26" i="43"/>
  <c r="CY26" i="43"/>
  <c r="CX26" i="43"/>
  <c r="CW26" i="43"/>
  <c r="CV26" i="43"/>
  <c r="CU26" i="43"/>
  <c r="CS26" i="43"/>
  <c r="CR26" i="43"/>
  <c r="CQ26" i="43"/>
  <c r="CN26" i="43"/>
  <c r="CJ26" i="43"/>
  <c r="CA26" i="43"/>
  <c r="BR26" i="43"/>
  <c r="BP26" i="43"/>
  <c r="BG26" i="43"/>
  <c r="AX26" i="43"/>
  <c r="AV26" i="43"/>
  <c r="AM26" i="43"/>
  <c r="AD26" i="43"/>
  <c r="AB26" i="43"/>
  <c r="S26" i="43"/>
  <c r="I26" i="43"/>
  <c r="DN25" i="43"/>
  <c r="DM25" i="43"/>
  <c r="DL25" i="43"/>
  <c r="DK25" i="43"/>
  <c r="DJ25" i="43"/>
  <c r="DI25" i="43"/>
  <c r="DH25" i="43"/>
  <c r="DG25" i="43"/>
  <c r="DF25" i="43"/>
  <c r="DE25" i="43"/>
  <c r="DD25" i="43"/>
  <c r="DC25" i="43"/>
  <c r="DB25" i="43"/>
  <c r="DA25" i="43"/>
  <c r="CZ25" i="43"/>
  <c r="CY25" i="43"/>
  <c r="CX25" i="43"/>
  <c r="CW25" i="43"/>
  <c r="CV25" i="43"/>
  <c r="CU25" i="43"/>
  <c r="CS25" i="43"/>
  <c r="CR25" i="43"/>
  <c r="CQ25" i="43"/>
  <c r="CN25" i="43"/>
  <c r="CJ25" i="43"/>
  <c r="CA25" i="43"/>
  <c r="BR25" i="43"/>
  <c r="BP25" i="43"/>
  <c r="BG25" i="43"/>
  <c r="AX25" i="43"/>
  <c r="AV25" i="43"/>
  <c r="AM25" i="43"/>
  <c r="AD25" i="43"/>
  <c r="AB25" i="43"/>
  <c r="S25" i="43"/>
  <c r="I25" i="43"/>
  <c r="DN24" i="43"/>
  <c r="DM24" i="43"/>
  <c r="DL24" i="43"/>
  <c r="DK24" i="43"/>
  <c r="DJ24" i="43"/>
  <c r="DI24" i="43"/>
  <c r="DH24" i="43"/>
  <c r="DG24" i="43"/>
  <c r="DF24" i="43"/>
  <c r="DE24" i="43"/>
  <c r="DD24" i="43"/>
  <c r="DC24" i="43"/>
  <c r="DB24" i="43"/>
  <c r="DA24" i="43"/>
  <c r="CZ24" i="43"/>
  <c r="CY24" i="43"/>
  <c r="CX24" i="43"/>
  <c r="CW24" i="43"/>
  <c r="CV24" i="43"/>
  <c r="CU24" i="43"/>
  <c r="CS24" i="43"/>
  <c r="CR24" i="43"/>
  <c r="CQ24" i="43"/>
  <c r="CN24" i="43"/>
  <c r="CJ24" i="43"/>
  <c r="CA24" i="43"/>
  <c r="BR24" i="43"/>
  <c r="BP24" i="43"/>
  <c r="BG24" i="43"/>
  <c r="AX24" i="43"/>
  <c r="AV24" i="43"/>
  <c r="AM24" i="43"/>
  <c r="AD24" i="43"/>
  <c r="AB24" i="43"/>
  <c r="S24" i="43"/>
  <c r="I24" i="43"/>
  <c r="DN23" i="43"/>
  <c r="DM23" i="43"/>
  <c r="DL23" i="43"/>
  <c r="DK23" i="43"/>
  <c r="DJ23" i="43"/>
  <c r="DI23" i="43"/>
  <c r="DH23" i="43"/>
  <c r="DG23" i="43"/>
  <c r="DF23" i="43"/>
  <c r="DE23" i="43"/>
  <c r="DD23" i="43"/>
  <c r="DC23" i="43"/>
  <c r="DB23" i="43"/>
  <c r="DA23" i="43"/>
  <c r="CZ23" i="43"/>
  <c r="CY23" i="43"/>
  <c r="CX23" i="43"/>
  <c r="CW23" i="43"/>
  <c r="CV23" i="43"/>
  <c r="CU23" i="43"/>
  <c r="CS23" i="43"/>
  <c r="CR23" i="43"/>
  <c r="CQ23" i="43"/>
  <c r="CN23" i="43"/>
  <c r="CJ23" i="43"/>
  <c r="CA23" i="43"/>
  <c r="BR23" i="43"/>
  <c r="BP23" i="43"/>
  <c r="BG23" i="43"/>
  <c r="AX23" i="43"/>
  <c r="AV23" i="43"/>
  <c r="AM23" i="43"/>
  <c r="AD23" i="43"/>
  <c r="AB23" i="43"/>
  <c r="S23" i="43"/>
  <c r="I23" i="43"/>
  <c r="DN22" i="43"/>
  <c r="DM22" i="43"/>
  <c r="DL22" i="43"/>
  <c r="DK22" i="43"/>
  <c r="DJ22" i="43"/>
  <c r="DI22" i="43"/>
  <c r="DH22" i="43"/>
  <c r="DG22" i="43"/>
  <c r="DF22" i="43"/>
  <c r="DE22" i="43"/>
  <c r="DD22" i="43"/>
  <c r="DC22" i="43"/>
  <c r="DB22" i="43"/>
  <c r="DA22" i="43"/>
  <c r="CZ22" i="43"/>
  <c r="CY22" i="43"/>
  <c r="CX22" i="43"/>
  <c r="CW22" i="43"/>
  <c r="CV22" i="43"/>
  <c r="CU22" i="43"/>
  <c r="CS22" i="43"/>
  <c r="CR22" i="43"/>
  <c r="CQ22" i="43"/>
  <c r="CN22" i="43"/>
  <c r="CJ22" i="43"/>
  <c r="CA22" i="43"/>
  <c r="BR22" i="43"/>
  <c r="BP22" i="43"/>
  <c r="BG22" i="43"/>
  <c r="AX22" i="43"/>
  <c r="AV22" i="43"/>
  <c r="AM22" i="43"/>
  <c r="AD22" i="43"/>
  <c r="AB22" i="43"/>
  <c r="S22" i="43"/>
  <c r="I22" i="43"/>
  <c r="DN21" i="43"/>
  <c r="DM21" i="43"/>
  <c r="DL21" i="43"/>
  <c r="DK21" i="43"/>
  <c r="DJ21" i="43"/>
  <c r="DI21" i="43"/>
  <c r="DH21" i="43"/>
  <c r="DG21" i="43"/>
  <c r="DF21" i="43"/>
  <c r="DE21" i="43"/>
  <c r="DD21" i="43"/>
  <c r="DC21" i="43"/>
  <c r="DB21" i="43"/>
  <c r="DA21" i="43"/>
  <c r="CZ21" i="43"/>
  <c r="CY21" i="43"/>
  <c r="CX21" i="43"/>
  <c r="CW21" i="43"/>
  <c r="CV21" i="43"/>
  <c r="CU21" i="43"/>
  <c r="CS21" i="43"/>
  <c r="CR21" i="43"/>
  <c r="CQ21" i="43"/>
  <c r="CN21" i="43"/>
  <c r="CJ21" i="43"/>
  <c r="CA21" i="43"/>
  <c r="BR21" i="43"/>
  <c r="BP21" i="43"/>
  <c r="BG21" i="43"/>
  <c r="AX21" i="43"/>
  <c r="AV21" i="43"/>
  <c r="AM21" i="43"/>
  <c r="AD21" i="43"/>
  <c r="AB21" i="43"/>
  <c r="S21" i="43"/>
  <c r="I21" i="43"/>
  <c r="DN20" i="43"/>
  <c r="DM20" i="43"/>
  <c r="DL20" i="43"/>
  <c r="DK20" i="43"/>
  <c r="DJ20" i="43"/>
  <c r="DI20" i="43"/>
  <c r="DH20" i="43"/>
  <c r="DG20" i="43"/>
  <c r="DF20" i="43"/>
  <c r="DE20" i="43"/>
  <c r="DD20" i="43"/>
  <c r="DC20" i="43"/>
  <c r="DB20" i="43"/>
  <c r="DA20" i="43"/>
  <c r="CZ20" i="43"/>
  <c r="CY20" i="43"/>
  <c r="CX20" i="43"/>
  <c r="CW20" i="43"/>
  <c r="CV20" i="43"/>
  <c r="CU20" i="43"/>
  <c r="CS20" i="43"/>
  <c r="CR20" i="43"/>
  <c r="CQ20" i="43"/>
  <c r="CN20" i="43"/>
  <c r="CJ20" i="43"/>
  <c r="CA20" i="43"/>
  <c r="BR20" i="43"/>
  <c r="BP20" i="43"/>
  <c r="BG20" i="43"/>
  <c r="AX20" i="43"/>
  <c r="AV20" i="43"/>
  <c r="AM20" i="43"/>
  <c r="AD20" i="43"/>
  <c r="AB20" i="43"/>
  <c r="S20" i="43"/>
  <c r="I20" i="43"/>
  <c r="DN19" i="43"/>
  <c r="DM19" i="43"/>
  <c r="DL19" i="43"/>
  <c r="DK19" i="43"/>
  <c r="DJ19" i="43"/>
  <c r="DI19" i="43"/>
  <c r="DH19" i="43"/>
  <c r="DG19" i="43"/>
  <c r="DF19" i="43"/>
  <c r="DE19" i="43"/>
  <c r="DD19" i="43"/>
  <c r="DC19" i="43"/>
  <c r="DB19" i="43"/>
  <c r="DA19" i="43"/>
  <c r="CZ19" i="43"/>
  <c r="CY19" i="43"/>
  <c r="CX19" i="43"/>
  <c r="CW19" i="43"/>
  <c r="CV19" i="43"/>
  <c r="CU19" i="43"/>
  <c r="CS19" i="43"/>
  <c r="CR19" i="43"/>
  <c r="CQ19" i="43"/>
  <c r="CN19" i="43"/>
  <c r="CJ19" i="43"/>
  <c r="CA19" i="43"/>
  <c r="BR19" i="43"/>
  <c r="BP19" i="43"/>
  <c r="BG19" i="43"/>
  <c r="AX19" i="43"/>
  <c r="AV19" i="43"/>
  <c r="AM19" i="43"/>
  <c r="AD19" i="43"/>
  <c r="AB19" i="43"/>
  <c r="S19" i="43"/>
  <c r="I19" i="43"/>
  <c r="DN18" i="43"/>
  <c r="DM18" i="43"/>
  <c r="DL18" i="43"/>
  <c r="DK18" i="43"/>
  <c r="DJ18" i="43"/>
  <c r="DI18" i="43"/>
  <c r="DH18" i="43"/>
  <c r="DG18" i="43"/>
  <c r="DF18" i="43"/>
  <c r="DE18" i="43"/>
  <c r="DD18" i="43"/>
  <c r="DC18" i="43"/>
  <c r="DB18" i="43"/>
  <c r="DA18" i="43"/>
  <c r="CZ18" i="43"/>
  <c r="CY18" i="43"/>
  <c r="CX18" i="43"/>
  <c r="CW18" i="43"/>
  <c r="CV18" i="43"/>
  <c r="CU18" i="43"/>
  <c r="CS18" i="43"/>
  <c r="CR18" i="43"/>
  <c r="CQ18" i="43"/>
  <c r="CN18" i="43"/>
  <c r="CJ18" i="43"/>
  <c r="CA18" i="43"/>
  <c r="BR18" i="43"/>
  <c r="BP18" i="43"/>
  <c r="BG18" i="43"/>
  <c r="AX18" i="43"/>
  <c r="AV18" i="43"/>
  <c r="AM18" i="43"/>
  <c r="AD18" i="43"/>
  <c r="AB18" i="43"/>
  <c r="S18" i="43"/>
  <c r="I18" i="43"/>
  <c r="DN17" i="43"/>
  <c r="DM17" i="43"/>
  <c r="DL17" i="43"/>
  <c r="DK17" i="43"/>
  <c r="DJ17" i="43"/>
  <c r="DI17" i="43"/>
  <c r="DH17" i="43"/>
  <c r="DG17" i="43"/>
  <c r="DF17" i="43"/>
  <c r="DE17" i="43"/>
  <c r="DD17" i="43"/>
  <c r="DC17" i="43"/>
  <c r="DB17" i="43"/>
  <c r="DA17" i="43"/>
  <c r="CZ17" i="43"/>
  <c r="CY17" i="43"/>
  <c r="CX17" i="43"/>
  <c r="CW17" i="43"/>
  <c r="CV17" i="43"/>
  <c r="CU17" i="43"/>
  <c r="CS17" i="43"/>
  <c r="CR17" i="43"/>
  <c r="CQ17" i="43"/>
  <c r="CN17" i="43"/>
  <c r="CJ17" i="43"/>
  <c r="CA17" i="43"/>
  <c r="BR17" i="43"/>
  <c r="BP17" i="43"/>
  <c r="BG17" i="43"/>
  <c r="AX17" i="43"/>
  <c r="AV17" i="43"/>
  <c r="AM17" i="43"/>
  <c r="AD17" i="43"/>
  <c r="AB17" i="43"/>
  <c r="S17" i="43"/>
  <c r="I17" i="43"/>
  <c r="DN16" i="43"/>
  <c r="DM16" i="43"/>
  <c r="DL16" i="43"/>
  <c r="DK16" i="43"/>
  <c r="DJ16" i="43"/>
  <c r="DI16" i="43"/>
  <c r="DH16" i="43"/>
  <c r="DG16" i="43"/>
  <c r="DF16" i="43"/>
  <c r="DE16" i="43"/>
  <c r="DD16" i="43"/>
  <c r="DC16" i="43"/>
  <c r="DB16" i="43"/>
  <c r="DA16" i="43"/>
  <c r="CZ16" i="43"/>
  <c r="CY16" i="43"/>
  <c r="CX16" i="43"/>
  <c r="CW16" i="43"/>
  <c r="CV16" i="43"/>
  <c r="CU16" i="43"/>
  <c r="CS16" i="43"/>
  <c r="CR16" i="43"/>
  <c r="CR56" i="43" s="1"/>
  <c r="CQ16" i="43"/>
  <c r="CN16" i="43"/>
  <c r="CJ16" i="43"/>
  <c r="CA16" i="43"/>
  <c r="BR16" i="43"/>
  <c r="BP16" i="43"/>
  <c r="BG16" i="43"/>
  <c r="AX16" i="43"/>
  <c r="AV16" i="43"/>
  <c r="AM16" i="43"/>
  <c r="AD16" i="43"/>
  <c r="AB16" i="43"/>
  <c r="S16" i="43"/>
  <c r="I16" i="43"/>
  <c r="DG15" i="43"/>
  <c r="DF15" i="43"/>
  <c r="CZ15" i="43"/>
  <c r="CY15" i="43"/>
  <c r="CX15" i="43"/>
  <c r="CW15" i="43"/>
  <c r="CV15" i="43"/>
  <c r="CU15" i="43"/>
  <c r="DG14" i="43"/>
  <c r="DF14" i="43"/>
  <c r="CZ14" i="43"/>
  <c r="CY14" i="43"/>
  <c r="CX14" i="43"/>
  <c r="CW14" i="43"/>
  <c r="CV14" i="43"/>
  <c r="CU14" i="43"/>
  <c r="DG13" i="43"/>
  <c r="DF13" i="43"/>
  <c r="CZ13" i="43"/>
  <c r="CY13" i="43"/>
  <c r="CX13" i="43"/>
  <c r="CW13" i="43"/>
  <c r="CV13" i="43"/>
  <c r="CU13" i="43"/>
  <c r="DG12" i="43"/>
  <c r="DF12" i="43"/>
  <c r="CZ12" i="43"/>
  <c r="CY12" i="43"/>
  <c r="CX12" i="43"/>
  <c r="DD12" i="43" s="1"/>
  <c r="CW12" i="43"/>
  <c r="CV12" i="43"/>
  <c r="CU12" i="43"/>
  <c r="DG11" i="43"/>
  <c r="DF11" i="43"/>
  <c r="CZ11" i="43"/>
  <c r="CY11" i="43"/>
  <c r="CX11" i="43"/>
  <c r="CW11" i="43"/>
  <c r="CV11" i="43"/>
  <c r="CU11" i="43"/>
  <c r="DG10" i="43"/>
  <c r="DF10" i="43"/>
  <c r="CZ10" i="43"/>
  <c r="CY10" i="43"/>
  <c r="CX10" i="43"/>
  <c r="CW10" i="43"/>
  <c r="CV10" i="43"/>
  <c r="CU10" i="43"/>
  <c r="DG9" i="43"/>
  <c r="DF9" i="43"/>
  <c r="CZ9" i="43"/>
  <c r="CY9" i="43"/>
  <c r="CX9" i="43"/>
  <c r="CW9" i="43"/>
  <c r="CV9" i="43"/>
  <c r="CU9" i="43"/>
  <c r="DG8" i="43"/>
  <c r="DF8" i="43"/>
  <c r="CZ8" i="43"/>
  <c r="CY8" i="43"/>
  <c r="CX8" i="43"/>
  <c r="CW8" i="43"/>
  <c r="CV8" i="43"/>
  <c r="CU8" i="43"/>
  <c r="DG7" i="43"/>
  <c r="DF7" i="43"/>
  <c r="CZ7" i="43"/>
  <c r="CY7" i="43"/>
  <c r="CX7" i="43"/>
  <c r="CW7" i="43"/>
  <c r="CV7" i="43"/>
  <c r="CU7" i="43"/>
  <c r="DG6" i="43"/>
  <c r="DF6" i="43"/>
  <c r="CZ6" i="43"/>
  <c r="CY6" i="43"/>
  <c r="CY56" i="43" s="1"/>
  <c r="CX6" i="43"/>
  <c r="CW6" i="43"/>
  <c r="CV6" i="43"/>
  <c r="CU6" i="43"/>
  <c r="CU56" i="43" s="1"/>
  <c r="CI5" i="43"/>
  <c r="CH5" i="43"/>
  <c r="CG5" i="43"/>
  <c r="CF5" i="43"/>
  <c r="CE5" i="43"/>
  <c r="CD5" i="43"/>
  <c r="CC5" i="43"/>
  <c r="BZ5" i="43"/>
  <c r="BY5" i="43"/>
  <c r="BX5" i="43"/>
  <c r="BW5" i="43"/>
  <c r="BV5" i="43"/>
  <c r="BU5" i="43"/>
  <c r="BT5" i="43"/>
  <c r="BO5" i="43"/>
  <c r="BN5" i="43"/>
  <c r="BM5" i="43"/>
  <c r="BL5" i="43"/>
  <c r="BK5" i="43"/>
  <c r="BJ5" i="43"/>
  <c r="BI5" i="43"/>
  <c r="BF5" i="43"/>
  <c r="BE5" i="43"/>
  <c r="BD5" i="43"/>
  <c r="BC5" i="43"/>
  <c r="BB5" i="43"/>
  <c r="BA5" i="43"/>
  <c r="AZ5" i="43"/>
  <c r="AU5" i="43"/>
  <c r="AT5" i="43"/>
  <c r="AS5" i="43"/>
  <c r="AR5" i="43"/>
  <c r="AQ5" i="43"/>
  <c r="AP5" i="43"/>
  <c r="AO5" i="43"/>
  <c r="AL5" i="43"/>
  <c r="AK5" i="43"/>
  <c r="AJ5" i="43"/>
  <c r="AI5" i="43"/>
  <c r="AH5" i="43"/>
  <c r="AG5" i="43"/>
  <c r="AF5" i="43"/>
  <c r="AA5" i="43"/>
  <c r="Z5" i="43"/>
  <c r="Y5" i="43"/>
  <c r="X5" i="43"/>
  <c r="W5" i="43"/>
  <c r="V5" i="43"/>
  <c r="U5" i="43"/>
  <c r="R5" i="43"/>
  <c r="Q5" i="43"/>
  <c r="P5" i="43"/>
  <c r="O5" i="43"/>
  <c r="N5" i="43"/>
  <c r="M5" i="43"/>
  <c r="L5" i="43"/>
  <c r="H5" i="43"/>
  <c r="G5" i="43"/>
  <c r="F5" i="43"/>
  <c r="E5" i="43"/>
  <c r="D5" i="43"/>
  <c r="C5" i="43"/>
  <c r="B5" i="43"/>
  <c r="D2" i="43"/>
  <c r="D60" i="43" s="1"/>
  <c r="W1" i="43"/>
  <c r="W59" i="43" s="1"/>
  <c r="D1" i="43"/>
  <c r="D59" i="43" s="1"/>
  <c r="CM114" i="42"/>
  <c r="CL114" i="42"/>
  <c r="CJ114" i="42"/>
  <c r="CI114" i="42"/>
  <c r="CH114" i="42"/>
  <c r="CG114" i="42"/>
  <c r="CF114" i="42"/>
  <c r="CE114" i="42"/>
  <c r="CD114" i="42"/>
  <c r="CC114" i="42"/>
  <c r="CA114" i="42"/>
  <c r="BZ114" i="42"/>
  <c r="BY114" i="42"/>
  <c r="BX114" i="42"/>
  <c r="BW114" i="42"/>
  <c r="BV114" i="42"/>
  <c r="BU114" i="42"/>
  <c r="BT114" i="42"/>
  <c r="BR114" i="42"/>
  <c r="BQ114" i="42"/>
  <c r="BP114" i="42"/>
  <c r="BO114" i="42"/>
  <c r="BN114" i="42"/>
  <c r="BM114" i="42"/>
  <c r="BL114" i="42"/>
  <c r="BK114" i="42"/>
  <c r="BJ114" i="42"/>
  <c r="BI114" i="42"/>
  <c r="BH114" i="42"/>
  <c r="BG114" i="42"/>
  <c r="BF114" i="42"/>
  <c r="BE114" i="42"/>
  <c r="BD114" i="42"/>
  <c r="BC114" i="42"/>
  <c r="BB114" i="42"/>
  <c r="BA114" i="42"/>
  <c r="AZ114" i="42"/>
  <c r="AX114" i="42"/>
  <c r="AW114" i="42"/>
  <c r="AV114" i="42"/>
  <c r="AU114" i="42"/>
  <c r="AT114" i="42"/>
  <c r="AS114" i="42"/>
  <c r="AR114" i="42"/>
  <c r="AQ114" i="42"/>
  <c r="AP114" i="42"/>
  <c r="AO114" i="42"/>
  <c r="AN114" i="42"/>
  <c r="AM114" i="42"/>
  <c r="AL114" i="42"/>
  <c r="AK114" i="42"/>
  <c r="AJ114" i="42"/>
  <c r="AI114" i="42"/>
  <c r="AH114" i="42"/>
  <c r="AG114" i="42"/>
  <c r="AF114" i="42"/>
  <c r="AD114" i="42"/>
  <c r="AC114" i="42"/>
  <c r="AB114" i="42"/>
  <c r="AA114" i="42"/>
  <c r="Z114" i="42"/>
  <c r="Y114" i="42"/>
  <c r="X114" i="42"/>
  <c r="W114" i="42"/>
  <c r="V114" i="42"/>
  <c r="U114" i="42"/>
  <c r="T114" i="42"/>
  <c r="S114" i="42"/>
  <c r="R114" i="42"/>
  <c r="Q114" i="42"/>
  <c r="P114" i="42"/>
  <c r="O114" i="42"/>
  <c r="N114" i="42"/>
  <c r="M114" i="42"/>
  <c r="L114" i="42"/>
  <c r="J114" i="42"/>
  <c r="I114" i="42"/>
  <c r="H114" i="42"/>
  <c r="G114" i="42"/>
  <c r="F114" i="42"/>
  <c r="E114" i="42"/>
  <c r="D114" i="42"/>
  <c r="C114" i="42"/>
  <c r="B114" i="42"/>
  <c r="DN113" i="42"/>
  <c r="DM113" i="42"/>
  <c r="DL113" i="42"/>
  <c r="DK113" i="42"/>
  <c r="DJ113" i="42"/>
  <c r="DI113" i="42"/>
  <c r="DH113" i="42"/>
  <c r="DG113" i="42"/>
  <c r="DF113" i="42"/>
  <c r="DE113" i="42"/>
  <c r="DD113" i="42"/>
  <c r="DC113" i="42"/>
  <c r="DB113" i="42"/>
  <c r="DA113" i="42"/>
  <c r="CZ113" i="42"/>
  <c r="CY113" i="42"/>
  <c r="CX113" i="42"/>
  <c r="CW113" i="42"/>
  <c r="CV113" i="42"/>
  <c r="CU113" i="42"/>
  <c r="CS113" i="42"/>
  <c r="CR113" i="42"/>
  <c r="CQ113" i="42"/>
  <c r="CN113" i="42"/>
  <c r="CJ113" i="42"/>
  <c r="CA113" i="42"/>
  <c r="BR113" i="42"/>
  <c r="BP113" i="42"/>
  <c r="BG113" i="42"/>
  <c r="AX113" i="42"/>
  <c r="AV113" i="42"/>
  <c r="AM113" i="42"/>
  <c r="AD113" i="42"/>
  <c r="AB113" i="42"/>
  <c r="S113" i="42"/>
  <c r="I113" i="42"/>
  <c r="DO113" i="42" s="1"/>
  <c r="DN112" i="42"/>
  <c r="DM112" i="42"/>
  <c r="DL112" i="42"/>
  <c r="DK112" i="42"/>
  <c r="DJ112" i="42"/>
  <c r="DI112" i="42"/>
  <c r="DH112" i="42"/>
  <c r="DG112" i="42"/>
  <c r="DF112" i="42"/>
  <c r="DE112" i="42"/>
  <c r="DD112" i="42"/>
  <c r="DC112" i="42"/>
  <c r="DB112" i="42"/>
  <c r="DA112" i="42"/>
  <c r="CZ112" i="42"/>
  <c r="CY112" i="42"/>
  <c r="CX112" i="42"/>
  <c r="CW112" i="42"/>
  <c r="CV112" i="42"/>
  <c r="CU112" i="42"/>
  <c r="CS112" i="42"/>
  <c r="CR112" i="42"/>
  <c r="CQ112" i="42"/>
  <c r="CN112" i="42"/>
  <c r="CJ112" i="42"/>
  <c r="CA112" i="42"/>
  <c r="BR112" i="42"/>
  <c r="BP112" i="42"/>
  <c r="BG112" i="42"/>
  <c r="AX112" i="42"/>
  <c r="AV112" i="42"/>
  <c r="AM112" i="42"/>
  <c r="AD112" i="42"/>
  <c r="AB112" i="42"/>
  <c r="S112" i="42"/>
  <c r="I112" i="42"/>
  <c r="DN111" i="42"/>
  <c r="DM111" i="42"/>
  <c r="DL111" i="42"/>
  <c r="DK111" i="42"/>
  <c r="DJ111" i="42"/>
  <c r="DI111" i="42"/>
  <c r="DH111" i="42"/>
  <c r="DG111" i="42"/>
  <c r="DF111" i="42"/>
  <c r="DE111" i="42"/>
  <c r="DD111" i="42"/>
  <c r="DC111" i="42"/>
  <c r="DB111" i="42"/>
  <c r="DA111" i="42"/>
  <c r="CZ111" i="42"/>
  <c r="CY111" i="42"/>
  <c r="CX111" i="42"/>
  <c r="CW111" i="42"/>
  <c r="CV111" i="42"/>
  <c r="CU111" i="42"/>
  <c r="CS111" i="42"/>
  <c r="CR111" i="42"/>
  <c r="CQ111" i="42"/>
  <c r="CN111" i="42"/>
  <c r="CJ111" i="42"/>
  <c r="CA111" i="42"/>
  <c r="BR111" i="42"/>
  <c r="BP111" i="42"/>
  <c r="BG111" i="42"/>
  <c r="AX111" i="42"/>
  <c r="AV111" i="42"/>
  <c r="AM111" i="42"/>
  <c r="AD111" i="42"/>
  <c r="AB111" i="42"/>
  <c r="S111" i="42"/>
  <c r="I111" i="42"/>
  <c r="DN110" i="42"/>
  <c r="DM110" i="42"/>
  <c r="DL110" i="42"/>
  <c r="DK110" i="42"/>
  <c r="DJ110" i="42"/>
  <c r="DI110" i="42"/>
  <c r="DH110" i="42"/>
  <c r="DG110" i="42"/>
  <c r="DF110" i="42"/>
  <c r="DE110" i="42"/>
  <c r="DD110" i="42"/>
  <c r="DC110" i="42"/>
  <c r="DB110" i="42"/>
  <c r="DA110" i="42"/>
  <c r="CZ110" i="42"/>
  <c r="CY110" i="42"/>
  <c r="CX110" i="42"/>
  <c r="CW110" i="42"/>
  <c r="CV110" i="42"/>
  <c r="CU110" i="42"/>
  <c r="CS110" i="42"/>
  <c r="CR110" i="42"/>
  <c r="CQ110" i="42"/>
  <c r="CN110" i="42"/>
  <c r="CJ110" i="42"/>
  <c r="CA110" i="42"/>
  <c r="BR110" i="42"/>
  <c r="BP110" i="42"/>
  <c r="BG110" i="42"/>
  <c r="AX110" i="42"/>
  <c r="AV110" i="42"/>
  <c r="AM110" i="42"/>
  <c r="AD110" i="42"/>
  <c r="AB110" i="42"/>
  <c r="S110" i="42"/>
  <c r="I110" i="42"/>
  <c r="DN109" i="42"/>
  <c r="DM109" i="42"/>
  <c r="DL109" i="42"/>
  <c r="DK109" i="42"/>
  <c r="DJ109" i="42"/>
  <c r="DI109" i="42"/>
  <c r="DH109" i="42"/>
  <c r="DG109" i="42"/>
  <c r="DF109" i="42"/>
  <c r="DE109" i="42"/>
  <c r="DD109" i="42"/>
  <c r="DC109" i="42"/>
  <c r="DB109" i="42"/>
  <c r="DA109" i="42"/>
  <c r="CZ109" i="42"/>
  <c r="CY109" i="42"/>
  <c r="CX109" i="42"/>
  <c r="CW109" i="42"/>
  <c r="CV109" i="42"/>
  <c r="CU109" i="42"/>
  <c r="CS109" i="42"/>
  <c r="CR109" i="42"/>
  <c r="CQ109" i="42"/>
  <c r="CN109" i="42"/>
  <c r="CJ109" i="42"/>
  <c r="CA109" i="42"/>
  <c r="BR109" i="42"/>
  <c r="BP109" i="42"/>
  <c r="BG109" i="42"/>
  <c r="AX109" i="42"/>
  <c r="AV109" i="42"/>
  <c r="AM109" i="42"/>
  <c r="AD109" i="42"/>
  <c r="AB109" i="42"/>
  <c r="S109" i="42"/>
  <c r="I109" i="42"/>
  <c r="DO109" i="42" s="1"/>
  <c r="DN108" i="42"/>
  <c r="DM108" i="42"/>
  <c r="DL108" i="42"/>
  <c r="DK108" i="42"/>
  <c r="DJ108" i="42"/>
  <c r="DI108" i="42"/>
  <c r="DH108" i="42"/>
  <c r="DG108" i="42"/>
  <c r="DF108" i="42"/>
  <c r="DE108" i="42"/>
  <c r="DD108" i="42"/>
  <c r="DC108" i="42"/>
  <c r="DB108" i="42"/>
  <c r="DA108" i="42"/>
  <c r="CZ108" i="42"/>
  <c r="CY108" i="42"/>
  <c r="CX108" i="42"/>
  <c r="CW108" i="42"/>
  <c r="CV108" i="42"/>
  <c r="CU108" i="42"/>
  <c r="CS108" i="42"/>
  <c r="CR108" i="42"/>
  <c r="CQ108" i="42"/>
  <c r="CN108" i="42"/>
  <c r="CJ108" i="42"/>
  <c r="CA108" i="42"/>
  <c r="BR108" i="42"/>
  <c r="BP108" i="42"/>
  <c r="BG108" i="42"/>
  <c r="AX108" i="42"/>
  <c r="AV108" i="42"/>
  <c r="AM108" i="42"/>
  <c r="AD108" i="42"/>
  <c r="AB108" i="42"/>
  <c r="S108" i="42"/>
  <c r="I108" i="42"/>
  <c r="DN107" i="42"/>
  <c r="DM107" i="42"/>
  <c r="DL107" i="42"/>
  <c r="DK107" i="42"/>
  <c r="DJ107" i="42"/>
  <c r="DI107" i="42"/>
  <c r="DH107" i="42"/>
  <c r="DG107" i="42"/>
  <c r="DF107" i="42"/>
  <c r="DE107" i="42"/>
  <c r="DD107" i="42"/>
  <c r="DC107" i="42"/>
  <c r="DB107" i="42"/>
  <c r="DA107" i="42"/>
  <c r="CZ107" i="42"/>
  <c r="CY107" i="42"/>
  <c r="CX107" i="42"/>
  <c r="CW107" i="42"/>
  <c r="CV107" i="42"/>
  <c r="CU107" i="42"/>
  <c r="CS107" i="42"/>
  <c r="CR107" i="42"/>
  <c r="CQ107" i="42"/>
  <c r="CN107" i="42"/>
  <c r="CJ107" i="42"/>
  <c r="CA107" i="42"/>
  <c r="BR107" i="42"/>
  <c r="BP107" i="42"/>
  <c r="BG107" i="42"/>
  <c r="AX107" i="42"/>
  <c r="AV107" i="42"/>
  <c r="AM107" i="42"/>
  <c r="AD107" i="42"/>
  <c r="AB107" i="42"/>
  <c r="S107" i="42"/>
  <c r="I107" i="42"/>
  <c r="DO107" i="42" s="1"/>
  <c r="DN106" i="42"/>
  <c r="DM106" i="42"/>
  <c r="DL106" i="42"/>
  <c r="DK106" i="42"/>
  <c r="DJ106" i="42"/>
  <c r="DI106" i="42"/>
  <c r="DH106" i="42"/>
  <c r="DG106" i="42"/>
  <c r="DF106" i="42"/>
  <c r="DE106" i="42"/>
  <c r="DD106" i="42"/>
  <c r="DC106" i="42"/>
  <c r="DB106" i="42"/>
  <c r="DA106" i="42"/>
  <c r="CZ106" i="42"/>
  <c r="CY106" i="42"/>
  <c r="CX106" i="42"/>
  <c r="CW106" i="42"/>
  <c r="CV106" i="42"/>
  <c r="CU106" i="42"/>
  <c r="CS106" i="42"/>
  <c r="CR106" i="42"/>
  <c r="CQ106" i="42"/>
  <c r="CN106" i="42"/>
  <c r="CJ106" i="42"/>
  <c r="CA106" i="42"/>
  <c r="BR106" i="42"/>
  <c r="BP106" i="42"/>
  <c r="BG106" i="42"/>
  <c r="AX106" i="42"/>
  <c r="AV106" i="42"/>
  <c r="AM106" i="42"/>
  <c r="AD106" i="42"/>
  <c r="AB106" i="42"/>
  <c r="S106" i="42"/>
  <c r="I106" i="42"/>
  <c r="DN105" i="42"/>
  <c r="DM105" i="42"/>
  <c r="DL105" i="42"/>
  <c r="DK105" i="42"/>
  <c r="DJ105" i="42"/>
  <c r="DI105" i="42"/>
  <c r="DH105" i="42"/>
  <c r="DG105" i="42"/>
  <c r="DF105" i="42"/>
  <c r="DE105" i="42"/>
  <c r="DD105" i="42"/>
  <c r="DC105" i="42"/>
  <c r="DB105" i="42"/>
  <c r="DA105" i="42"/>
  <c r="CZ105" i="42"/>
  <c r="CY105" i="42"/>
  <c r="CX105" i="42"/>
  <c r="CW105" i="42"/>
  <c r="CV105" i="42"/>
  <c r="CU105" i="42"/>
  <c r="CS105" i="42"/>
  <c r="CR105" i="42"/>
  <c r="CQ105" i="42"/>
  <c r="CN105" i="42"/>
  <c r="CJ105" i="42"/>
  <c r="CA105" i="42"/>
  <c r="BR105" i="42"/>
  <c r="BP105" i="42"/>
  <c r="BG105" i="42"/>
  <c r="AX105" i="42"/>
  <c r="AV105" i="42"/>
  <c r="AM105" i="42"/>
  <c r="AD105" i="42"/>
  <c r="AB105" i="42"/>
  <c r="S105" i="42"/>
  <c r="I105" i="42"/>
  <c r="DO105" i="42" s="1"/>
  <c r="DN104" i="42"/>
  <c r="DM104" i="42"/>
  <c r="DL104" i="42"/>
  <c r="DK104" i="42"/>
  <c r="DJ104" i="42"/>
  <c r="DI104" i="42"/>
  <c r="DH104" i="42"/>
  <c r="DG104" i="42"/>
  <c r="DF104" i="42"/>
  <c r="DE104" i="42"/>
  <c r="DD104" i="42"/>
  <c r="DC104" i="42"/>
  <c r="DB104" i="42"/>
  <c r="DA104" i="42"/>
  <c r="CZ104" i="42"/>
  <c r="CY104" i="42"/>
  <c r="CX104" i="42"/>
  <c r="CW104" i="42"/>
  <c r="CV104" i="42"/>
  <c r="CU104" i="42"/>
  <c r="CS104" i="42"/>
  <c r="CR104" i="42"/>
  <c r="CQ104" i="42"/>
  <c r="CN104" i="42"/>
  <c r="CJ104" i="42"/>
  <c r="CA104" i="42"/>
  <c r="BR104" i="42"/>
  <c r="BP104" i="42"/>
  <c r="BG104" i="42"/>
  <c r="AX104" i="42"/>
  <c r="AV104" i="42"/>
  <c r="AM104" i="42"/>
  <c r="AD104" i="42"/>
  <c r="AB104" i="42"/>
  <c r="S104" i="42"/>
  <c r="I104" i="42"/>
  <c r="DN103" i="42"/>
  <c r="DM103" i="42"/>
  <c r="DL103" i="42"/>
  <c r="DK103" i="42"/>
  <c r="DJ103" i="42"/>
  <c r="DI103" i="42"/>
  <c r="DH103" i="42"/>
  <c r="DG103" i="42"/>
  <c r="DF103" i="42"/>
  <c r="DE103" i="42"/>
  <c r="DD103" i="42"/>
  <c r="DC103" i="42"/>
  <c r="DB103" i="42"/>
  <c r="DA103" i="42"/>
  <c r="CZ103" i="42"/>
  <c r="CY103" i="42"/>
  <c r="CX103" i="42"/>
  <c r="CW103" i="42"/>
  <c r="CV103" i="42"/>
  <c r="CU103" i="42"/>
  <c r="CS103" i="42"/>
  <c r="CR103" i="42"/>
  <c r="CQ103" i="42"/>
  <c r="CN103" i="42"/>
  <c r="CJ103" i="42"/>
  <c r="CA103" i="42"/>
  <c r="BR103" i="42"/>
  <c r="BP103" i="42"/>
  <c r="BG103" i="42"/>
  <c r="AX103" i="42"/>
  <c r="AV103" i="42"/>
  <c r="AM103" i="42"/>
  <c r="AD103" i="42"/>
  <c r="AB103" i="42"/>
  <c r="S103" i="42"/>
  <c r="I103" i="42"/>
  <c r="DO103" i="42" s="1"/>
  <c r="DN102" i="42"/>
  <c r="DM102" i="42"/>
  <c r="DL102" i="42"/>
  <c r="DK102" i="42"/>
  <c r="DJ102" i="42"/>
  <c r="DI102" i="42"/>
  <c r="DH102" i="42"/>
  <c r="DG102" i="42"/>
  <c r="DF102" i="42"/>
  <c r="DE102" i="42"/>
  <c r="DD102" i="42"/>
  <c r="DC102" i="42"/>
  <c r="DB102" i="42"/>
  <c r="DA102" i="42"/>
  <c r="CZ102" i="42"/>
  <c r="CY102" i="42"/>
  <c r="CX102" i="42"/>
  <c r="CW102" i="42"/>
  <c r="CV102" i="42"/>
  <c r="CU102" i="42"/>
  <c r="CS102" i="42"/>
  <c r="CR102" i="42"/>
  <c r="CQ102" i="42"/>
  <c r="CN102" i="42"/>
  <c r="CJ102" i="42"/>
  <c r="CA102" i="42"/>
  <c r="BR102" i="42"/>
  <c r="BP102" i="42"/>
  <c r="BG102" i="42"/>
  <c r="AX102" i="42"/>
  <c r="AV102" i="42"/>
  <c r="AM102" i="42"/>
  <c r="AD102" i="42"/>
  <c r="AB102" i="42"/>
  <c r="S102" i="42"/>
  <c r="I102" i="42"/>
  <c r="DN101" i="42"/>
  <c r="DM101" i="42"/>
  <c r="DL101" i="42"/>
  <c r="DK101" i="42"/>
  <c r="DJ101" i="42"/>
  <c r="DI101" i="42"/>
  <c r="DH101" i="42"/>
  <c r="DG101" i="42"/>
  <c r="DF101" i="42"/>
  <c r="DE101" i="42"/>
  <c r="DD101" i="42"/>
  <c r="DC101" i="42"/>
  <c r="DB101" i="42"/>
  <c r="DA101" i="42"/>
  <c r="CZ101" i="42"/>
  <c r="CY101" i="42"/>
  <c r="CX101" i="42"/>
  <c r="CW101" i="42"/>
  <c r="CV101" i="42"/>
  <c r="CU101" i="42"/>
  <c r="CS101" i="42"/>
  <c r="CR101" i="42"/>
  <c r="CQ101" i="42"/>
  <c r="CN101" i="42"/>
  <c r="CJ101" i="42"/>
  <c r="CA101" i="42"/>
  <c r="BR101" i="42"/>
  <c r="BP101" i="42"/>
  <c r="BG101" i="42"/>
  <c r="AX101" i="42"/>
  <c r="AV101" i="42"/>
  <c r="AM101" i="42"/>
  <c r="AD101" i="42"/>
  <c r="AB101" i="42"/>
  <c r="S101" i="42"/>
  <c r="I101" i="42"/>
  <c r="DO101" i="42" s="1"/>
  <c r="DN100" i="42"/>
  <c r="DM100" i="42"/>
  <c r="DL100" i="42"/>
  <c r="DK100" i="42"/>
  <c r="DJ100" i="42"/>
  <c r="DI100" i="42"/>
  <c r="DH100" i="42"/>
  <c r="DG100" i="42"/>
  <c r="DF100" i="42"/>
  <c r="DE100" i="42"/>
  <c r="DD100" i="42"/>
  <c r="DC100" i="42"/>
  <c r="DB100" i="42"/>
  <c r="DA100" i="42"/>
  <c r="CZ100" i="42"/>
  <c r="CY100" i="42"/>
  <c r="CX100" i="42"/>
  <c r="CW100" i="42"/>
  <c r="CV100" i="42"/>
  <c r="CU100" i="42"/>
  <c r="CS100" i="42"/>
  <c r="CR100" i="42"/>
  <c r="CQ100" i="42"/>
  <c r="CN100" i="42"/>
  <c r="CJ100" i="42"/>
  <c r="CA100" i="42"/>
  <c r="BR100" i="42"/>
  <c r="BP100" i="42"/>
  <c r="BG100" i="42"/>
  <c r="AX100" i="42"/>
  <c r="AV100" i="42"/>
  <c r="AM100" i="42"/>
  <c r="AD100" i="42"/>
  <c r="AB100" i="42"/>
  <c r="S100" i="42"/>
  <c r="I100" i="42"/>
  <c r="DN99" i="42"/>
  <c r="DM99" i="42"/>
  <c r="DL99" i="42"/>
  <c r="DK99" i="42"/>
  <c r="DJ99" i="42"/>
  <c r="DI99" i="42"/>
  <c r="DH99" i="42"/>
  <c r="DG99" i="42"/>
  <c r="DF99" i="42"/>
  <c r="DE99" i="42"/>
  <c r="DD99" i="42"/>
  <c r="DC99" i="42"/>
  <c r="DB99" i="42"/>
  <c r="DA99" i="42"/>
  <c r="CZ99" i="42"/>
  <c r="CY99" i="42"/>
  <c r="CX99" i="42"/>
  <c r="CW99" i="42"/>
  <c r="CV99" i="42"/>
  <c r="CU99" i="42"/>
  <c r="CS99" i="42"/>
  <c r="CR99" i="42"/>
  <c r="CQ99" i="42"/>
  <c r="CN99" i="42"/>
  <c r="CJ99" i="42"/>
  <c r="CA99" i="42"/>
  <c r="BR99" i="42"/>
  <c r="BP99" i="42"/>
  <c r="BG99" i="42"/>
  <c r="AX99" i="42"/>
  <c r="AV99" i="42"/>
  <c r="AM99" i="42"/>
  <c r="AD99" i="42"/>
  <c r="AB99" i="42"/>
  <c r="S99" i="42"/>
  <c r="I99" i="42"/>
  <c r="DO99" i="42" s="1"/>
  <c r="DN98" i="42"/>
  <c r="DM98" i="42"/>
  <c r="DL98" i="42"/>
  <c r="DK98" i="42"/>
  <c r="DJ98" i="42"/>
  <c r="DI98" i="42"/>
  <c r="DH98" i="42"/>
  <c r="DG98" i="42"/>
  <c r="DF98" i="42"/>
  <c r="DE98" i="42"/>
  <c r="DD98" i="42"/>
  <c r="DC98" i="42"/>
  <c r="DB98" i="42"/>
  <c r="DA98" i="42"/>
  <c r="CZ98" i="42"/>
  <c r="CY98" i="42"/>
  <c r="CX98" i="42"/>
  <c r="CW98" i="42"/>
  <c r="CV98" i="42"/>
  <c r="CU98" i="42"/>
  <c r="CS98" i="42"/>
  <c r="CR98" i="42"/>
  <c r="CQ98" i="42"/>
  <c r="CN98" i="42"/>
  <c r="CJ98" i="42"/>
  <c r="CA98" i="42"/>
  <c r="BR98" i="42"/>
  <c r="BP98" i="42"/>
  <c r="BG98" i="42"/>
  <c r="AX98" i="42"/>
  <c r="AV98" i="42"/>
  <c r="AM98" i="42"/>
  <c r="AD98" i="42"/>
  <c r="AB98" i="42"/>
  <c r="S98" i="42"/>
  <c r="I98" i="42"/>
  <c r="DN97" i="42"/>
  <c r="DM97" i="42"/>
  <c r="DL97" i="42"/>
  <c r="DK97" i="42"/>
  <c r="DJ97" i="42"/>
  <c r="DI97" i="42"/>
  <c r="DH97" i="42"/>
  <c r="DG97" i="42"/>
  <c r="DF97" i="42"/>
  <c r="DE97" i="42"/>
  <c r="DD97" i="42"/>
  <c r="DC97" i="42"/>
  <c r="DB97" i="42"/>
  <c r="DA97" i="42"/>
  <c r="CZ97" i="42"/>
  <c r="CY97" i="42"/>
  <c r="CX97" i="42"/>
  <c r="CW97" i="42"/>
  <c r="CV97" i="42"/>
  <c r="CU97" i="42"/>
  <c r="CS97" i="42"/>
  <c r="CR97" i="42"/>
  <c r="CQ97" i="42"/>
  <c r="CN97" i="42"/>
  <c r="CJ97" i="42"/>
  <c r="CA97" i="42"/>
  <c r="BR97" i="42"/>
  <c r="BP97" i="42"/>
  <c r="BG97" i="42"/>
  <c r="AX97" i="42"/>
  <c r="AV97" i="42"/>
  <c r="AM97" i="42"/>
  <c r="AD97" i="42"/>
  <c r="AB97" i="42"/>
  <c r="S97" i="42"/>
  <c r="I97" i="42"/>
  <c r="DO97" i="42" s="1"/>
  <c r="DN96" i="42"/>
  <c r="DM96" i="42"/>
  <c r="DL96" i="42"/>
  <c r="DK96" i="42"/>
  <c r="DJ96" i="42"/>
  <c r="DI96" i="42"/>
  <c r="DH96" i="42"/>
  <c r="DG96" i="42"/>
  <c r="DF96" i="42"/>
  <c r="DE96" i="42"/>
  <c r="DD96" i="42"/>
  <c r="DC96" i="42"/>
  <c r="DB96" i="42"/>
  <c r="DA96" i="42"/>
  <c r="CZ96" i="42"/>
  <c r="CY96" i="42"/>
  <c r="CX96" i="42"/>
  <c r="CW96" i="42"/>
  <c r="CV96" i="42"/>
  <c r="CU96" i="42"/>
  <c r="CS96" i="42"/>
  <c r="CR96" i="42"/>
  <c r="CQ96" i="42"/>
  <c r="CN96" i="42"/>
  <c r="CJ96" i="42"/>
  <c r="CA96" i="42"/>
  <c r="BR96" i="42"/>
  <c r="BP96" i="42"/>
  <c r="BG96" i="42"/>
  <c r="AX96" i="42"/>
  <c r="AV96" i="42"/>
  <c r="AM96" i="42"/>
  <c r="AD96" i="42"/>
  <c r="AB96" i="42"/>
  <c r="S96" i="42"/>
  <c r="I96" i="42"/>
  <c r="DN95" i="42"/>
  <c r="DM95" i="42"/>
  <c r="DL95" i="42"/>
  <c r="DK95" i="42"/>
  <c r="DJ95" i="42"/>
  <c r="DI95" i="42"/>
  <c r="DH95" i="42"/>
  <c r="DG95" i="42"/>
  <c r="DF95" i="42"/>
  <c r="DE95" i="42"/>
  <c r="DD95" i="42"/>
  <c r="DC95" i="42"/>
  <c r="DB95" i="42"/>
  <c r="DA95" i="42"/>
  <c r="CZ95" i="42"/>
  <c r="CY95" i="42"/>
  <c r="CX95" i="42"/>
  <c r="CW95" i="42"/>
  <c r="CV95" i="42"/>
  <c r="CU95" i="42"/>
  <c r="CS95" i="42"/>
  <c r="CR95" i="42"/>
  <c r="CQ95" i="42"/>
  <c r="CN95" i="42"/>
  <c r="CJ95" i="42"/>
  <c r="CA95" i="42"/>
  <c r="BR95" i="42"/>
  <c r="BP95" i="42"/>
  <c r="BG95" i="42"/>
  <c r="AX95" i="42"/>
  <c r="AV95" i="42"/>
  <c r="AM95" i="42"/>
  <c r="AD95" i="42"/>
  <c r="AB95" i="42"/>
  <c r="S95" i="42"/>
  <c r="I95" i="42"/>
  <c r="DO95" i="42" s="1"/>
  <c r="DN94" i="42"/>
  <c r="DM94" i="42"/>
  <c r="DL94" i="42"/>
  <c r="DK94" i="42"/>
  <c r="DJ94" i="42"/>
  <c r="DI94" i="42"/>
  <c r="DH94" i="42"/>
  <c r="DG94" i="42"/>
  <c r="DF94" i="42"/>
  <c r="DE94" i="42"/>
  <c r="DD94" i="42"/>
  <c r="DC94" i="42"/>
  <c r="DB94" i="42"/>
  <c r="DA94" i="42"/>
  <c r="CZ94" i="42"/>
  <c r="CY94" i="42"/>
  <c r="CX94" i="42"/>
  <c r="CW94" i="42"/>
  <c r="CV94" i="42"/>
  <c r="CU94" i="42"/>
  <c r="CS94" i="42"/>
  <c r="CR94" i="42"/>
  <c r="CQ94" i="42"/>
  <c r="CN94" i="42"/>
  <c r="CJ94" i="42"/>
  <c r="CA94" i="42"/>
  <c r="BR94" i="42"/>
  <c r="BP94" i="42"/>
  <c r="BG94" i="42"/>
  <c r="AX94" i="42"/>
  <c r="AV94" i="42"/>
  <c r="AM94" i="42"/>
  <c r="AD94" i="42"/>
  <c r="AB94" i="42"/>
  <c r="S94" i="42"/>
  <c r="I94" i="42"/>
  <c r="DN93" i="42"/>
  <c r="DM93" i="42"/>
  <c r="DL93" i="42"/>
  <c r="DK93" i="42"/>
  <c r="DJ93" i="42"/>
  <c r="DI93" i="42"/>
  <c r="DH93" i="42"/>
  <c r="DG93" i="42"/>
  <c r="DF93" i="42"/>
  <c r="DE93" i="42"/>
  <c r="DD93" i="42"/>
  <c r="DC93" i="42"/>
  <c r="DB93" i="42"/>
  <c r="DA93" i="42"/>
  <c r="CZ93" i="42"/>
  <c r="CY93" i="42"/>
  <c r="CX93" i="42"/>
  <c r="CW93" i="42"/>
  <c r="CV93" i="42"/>
  <c r="CU93" i="42"/>
  <c r="CS93" i="42"/>
  <c r="CR93" i="42"/>
  <c r="CQ93" i="42"/>
  <c r="CN93" i="42"/>
  <c r="CJ93" i="42"/>
  <c r="CA93" i="42"/>
  <c r="BR93" i="42"/>
  <c r="BP93" i="42"/>
  <c r="BG93" i="42"/>
  <c r="AX93" i="42"/>
  <c r="AV93" i="42"/>
  <c r="AM93" i="42"/>
  <c r="AD93" i="42"/>
  <c r="AB93" i="42"/>
  <c r="S93" i="42"/>
  <c r="I93" i="42"/>
  <c r="DO93" i="42" s="1"/>
  <c r="DN92" i="42"/>
  <c r="DM92" i="42"/>
  <c r="DL92" i="42"/>
  <c r="DK92" i="42"/>
  <c r="DJ92" i="42"/>
  <c r="DI92" i="42"/>
  <c r="DH92" i="42"/>
  <c r="DG92" i="42"/>
  <c r="DF92" i="42"/>
  <c r="DE92" i="42"/>
  <c r="DD92" i="42"/>
  <c r="DC92" i="42"/>
  <c r="DB92" i="42"/>
  <c r="DA92" i="42"/>
  <c r="CZ92" i="42"/>
  <c r="CY92" i="42"/>
  <c r="CX92" i="42"/>
  <c r="CW92" i="42"/>
  <c r="CV92" i="42"/>
  <c r="CU92" i="42"/>
  <c r="CS92" i="42"/>
  <c r="CR92" i="42"/>
  <c r="CQ92" i="42"/>
  <c r="CN92" i="42"/>
  <c r="CJ92" i="42"/>
  <c r="CA92" i="42"/>
  <c r="BR92" i="42"/>
  <c r="BP92" i="42"/>
  <c r="BG92" i="42"/>
  <c r="AX92" i="42"/>
  <c r="AV92" i="42"/>
  <c r="AM92" i="42"/>
  <c r="AD92" i="42"/>
  <c r="AB92" i="42"/>
  <c r="S92" i="42"/>
  <c r="I92" i="42"/>
  <c r="DN91" i="42"/>
  <c r="DM91" i="42"/>
  <c r="DL91" i="42"/>
  <c r="DK91" i="42"/>
  <c r="DJ91" i="42"/>
  <c r="DI91" i="42"/>
  <c r="DH91" i="42"/>
  <c r="DG91" i="42"/>
  <c r="DF91" i="42"/>
  <c r="DE91" i="42"/>
  <c r="DD91" i="42"/>
  <c r="DC91" i="42"/>
  <c r="DB91" i="42"/>
  <c r="DA91" i="42"/>
  <c r="CZ91" i="42"/>
  <c r="CY91" i="42"/>
  <c r="CX91" i="42"/>
  <c r="CW91" i="42"/>
  <c r="CV91" i="42"/>
  <c r="CU91" i="42"/>
  <c r="CS91" i="42"/>
  <c r="CR91" i="42"/>
  <c r="CQ91" i="42"/>
  <c r="CN91" i="42"/>
  <c r="CJ91" i="42"/>
  <c r="CA91" i="42"/>
  <c r="BR91" i="42"/>
  <c r="BP91" i="42"/>
  <c r="BG91" i="42"/>
  <c r="AX91" i="42"/>
  <c r="AV91" i="42"/>
  <c r="AM91" i="42"/>
  <c r="AD91" i="42"/>
  <c r="AB91" i="42"/>
  <c r="S91" i="42"/>
  <c r="I91" i="42"/>
  <c r="DO91" i="42" s="1"/>
  <c r="DN90" i="42"/>
  <c r="DM90" i="42"/>
  <c r="DL90" i="42"/>
  <c r="DK90" i="42"/>
  <c r="DJ90" i="42"/>
  <c r="DI90" i="42"/>
  <c r="DH90" i="42"/>
  <c r="DG90" i="42"/>
  <c r="DF90" i="42"/>
  <c r="DE90" i="42"/>
  <c r="DD90" i="42"/>
  <c r="DC90" i="42"/>
  <c r="DB90" i="42"/>
  <c r="DA90" i="42"/>
  <c r="CZ90" i="42"/>
  <c r="CY90" i="42"/>
  <c r="CX90" i="42"/>
  <c r="CW90" i="42"/>
  <c r="CV90" i="42"/>
  <c r="CU90" i="42"/>
  <c r="CS90" i="42"/>
  <c r="CR90" i="42"/>
  <c r="CQ90" i="42"/>
  <c r="CN90" i="42"/>
  <c r="CJ90" i="42"/>
  <c r="CA90" i="42"/>
  <c r="BR90" i="42"/>
  <c r="BP90" i="42"/>
  <c r="BG90" i="42"/>
  <c r="AX90" i="42"/>
  <c r="AV90" i="42"/>
  <c r="AM90" i="42"/>
  <c r="AD90" i="42"/>
  <c r="AB90" i="42"/>
  <c r="S90" i="42"/>
  <c r="I90" i="42"/>
  <c r="DN89" i="42"/>
  <c r="DM89" i="42"/>
  <c r="DL89" i="42"/>
  <c r="DK89" i="42"/>
  <c r="DJ89" i="42"/>
  <c r="DI89" i="42"/>
  <c r="DH89" i="42"/>
  <c r="DG89" i="42"/>
  <c r="DF89" i="42"/>
  <c r="DE89" i="42"/>
  <c r="DD89" i="42"/>
  <c r="DC89" i="42"/>
  <c r="DB89" i="42"/>
  <c r="DA89" i="42"/>
  <c r="CZ89" i="42"/>
  <c r="CY89" i="42"/>
  <c r="CX89" i="42"/>
  <c r="CW89" i="42"/>
  <c r="CV89" i="42"/>
  <c r="CU89" i="42"/>
  <c r="CS89" i="42"/>
  <c r="CR89" i="42"/>
  <c r="CQ89" i="42"/>
  <c r="CN89" i="42"/>
  <c r="CJ89" i="42"/>
  <c r="CA89" i="42"/>
  <c r="BR89" i="42"/>
  <c r="BP89" i="42"/>
  <c r="BG89" i="42"/>
  <c r="AX89" i="42"/>
  <c r="AV89" i="42"/>
  <c r="AM89" i="42"/>
  <c r="AD89" i="42"/>
  <c r="AB89" i="42"/>
  <c r="S89" i="42"/>
  <c r="I89" i="42"/>
  <c r="DO89" i="42" s="1"/>
  <c r="DN88" i="42"/>
  <c r="DM88" i="42"/>
  <c r="DL88" i="42"/>
  <c r="DK88" i="42"/>
  <c r="DJ88" i="42"/>
  <c r="DI88" i="42"/>
  <c r="DH88" i="42"/>
  <c r="DG88" i="42"/>
  <c r="DF88" i="42"/>
  <c r="DE88" i="42"/>
  <c r="DD88" i="42"/>
  <c r="DC88" i="42"/>
  <c r="DB88" i="42"/>
  <c r="DA88" i="42"/>
  <c r="CZ88" i="42"/>
  <c r="CY88" i="42"/>
  <c r="CX88" i="42"/>
  <c r="CW88" i="42"/>
  <c r="CV88" i="42"/>
  <c r="CU88" i="42"/>
  <c r="CS88" i="42"/>
  <c r="CR88" i="42"/>
  <c r="CQ88" i="42"/>
  <c r="CN88" i="42"/>
  <c r="CJ88" i="42"/>
  <c r="CA88" i="42"/>
  <c r="BR88" i="42"/>
  <c r="BP88" i="42"/>
  <c r="BG88" i="42"/>
  <c r="AX88" i="42"/>
  <c r="AV88" i="42"/>
  <c r="AM88" i="42"/>
  <c r="AD88" i="42"/>
  <c r="AB88" i="42"/>
  <c r="S88" i="42"/>
  <c r="I88" i="42"/>
  <c r="DN87" i="42"/>
  <c r="DM87" i="42"/>
  <c r="DL87" i="42"/>
  <c r="DK87" i="42"/>
  <c r="DJ87" i="42"/>
  <c r="DI87" i="42"/>
  <c r="DH87" i="42"/>
  <c r="DG87" i="42"/>
  <c r="DF87" i="42"/>
  <c r="DE87" i="42"/>
  <c r="DD87" i="42"/>
  <c r="DC87" i="42"/>
  <c r="DB87" i="42"/>
  <c r="DA87" i="42"/>
  <c r="CZ87" i="42"/>
  <c r="CY87" i="42"/>
  <c r="CX87" i="42"/>
  <c r="CW87" i="42"/>
  <c r="CV87" i="42"/>
  <c r="CU87" i="42"/>
  <c r="CS87" i="42"/>
  <c r="CR87" i="42"/>
  <c r="CQ87" i="42"/>
  <c r="CN87" i="42"/>
  <c r="CJ87" i="42"/>
  <c r="CA87" i="42"/>
  <c r="BR87" i="42"/>
  <c r="BP87" i="42"/>
  <c r="BG87" i="42"/>
  <c r="AX87" i="42"/>
  <c r="AV87" i="42"/>
  <c r="AM87" i="42"/>
  <c r="AD87" i="42"/>
  <c r="AB87" i="42"/>
  <c r="S87" i="42"/>
  <c r="I87" i="42"/>
  <c r="DO87" i="42" s="1"/>
  <c r="DN86" i="42"/>
  <c r="DM86" i="42"/>
  <c r="DL86" i="42"/>
  <c r="DK86" i="42"/>
  <c r="DJ86" i="42"/>
  <c r="DI86" i="42"/>
  <c r="DH86" i="42"/>
  <c r="DG86" i="42"/>
  <c r="DF86" i="42"/>
  <c r="DE86" i="42"/>
  <c r="DD86" i="42"/>
  <c r="DC86" i="42"/>
  <c r="DB86" i="42"/>
  <c r="DA86" i="42"/>
  <c r="CZ86" i="42"/>
  <c r="CY86" i="42"/>
  <c r="CX86" i="42"/>
  <c r="CW86" i="42"/>
  <c r="CV86" i="42"/>
  <c r="CU86" i="42"/>
  <c r="CS86" i="42"/>
  <c r="CR86" i="42"/>
  <c r="CQ86" i="42"/>
  <c r="CN86" i="42"/>
  <c r="CJ86" i="42"/>
  <c r="CA86" i="42"/>
  <c r="BR86" i="42"/>
  <c r="BP86" i="42"/>
  <c r="BG86" i="42"/>
  <c r="AX86" i="42"/>
  <c r="AV86" i="42"/>
  <c r="AM86" i="42"/>
  <c r="AD86" i="42"/>
  <c r="AB86" i="42"/>
  <c r="S86" i="42"/>
  <c r="I86" i="42"/>
  <c r="DN85" i="42"/>
  <c r="DM85" i="42"/>
  <c r="DL85" i="42"/>
  <c r="DK85" i="42"/>
  <c r="DJ85" i="42"/>
  <c r="DI85" i="42"/>
  <c r="DH85" i="42"/>
  <c r="DG85" i="42"/>
  <c r="DF85" i="42"/>
  <c r="DE85" i="42"/>
  <c r="DD85" i="42"/>
  <c r="DC85" i="42"/>
  <c r="DB85" i="42"/>
  <c r="DA85" i="42"/>
  <c r="CZ85" i="42"/>
  <c r="CY85" i="42"/>
  <c r="CX85" i="42"/>
  <c r="CW85" i="42"/>
  <c r="CV85" i="42"/>
  <c r="CU85" i="42"/>
  <c r="CS85" i="42"/>
  <c r="CR85" i="42"/>
  <c r="CQ85" i="42"/>
  <c r="CN85" i="42"/>
  <c r="CJ85" i="42"/>
  <c r="CA85" i="42"/>
  <c r="BR85" i="42"/>
  <c r="BP85" i="42"/>
  <c r="BG85" i="42"/>
  <c r="AX85" i="42"/>
  <c r="AV85" i="42"/>
  <c r="AM85" i="42"/>
  <c r="AD85" i="42"/>
  <c r="AB85" i="42"/>
  <c r="S85" i="42"/>
  <c r="I85" i="42"/>
  <c r="DO85" i="42" s="1"/>
  <c r="DN84" i="42"/>
  <c r="DM84" i="42"/>
  <c r="DL84" i="42"/>
  <c r="DK84" i="42"/>
  <c r="DJ84" i="42"/>
  <c r="DI84" i="42"/>
  <c r="DH84" i="42"/>
  <c r="DG84" i="42"/>
  <c r="DF84" i="42"/>
  <c r="DE84" i="42"/>
  <c r="DD84" i="42"/>
  <c r="DC84" i="42"/>
  <c r="DB84" i="42"/>
  <c r="DA84" i="42"/>
  <c r="CZ84" i="42"/>
  <c r="CY84" i="42"/>
  <c r="CX84" i="42"/>
  <c r="CW84" i="42"/>
  <c r="CV84" i="42"/>
  <c r="CU84" i="42"/>
  <c r="CS84" i="42"/>
  <c r="CR84" i="42"/>
  <c r="CQ84" i="42"/>
  <c r="CN84" i="42"/>
  <c r="CJ84" i="42"/>
  <c r="CA84" i="42"/>
  <c r="BR84" i="42"/>
  <c r="BP84" i="42"/>
  <c r="BG84" i="42"/>
  <c r="AX84" i="42"/>
  <c r="AV84" i="42"/>
  <c r="AM84" i="42"/>
  <c r="AD84" i="42"/>
  <c r="AB84" i="42"/>
  <c r="S84" i="42"/>
  <c r="I84" i="42"/>
  <c r="DN83" i="42"/>
  <c r="DM83" i="42"/>
  <c r="DL83" i="42"/>
  <c r="DK83" i="42"/>
  <c r="DJ83" i="42"/>
  <c r="DI83" i="42"/>
  <c r="DH83" i="42"/>
  <c r="DG83" i="42"/>
  <c r="DF83" i="42"/>
  <c r="DE83" i="42"/>
  <c r="DD83" i="42"/>
  <c r="DC83" i="42"/>
  <c r="DB83" i="42"/>
  <c r="DA83" i="42"/>
  <c r="CZ83" i="42"/>
  <c r="CY83" i="42"/>
  <c r="CX83" i="42"/>
  <c r="CW83" i="42"/>
  <c r="CV83" i="42"/>
  <c r="CU83" i="42"/>
  <c r="CS83" i="42"/>
  <c r="CR83" i="42"/>
  <c r="CQ83" i="42"/>
  <c r="CN83" i="42"/>
  <c r="CJ83" i="42"/>
  <c r="CA83" i="42"/>
  <c r="BR83" i="42"/>
  <c r="BP83" i="42"/>
  <c r="BG83" i="42"/>
  <c r="AX83" i="42"/>
  <c r="AV83" i="42"/>
  <c r="AM83" i="42"/>
  <c r="AD83" i="42"/>
  <c r="AB83" i="42"/>
  <c r="S83" i="42"/>
  <c r="I83" i="42"/>
  <c r="DO83" i="42" s="1"/>
  <c r="DN82" i="42"/>
  <c r="DM82" i="42"/>
  <c r="DL82" i="42"/>
  <c r="DK82" i="42"/>
  <c r="DJ82" i="42"/>
  <c r="DI82" i="42"/>
  <c r="DH82" i="42"/>
  <c r="DG82" i="42"/>
  <c r="DF82" i="42"/>
  <c r="DE82" i="42"/>
  <c r="DD82" i="42"/>
  <c r="DC82" i="42"/>
  <c r="DB82" i="42"/>
  <c r="DA82" i="42"/>
  <c r="CZ82" i="42"/>
  <c r="CY82" i="42"/>
  <c r="CX82" i="42"/>
  <c r="CW82" i="42"/>
  <c r="CV82" i="42"/>
  <c r="CU82" i="42"/>
  <c r="CS82" i="42"/>
  <c r="CR82" i="42"/>
  <c r="CQ82" i="42"/>
  <c r="CN82" i="42"/>
  <c r="CJ82" i="42"/>
  <c r="CA82" i="42"/>
  <c r="BR82" i="42"/>
  <c r="BP82" i="42"/>
  <c r="BG82" i="42"/>
  <c r="AX82" i="42"/>
  <c r="AV82" i="42"/>
  <c r="AM82" i="42"/>
  <c r="AD82" i="42"/>
  <c r="AB82" i="42"/>
  <c r="S82" i="42"/>
  <c r="I82" i="42"/>
  <c r="DN81" i="42"/>
  <c r="DM81" i="42"/>
  <c r="DL81" i="42"/>
  <c r="DK81" i="42"/>
  <c r="DJ81" i="42"/>
  <c r="DI81" i="42"/>
  <c r="DH81" i="42"/>
  <c r="DG81" i="42"/>
  <c r="DF81" i="42"/>
  <c r="DE81" i="42"/>
  <c r="DD81" i="42"/>
  <c r="DC81" i="42"/>
  <c r="DB81" i="42"/>
  <c r="DA81" i="42"/>
  <c r="CZ81" i="42"/>
  <c r="CY81" i="42"/>
  <c r="CX81" i="42"/>
  <c r="CW81" i="42"/>
  <c r="CV81" i="42"/>
  <c r="CU81" i="42"/>
  <c r="CS81" i="42"/>
  <c r="CR81" i="42"/>
  <c r="CQ81" i="42"/>
  <c r="CN81" i="42"/>
  <c r="CJ81" i="42"/>
  <c r="CA81" i="42"/>
  <c r="BR81" i="42"/>
  <c r="BP81" i="42"/>
  <c r="BG81" i="42"/>
  <c r="AX81" i="42"/>
  <c r="AV81" i="42"/>
  <c r="AM81" i="42"/>
  <c r="AD81" i="42"/>
  <c r="AB81" i="42"/>
  <c r="S81" i="42"/>
  <c r="I81" i="42"/>
  <c r="DO81" i="42" s="1"/>
  <c r="DN80" i="42"/>
  <c r="DM80" i="42"/>
  <c r="DL80" i="42"/>
  <c r="DK80" i="42"/>
  <c r="DJ80" i="42"/>
  <c r="DI80" i="42"/>
  <c r="DH80" i="42"/>
  <c r="DG80" i="42"/>
  <c r="DF80" i="42"/>
  <c r="DE80" i="42"/>
  <c r="DD80" i="42"/>
  <c r="DC80" i="42"/>
  <c r="DB80" i="42"/>
  <c r="DA80" i="42"/>
  <c r="CZ80" i="42"/>
  <c r="CY80" i="42"/>
  <c r="CX80" i="42"/>
  <c r="CW80" i="42"/>
  <c r="CV80" i="42"/>
  <c r="CU80" i="42"/>
  <c r="CS80" i="42"/>
  <c r="CR80" i="42"/>
  <c r="CQ80" i="42"/>
  <c r="CN80" i="42"/>
  <c r="CJ80" i="42"/>
  <c r="CA80" i="42"/>
  <c r="BR80" i="42"/>
  <c r="BP80" i="42"/>
  <c r="BG80" i="42"/>
  <c r="AX80" i="42"/>
  <c r="AV80" i="42"/>
  <c r="AM80" i="42"/>
  <c r="AD80" i="42"/>
  <c r="AB80" i="42"/>
  <c r="S80" i="42"/>
  <c r="I80" i="42"/>
  <c r="DN79" i="42"/>
  <c r="DM79" i="42"/>
  <c r="DL79" i="42"/>
  <c r="DK79" i="42"/>
  <c r="DJ79" i="42"/>
  <c r="DI79" i="42"/>
  <c r="DH79" i="42"/>
  <c r="DG79" i="42"/>
  <c r="DF79" i="42"/>
  <c r="DE79" i="42"/>
  <c r="DD79" i="42"/>
  <c r="DC79" i="42"/>
  <c r="DB79" i="42"/>
  <c r="DA79" i="42"/>
  <c r="CZ79" i="42"/>
  <c r="CY79" i="42"/>
  <c r="CX79" i="42"/>
  <c r="CW79" i="42"/>
  <c r="CV79" i="42"/>
  <c r="CU79" i="42"/>
  <c r="CS79" i="42"/>
  <c r="CR79" i="42"/>
  <c r="CQ79" i="42"/>
  <c r="CN79" i="42"/>
  <c r="CJ79" i="42"/>
  <c r="CA79" i="42"/>
  <c r="BR79" i="42"/>
  <c r="BP79" i="42"/>
  <c r="BG79" i="42"/>
  <c r="AX79" i="42"/>
  <c r="AV79" i="42"/>
  <c r="AM79" i="42"/>
  <c r="AD79" i="42"/>
  <c r="AB79" i="42"/>
  <c r="S79" i="42"/>
  <c r="I79" i="42"/>
  <c r="DO79" i="42" s="1"/>
  <c r="DN78" i="42"/>
  <c r="DM78" i="42"/>
  <c r="DL78" i="42"/>
  <c r="DK78" i="42"/>
  <c r="DJ78" i="42"/>
  <c r="DI78" i="42"/>
  <c r="DH78" i="42"/>
  <c r="DG78" i="42"/>
  <c r="DF78" i="42"/>
  <c r="DE78" i="42"/>
  <c r="DD78" i="42"/>
  <c r="DC78" i="42"/>
  <c r="DB78" i="42"/>
  <c r="DA78" i="42"/>
  <c r="CZ78" i="42"/>
  <c r="CY78" i="42"/>
  <c r="CX78" i="42"/>
  <c r="CW78" i="42"/>
  <c r="CV78" i="42"/>
  <c r="CU78" i="42"/>
  <c r="CS78" i="42"/>
  <c r="CR78" i="42"/>
  <c r="CQ78" i="42"/>
  <c r="CN78" i="42"/>
  <c r="CJ78" i="42"/>
  <c r="CA78" i="42"/>
  <c r="BR78" i="42"/>
  <c r="BP78" i="42"/>
  <c r="BG78" i="42"/>
  <c r="AX78" i="42"/>
  <c r="AV78" i="42"/>
  <c r="AM78" i="42"/>
  <c r="AD78" i="42"/>
  <c r="AB78" i="42"/>
  <c r="S78" i="42"/>
  <c r="I78" i="42"/>
  <c r="DN77" i="42"/>
  <c r="DM77" i="42"/>
  <c r="DL77" i="42"/>
  <c r="DK77" i="42"/>
  <c r="DJ77" i="42"/>
  <c r="DI77" i="42"/>
  <c r="DH77" i="42"/>
  <c r="DG77" i="42"/>
  <c r="DF77" i="42"/>
  <c r="DE77" i="42"/>
  <c r="DD77" i="42"/>
  <c r="DC77" i="42"/>
  <c r="DB77" i="42"/>
  <c r="DA77" i="42"/>
  <c r="CZ77" i="42"/>
  <c r="CY77" i="42"/>
  <c r="CX77" i="42"/>
  <c r="CW77" i="42"/>
  <c r="CV77" i="42"/>
  <c r="CU77" i="42"/>
  <c r="CS77" i="42"/>
  <c r="CR77" i="42"/>
  <c r="CQ77" i="42"/>
  <c r="CN77" i="42"/>
  <c r="CJ77" i="42"/>
  <c r="CA77" i="42"/>
  <c r="BR77" i="42"/>
  <c r="BP77" i="42"/>
  <c r="BG77" i="42"/>
  <c r="AX77" i="42"/>
  <c r="AV77" i="42"/>
  <c r="AM77" i="42"/>
  <c r="AD77" i="42"/>
  <c r="AB77" i="42"/>
  <c r="S77" i="42"/>
  <c r="I77" i="42"/>
  <c r="DO77" i="42" s="1"/>
  <c r="DN76" i="42"/>
  <c r="DM76" i="42"/>
  <c r="DL76" i="42"/>
  <c r="DK76" i="42"/>
  <c r="DJ76" i="42"/>
  <c r="DI76" i="42"/>
  <c r="DH76" i="42"/>
  <c r="DG76" i="42"/>
  <c r="DF76" i="42"/>
  <c r="DE76" i="42"/>
  <c r="DD76" i="42"/>
  <c r="DC76" i="42"/>
  <c r="DB76" i="42"/>
  <c r="DA76" i="42"/>
  <c r="CZ76" i="42"/>
  <c r="CY76" i="42"/>
  <c r="CX76" i="42"/>
  <c r="CW76" i="42"/>
  <c r="CV76" i="42"/>
  <c r="CU76" i="42"/>
  <c r="CS76" i="42"/>
  <c r="CR76" i="42"/>
  <c r="CQ76" i="42"/>
  <c r="CN76" i="42"/>
  <c r="CJ76" i="42"/>
  <c r="CA76" i="42"/>
  <c r="BR76" i="42"/>
  <c r="BP76" i="42"/>
  <c r="BG76" i="42"/>
  <c r="AX76" i="42"/>
  <c r="AV76" i="42"/>
  <c r="AM76" i="42"/>
  <c r="AD76" i="42"/>
  <c r="AB76" i="42"/>
  <c r="S76" i="42"/>
  <c r="I76" i="42"/>
  <c r="DN75" i="42"/>
  <c r="DM75" i="42"/>
  <c r="DL75" i="42"/>
  <c r="DK75" i="42"/>
  <c r="DJ75" i="42"/>
  <c r="DI75" i="42"/>
  <c r="DH75" i="42"/>
  <c r="DG75" i="42"/>
  <c r="DF75" i="42"/>
  <c r="DE75" i="42"/>
  <c r="DD75" i="42"/>
  <c r="DC75" i="42"/>
  <c r="DB75" i="42"/>
  <c r="DA75" i="42"/>
  <c r="CZ75" i="42"/>
  <c r="CY75" i="42"/>
  <c r="CX75" i="42"/>
  <c r="CW75" i="42"/>
  <c r="CV75" i="42"/>
  <c r="CU75" i="42"/>
  <c r="CS75" i="42"/>
  <c r="CR75" i="42"/>
  <c r="CQ75" i="42"/>
  <c r="CN75" i="42"/>
  <c r="CJ75" i="42"/>
  <c r="CA75" i="42"/>
  <c r="BR75" i="42"/>
  <c r="BP75" i="42"/>
  <c r="BG75" i="42"/>
  <c r="AX75" i="42"/>
  <c r="AV75" i="42"/>
  <c r="AM75" i="42"/>
  <c r="AD75" i="42"/>
  <c r="AB75" i="42"/>
  <c r="S75" i="42"/>
  <c r="I75" i="42"/>
  <c r="DO75" i="42" s="1"/>
  <c r="DN74" i="42"/>
  <c r="DM74" i="42"/>
  <c r="DL74" i="42"/>
  <c r="DK74" i="42"/>
  <c r="DJ74" i="42"/>
  <c r="DI74" i="42"/>
  <c r="DH74" i="42"/>
  <c r="DG74" i="42"/>
  <c r="DF74" i="42"/>
  <c r="DE74" i="42"/>
  <c r="DD74" i="42"/>
  <c r="DC74" i="42"/>
  <c r="DB74" i="42"/>
  <c r="DA74" i="42"/>
  <c r="CZ74" i="42"/>
  <c r="CY74" i="42"/>
  <c r="CX74" i="42"/>
  <c r="CW74" i="42"/>
  <c r="CV74" i="42"/>
  <c r="CU74" i="42"/>
  <c r="CS74" i="42"/>
  <c r="CR74" i="42"/>
  <c r="CR114" i="42" s="1"/>
  <c r="CQ74" i="42"/>
  <c r="CN74" i="42"/>
  <c r="CJ74" i="42"/>
  <c r="CA74" i="42"/>
  <c r="BR74" i="42"/>
  <c r="BP74" i="42"/>
  <c r="BG74" i="42"/>
  <c r="AX74" i="42"/>
  <c r="AV74" i="42"/>
  <c r="AM74" i="42"/>
  <c r="AD74" i="42"/>
  <c r="AB74" i="42"/>
  <c r="S74" i="42"/>
  <c r="I74" i="42"/>
  <c r="DG73" i="42"/>
  <c r="DF73" i="42"/>
  <c r="CZ73" i="42"/>
  <c r="CY73" i="42"/>
  <c r="CX73" i="42"/>
  <c r="CW73" i="42"/>
  <c r="CV73" i="42"/>
  <c r="CU73" i="42"/>
  <c r="DG72" i="42"/>
  <c r="DF72" i="42"/>
  <c r="CZ72" i="42"/>
  <c r="CY72" i="42"/>
  <c r="CX72" i="42"/>
  <c r="CW72" i="42"/>
  <c r="CV72" i="42"/>
  <c r="CU72" i="42"/>
  <c r="DG71" i="42"/>
  <c r="DF71" i="42"/>
  <c r="CZ71" i="42"/>
  <c r="CY71" i="42"/>
  <c r="CX71" i="42"/>
  <c r="CW71" i="42"/>
  <c r="CV71" i="42"/>
  <c r="CU71" i="42"/>
  <c r="DG70" i="42"/>
  <c r="DF70" i="42"/>
  <c r="CZ70" i="42"/>
  <c r="CY70" i="42"/>
  <c r="CX70" i="42"/>
  <c r="CW70" i="42"/>
  <c r="CV70" i="42"/>
  <c r="CU70" i="42"/>
  <c r="DG69" i="42"/>
  <c r="DF69" i="42"/>
  <c r="CZ69" i="42"/>
  <c r="CY69" i="42"/>
  <c r="CX69" i="42"/>
  <c r="CW69" i="42"/>
  <c r="CV69" i="42"/>
  <c r="CU69" i="42"/>
  <c r="DG68" i="42"/>
  <c r="DF68" i="42"/>
  <c r="CZ68" i="42"/>
  <c r="CY68" i="42"/>
  <c r="CX68" i="42"/>
  <c r="CW68" i="42"/>
  <c r="CV68" i="42"/>
  <c r="CU68" i="42"/>
  <c r="DG67" i="42"/>
  <c r="DF67" i="42"/>
  <c r="CZ67" i="42"/>
  <c r="CY67" i="42"/>
  <c r="CX67" i="42"/>
  <c r="CW67" i="42"/>
  <c r="CV67" i="42"/>
  <c r="CU67" i="42"/>
  <c r="DG66" i="42"/>
  <c r="DF66" i="42"/>
  <c r="CZ66" i="42"/>
  <c r="CY66" i="42"/>
  <c r="CX66" i="42"/>
  <c r="CW66" i="42"/>
  <c r="CV66" i="42"/>
  <c r="CU66" i="42"/>
  <c r="DG65" i="42"/>
  <c r="DF65" i="42"/>
  <c r="CZ65" i="42"/>
  <c r="CY65" i="42"/>
  <c r="CX65" i="42"/>
  <c r="CW65" i="42"/>
  <c r="CV65" i="42"/>
  <c r="CU65" i="42"/>
  <c r="DG64" i="42"/>
  <c r="DF64" i="42"/>
  <c r="CZ64" i="42"/>
  <c r="CY64" i="42"/>
  <c r="CX64" i="42"/>
  <c r="CW64" i="42"/>
  <c r="CV64" i="42"/>
  <c r="CU64" i="42"/>
  <c r="CI63" i="42"/>
  <c r="CH63" i="42"/>
  <c r="CG63" i="42"/>
  <c r="CF63" i="42"/>
  <c r="CE63" i="42"/>
  <c r="CD63" i="42"/>
  <c r="CC63" i="42"/>
  <c r="BZ63" i="42"/>
  <c r="BY63" i="42"/>
  <c r="BX63" i="42"/>
  <c r="BW63" i="42"/>
  <c r="BV63" i="42"/>
  <c r="BU63" i="42"/>
  <c r="BT63" i="42"/>
  <c r="BO63" i="42"/>
  <c r="BN63" i="42"/>
  <c r="BM63" i="42"/>
  <c r="BL63" i="42"/>
  <c r="BK63" i="42"/>
  <c r="BJ63" i="42"/>
  <c r="BI63" i="42"/>
  <c r="BF63" i="42"/>
  <c r="BE63" i="42"/>
  <c r="BD63" i="42"/>
  <c r="BC63" i="42"/>
  <c r="BB63" i="42"/>
  <c r="BA63" i="42"/>
  <c r="AZ63" i="42"/>
  <c r="AU63" i="42"/>
  <c r="AT63" i="42"/>
  <c r="AS63" i="42"/>
  <c r="AR63" i="42"/>
  <c r="AQ63" i="42"/>
  <c r="AP63" i="42"/>
  <c r="AO63" i="42"/>
  <c r="AL63" i="42"/>
  <c r="AK63" i="42"/>
  <c r="AJ63" i="42"/>
  <c r="AI63" i="42"/>
  <c r="AH63" i="42"/>
  <c r="AG63" i="42"/>
  <c r="AF63" i="42"/>
  <c r="AA63" i="42"/>
  <c r="Z63" i="42"/>
  <c r="Y63" i="42"/>
  <c r="X63" i="42"/>
  <c r="W63" i="42"/>
  <c r="V63" i="42"/>
  <c r="U63" i="42"/>
  <c r="R63" i="42"/>
  <c r="Q63" i="42"/>
  <c r="P63" i="42"/>
  <c r="O63" i="42"/>
  <c r="N63" i="42"/>
  <c r="M63" i="42"/>
  <c r="L63" i="42"/>
  <c r="H63" i="42"/>
  <c r="G63" i="42"/>
  <c r="F63" i="42"/>
  <c r="E63" i="42"/>
  <c r="D63" i="42"/>
  <c r="C63" i="42"/>
  <c r="B63" i="42"/>
  <c r="CR62" i="42"/>
  <c r="R60" i="42"/>
  <c r="Q60" i="42"/>
  <c r="P60" i="42"/>
  <c r="O60" i="42"/>
  <c r="N60" i="42"/>
  <c r="M60" i="42"/>
  <c r="L60" i="42"/>
  <c r="R59" i="42"/>
  <c r="Q59" i="42"/>
  <c r="P59" i="42"/>
  <c r="O59" i="42"/>
  <c r="N59" i="42"/>
  <c r="M59" i="42"/>
  <c r="L59" i="42"/>
  <c r="CM56" i="42"/>
  <c r="CL56" i="42"/>
  <c r="CI56" i="42"/>
  <c r="CH56" i="42"/>
  <c r="CG56" i="42"/>
  <c r="CF56" i="42"/>
  <c r="CE56" i="42"/>
  <c r="CD56" i="42"/>
  <c r="CC56" i="42"/>
  <c r="BZ56" i="42"/>
  <c r="BY56" i="42"/>
  <c r="BX56" i="42"/>
  <c r="BW56" i="42"/>
  <c r="BV56" i="42"/>
  <c r="BU56" i="42"/>
  <c r="BT56" i="42"/>
  <c r="BQ56" i="42"/>
  <c r="BO56" i="42"/>
  <c r="BN56" i="42"/>
  <c r="BM56" i="42"/>
  <c r="BL56" i="42"/>
  <c r="BK56" i="42"/>
  <c r="BJ56" i="42"/>
  <c r="BI56" i="42"/>
  <c r="BH56" i="42"/>
  <c r="BF56" i="42"/>
  <c r="BE56" i="42"/>
  <c r="BD56" i="42"/>
  <c r="BC56" i="42"/>
  <c r="BB56" i="42"/>
  <c r="BA56" i="42"/>
  <c r="AZ56" i="42"/>
  <c r="AW56" i="42"/>
  <c r="AU56" i="42"/>
  <c r="AT56" i="42"/>
  <c r="AS56" i="42"/>
  <c r="AR56" i="42"/>
  <c r="AQ56" i="42"/>
  <c r="AP56" i="42"/>
  <c r="AO56" i="42"/>
  <c r="AN56" i="42"/>
  <c r="AL56" i="42"/>
  <c r="AK56" i="42"/>
  <c r="AJ56" i="42"/>
  <c r="AI56" i="42"/>
  <c r="AH56" i="42"/>
  <c r="AG56" i="42"/>
  <c r="AF56" i="42"/>
  <c r="AC56" i="42"/>
  <c r="AA56" i="42"/>
  <c r="Z56" i="42"/>
  <c r="Y56" i="42"/>
  <c r="X56" i="42"/>
  <c r="W56" i="42"/>
  <c r="V56" i="42"/>
  <c r="U56" i="42"/>
  <c r="T56" i="42"/>
  <c r="R56" i="42"/>
  <c r="Q56" i="42"/>
  <c r="P56" i="42"/>
  <c r="O56" i="42"/>
  <c r="N56" i="42"/>
  <c r="M56" i="42"/>
  <c r="L56" i="42"/>
  <c r="J56" i="42"/>
  <c r="H56" i="42"/>
  <c r="G56" i="42"/>
  <c r="F56" i="42"/>
  <c r="E56" i="42"/>
  <c r="D56" i="42"/>
  <c r="C56" i="42"/>
  <c r="B56" i="42"/>
  <c r="DN55" i="42"/>
  <c r="DM55" i="42"/>
  <c r="DL55" i="42"/>
  <c r="DK55" i="42"/>
  <c r="DJ55" i="42"/>
  <c r="DI55" i="42"/>
  <c r="DH55" i="42"/>
  <c r="DG55" i="42"/>
  <c r="DF55" i="42"/>
  <c r="DE55" i="42"/>
  <c r="DD55" i="42"/>
  <c r="DC55" i="42"/>
  <c r="DB55" i="42"/>
  <c r="DA55" i="42"/>
  <c r="CZ55" i="42"/>
  <c r="CY55" i="42"/>
  <c r="CX55" i="42"/>
  <c r="CW55" i="42"/>
  <c r="CV55" i="42"/>
  <c r="CU55" i="42"/>
  <c r="CS55" i="42"/>
  <c r="CR55" i="42"/>
  <c r="CQ55" i="42"/>
  <c r="CN55" i="42"/>
  <c r="CJ55" i="42"/>
  <c r="CA55" i="42"/>
  <c r="BR55" i="42"/>
  <c r="BP55" i="42"/>
  <c r="BG55" i="42"/>
  <c r="AX55" i="42"/>
  <c r="AV55" i="42"/>
  <c r="AM55" i="42"/>
  <c r="AD55" i="42"/>
  <c r="AB55" i="42"/>
  <c r="S55" i="42"/>
  <c r="I55" i="42"/>
  <c r="DN54" i="42"/>
  <c r="DM54" i="42"/>
  <c r="DL54" i="42"/>
  <c r="DK54" i="42"/>
  <c r="DJ54" i="42"/>
  <c r="DI54" i="42"/>
  <c r="DH54" i="42"/>
  <c r="DG54" i="42"/>
  <c r="DF54" i="42"/>
  <c r="DE54" i="42"/>
  <c r="DD54" i="42"/>
  <c r="DC54" i="42"/>
  <c r="DB54" i="42"/>
  <c r="DA54" i="42"/>
  <c r="CZ54" i="42"/>
  <c r="CY54" i="42"/>
  <c r="CX54" i="42"/>
  <c r="CW54" i="42"/>
  <c r="CV54" i="42"/>
  <c r="CU54" i="42"/>
  <c r="CS54" i="42"/>
  <c r="CR54" i="42"/>
  <c r="CQ54" i="42"/>
  <c r="CN54" i="42"/>
  <c r="CJ54" i="42"/>
  <c r="CA54" i="42"/>
  <c r="BR54" i="42"/>
  <c r="BP54" i="42"/>
  <c r="BG54" i="42"/>
  <c r="AX54" i="42"/>
  <c r="AV54" i="42"/>
  <c r="AM54" i="42"/>
  <c r="AD54" i="42"/>
  <c r="AB54" i="42"/>
  <c r="S54" i="42"/>
  <c r="I54" i="42"/>
  <c r="DN53" i="42"/>
  <c r="DM53" i="42"/>
  <c r="DL53" i="42"/>
  <c r="DK53" i="42"/>
  <c r="DJ53" i="42"/>
  <c r="DI53" i="42"/>
  <c r="DH53" i="42"/>
  <c r="DG53" i="42"/>
  <c r="DF53" i="42"/>
  <c r="DE53" i="42"/>
  <c r="DD53" i="42"/>
  <c r="DC53" i="42"/>
  <c r="DB53" i="42"/>
  <c r="DA53" i="42"/>
  <c r="CZ53" i="42"/>
  <c r="CY53" i="42"/>
  <c r="CX53" i="42"/>
  <c r="CW53" i="42"/>
  <c r="CV53" i="42"/>
  <c r="CU53" i="42"/>
  <c r="CS53" i="42"/>
  <c r="CR53" i="42"/>
  <c r="CQ53" i="42"/>
  <c r="CN53" i="42"/>
  <c r="CJ53" i="42"/>
  <c r="CA53" i="42"/>
  <c r="BR53" i="42"/>
  <c r="BP53" i="42"/>
  <c r="BG53" i="42"/>
  <c r="AX53" i="42"/>
  <c r="AV53" i="42"/>
  <c r="AM53" i="42"/>
  <c r="AD53" i="42"/>
  <c r="AB53" i="42"/>
  <c r="S53" i="42"/>
  <c r="I53" i="42"/>
  <c r="DN52" i="42"/>
  <c r="DM52" i="42"/>
  <c r="DL52" i="42"/>
  <c r="DK52" i="42"/>
  <c r="DJ52" i="42"/>
  <c r="DI52" i="42"/>
  <c r="DH52" i="42"/>
  <c r="DG52" i="42"/>
  <c r="DF52" i="42"/>
  <c r="DE52" i="42"/>
  <c r="DD52" i="42"/>
  <c r="DC52" i="42"/>
  <c r="DB52" i="42"/>
  <c r="DA52" i="42"/>
  <c r="CZ52" i="42"/>
  <c r="CY52" i="42"/>
  <c r="CX52" i="42"/>
  <c r="CW52" i="42"/>
  <c r="CV52" i="42"/>
  <c r="CU52" i="42"/>
  <c r="CS52" i="42"/>
  <c r="CR52" i="42"/>
  <c r="CQ52" i="42"/>
  <c r="CN52" i="42"/>
  <c r="CJ52" i="42"/>
  <c r="CA52" i="42"/>
  <c r="BR52" i="42"/>
  <c r="BP52" i="42"/>
  <c r="BG52" i="42"/>
  <c r="AX52" i="42"/>
  <c r="AV52" i="42"/>
  <c r="AM52" i="42"/>
  <c r="AD52" i="42"/>
  <c r="AB52" i="42"/>
  <c r="S52" i="42"/>
  <c r="I52" i="42"/>
  <c r="DN51" i="42"/>
  <c r="DM51" i="42"/>
  <c r="DL51" i="42"/>
  <c r="DK51" i="42"/>
  <c r="DJ51" i="42"/>
  <c r="DI51" i="42"/>
  <c r="DH51" i="42"/>
  <c r="DG51" i="42"/>
  <c r="DF51" i="42"/>
  <c r="DE51" i="42"/>
  <c r="DD51" i="42"/>
  <c r="DC51" i="42"/>
  <c r="DB51" i="42"/>
  <c r="DA51" i="42"/>
  <c r="CZ51" i="42"/>
  <c r="CY51" i="42"/>
  <c r="CX51" i="42"/>
  <c r="CW51" i="42"/>
  <c r="CV51" i="42"/>
  <c r="CU51" i="42"/>
  <c r="CS51" i="42"/>
  <c r="CR51" i="42"/>
  <c r="CQ51" i="42"/>
  <c r="CN51" i="42"/>
  <c r="CJ51" i="42"/>
  <c r="CA51" i="42"/>
  <c r="BR51" i="42"/>
  <c r="BP51" i="42"/>
  <c r="BG51" i="42"/>
  <c r="AX51" i="42"/>
  <c r="AV51" i="42"/>
  <c r="AM51" i="42"/>
  <c r="AD51" i="42"/>
  <c r="AB51" i="42"/>
  <c r="S51" i="42"/>
  <c r="I51" i="42"/>
  <c r="DN50" i="42"/>
  <c r="DM50" i="42"/>
  <c r="DL50" i="42"/>
  <c r="DK50" i="42"/>
  <c r="DJ50" i="42"/>
  <c r="DI50" i="42"/>
  <c r="DH50" i="42"/>
  <c r="DG50" i="42"/>
  <c r="DF50" i="42"/>
  <c r="DE50" i="42"/>
  <c r="DD50" i="42"/>
  <c r="DC50" i="42"/>
  <c r="DB50" i="42"/>
  <c r="DA50" i="42"/>
  <c r="CZ50" i="42"/>
  <c r="CY50" i="42"/>
  <c r="CX50" i="42"/>
  <c r="CW50" i="42"/>
  <c r="CV50" i="42"/>
  <c r="CU50" i="42"/>
  <c r="CS50" i="42"/>
  <c r="CR50" i="42"/>
  <c r="CQ50" i="42"/>
  <c r="CN50" i="42"/>
  <c r="CJ50" i="42"/>
  <c r="CA50" i="42"/>
  <c r="BR50" i="42"/>
  <c r="BP50" i="42"/>
  <c r="BG50" i="42"/>
  <c r="AX50" i="42"/>
  <c r="AV50" i="42"/>
  <c r="AM50" i="42"/>
  <c r="AD50" i="42"/>
  <c r="AB50" i="42"/>
  <c r="S50" i="42"/>
  <c r="I50" i="42"/>
  <c r="DN49" i="42"/>
  <c r="DM49" i="42"/>
  <c r="DL49" i="42"/>
  <c r="DK49" i="42"/>
  <c r="DJ49" i="42"/>
  <c r="DI49" i="42"/>
  <c r="DH49" i="42"/>
  <c r="DG49" i="42"/>
  <c r="DF49" i="42"/>
  <c r="DE49" i="42"/>
  <c r="DD49" i="42"/>
  <c r="DC49" i="42"/>
  <c r="DB49" i="42"/>
  <c r="DA49" i="42"/>
  <c r="CZ49" i="42"/>
  <c r="CY49" i="42"/>
  <c r="CX49" i="42"/>
  <c r="CW49" i="42"/>
  <c r="CV49" i="42"/>
  <c r="CU49" i="42"/>
  <c r="CS49" i="42"/>
  <c r="CR49" i="42"/>
  <c r="CQ49" i="42"/>
  <c r="CN49" i="42"/>
  <c r="CJ49" i="42"/>
  <c r="CA49" i="42"/>
  <c r="BR49" i="42"/>
  <c r="BP49" i="42"/>
  <c r="BG49" i="42"/>
  <c r="AX49" i="42"/>
  <c r="AV49" i="42"/>
  <c r="AM49" i="42"/>
  <c r="AD49" i="42"/>
  <c r="AB49" i="42"/>
  <c r="S49" i="42"/>
  <c r="I49" i="42"/>
  <c r="DN48" i="42"/>
  <c r="DM48" i="42"/>
  <c r="DL48" i="42"/>
  <c r="DK48" i="42"/>
  <c r="DJ48" i="42"/>
  <c r="DI48" i="42"/>
  <c r="DH48" i="42"/>
  <c r="DG48" i="42"/>
  <c r="DF48" i="42"/>
  <c r="DE48" i="42"/>
  <c r="DD48" i="42"/>
  <c r="DC48" i="42"/>
  <c r="DB48" i="42"/>
  <c r="DA48" i="42"/>
  <c r="CZ48" i="42"/>
  <c r="CY48" i="42"/>
  <c r="CX48" i="42"/>
  <c r="CW48" i="42"/>
  <c r="CV48" i="42"/>
  <c r="CU48" i="42"/>
  <c r="CS48" i="42"/>
  <c r="CR48" i="42"/>
  <c r="CQ48" i="42"/>
  <c r="CN48" i="42"/>
  <c r="CJ48" i="42"/>
  <c r="CA48" i="42"/>
  <c r="BR48" i="42"/>
  <c r="BP48" i="42"/>
  <c r="BG48" i="42"/>
  <c r="AX48" i="42"/>
  <c r="AV48" i="42"/>
  <c r="AM48" i="42"/>
  <c r="AD48" i="42"/>
  <c r="AB48" i="42"/>
  <c r="S48" i="42"/>
  <c r="I48" i="42"/>
  <c r="DN47" i="42"/>
  <c r="DM47" i="42"/>
  <c r="DL47" i="42"/>
  <c r="DK47" i="42"/>
  <c r="DJ47" i="42"/>
  <c r="DI47" i="42"/>
  <c r="DH47" i="42"/>
  <c r="DG47" i="42"/>
  <c r="DF47" i="42"/>
  <c r="DE47" i="42"/>
  <c r="DD47" i="42"/>
  <c r="DC47" i="42"/>
  <c r="DB47" i="42"/>
  <c r="DA47" i="42"/>
  <c r="CZ47" i="42"/>
  <c r="CY47" i="42"/>
  <c r="CX47" i="42"/>
  <c r="CW47" i="42"/>
  <c r="CV47" i="42"/>
  <c r="CU47" i="42"/>
  <c r="CS47" i="42"/>
  <c r="CR47" i="42"/>
  <c r="CQ47" i="42"/>
  <c r="CN47" i="42"/>
  <c r="CJ47" i="42"/>
  <c r="CA47" i="42"/>
  <c r="BR47" i="42"/>
  <c r="BP47" i="42"/>
  <c r="BG47" i="42"/>
  <c r="AX47" i="42"/>
  <c r="AV47" i="42"/>
  <c r="AM47" i="42"/>
  <c r="AD47" i="42"/>
  <c r="AB47" i="42"/>
  <c r="S47" i="42"/>
  <c r="I47" i="42"/>
  <c r="DN46" i="42"/>
  <c r="DM46" i="42"/>
  <c r="DL46" i="42"/>
  <c r="DK46" i="42"/>
  <c r="DJ46" i="42"/>
  <c r="DI46" i="42"/>
  <c r="DH46" i="42"/>
  <c r="DG46" i="42"/>
  <c r="DF46" i="42"/>
  <c r="DE46" i="42"/>
  <c r="DD46" i="42"/>
  <c r="DC46" i="42"/>
  <c r="DB46" i="42"/>
  <c r="DA46" i="42"/>
  <c r="CZ46" i="42"/>
  <c r="CY46" i="42"/>
  <c r="CX46" i="42"/>
  <c r="CW46" i="42"/>
  <c r="CV46" i="42"/>
  <c r="CU46" i="42"/>
  <c r="CS46" i="42"/>
  <c r="CR46" i="42"/>
  <c r="CQ46" i="42"/>
  <c r="CN46" i="42"/>
  <c r="CJ46" i="42"/>
  <c r="CA46" i="42"/>
  <c r="BR46" i="42"/>
  <c r="BP46" i="42"/>
  <c r="BG46" i="42"/>
  <c r="AX46" i="42"/>
  <c r="AV46" i="42"/>
  <c r="AM46" i="42"/>
  <c r="AD46" i="42"/>
  <c r="AB46" i="42"/>
  <c r="S46" i="42"/>
  <c r="I46" i="42"/>
  <c r="DN45" i="42"/>
  <c r="DM45" i="42"/>
  <c r="DL45" i="42"/>
  <c r="DK45" i="42"/>
  <c r="DJ45" i="42"/>
  <c r="DI45" i="42"/>
  <c r="DH45" i="42"/>
  <c r="DG45" i="42"/>
  <c r="DF45" i="42"/>
  <c r="DE45" i="42"/>
  <c r="DD45" i="42"/>
  <c r="DC45" i="42"/>
  <c r="DB45" i="42"/>
  <c r="DA45" i="42"/>
  <c r="CZ45" i="42"/>
  <c r="CY45" i="42"/>
  <c r="CX45" i="42"/>
  <c r="CW45" i="42"/>
  <c r="CV45" i="42"/>
  <c r="CU45" i="42"/>
  <c r="CS45" i="42"/>
  <c r="CR45" i="42"/>
  <c r="CQ45" i="42"/>
  <c r="CN45" i="42"/>
  <c r="CJ45" i="42"/>
  <c r="CA45" i="42"/>
  <c r="BR45" i="42"/>
  <c r="BP45" i="42"/>
  <c r="BG45" i="42"/>
  <c r="AX45" i="42"/>
  <c r="AV45" i="42"/>
  <c r="AM45" i="42"/>
  <c r="AD45" i="42"/>
  <c r="AB45" i="42"/>
  <c r="S45" i="42"/>
  <c r="I45" i="42"/>
  <c r="DN44" i="42"/>
  <c r="DM44" i="42"/>
  <c r="DL44" i="42"/>
  <c r="DK44" i="42"/>
  <c r="DJ44" i="42"/>
  <c r="DI44" i="42"/>
  <c r="DH44" i="42"/>
  <c r="DG44" i="42"/>
  <c r="DF44" i="42"/>
  <c r="DE44" i="42"/>
  <c r="DD44" i="42"/>
  <c r="DC44" i="42"/>
  <c r="DB44" i="42"/>
  <c r="DA44" i="42"/>
  <c r="CZ44" i="42"/>
  <c r="CY44" i="42"/>
  <c r="CX44" i="42"/>
  <c r="CW44" i="42"/>
  <c r="CV44" i="42"/>
  <c r="CU44" i="42"/>
  <c r="CS44" i="42"/>
  <c r="CR44" i="42"/>
  <c r="CQ44" i="42"/>
  <c r="CN44" i="42"/>
  <c r="CJ44" i="42"/>
  <c r="CA44" i="42"/>
  <c r="BR44" i="42"/>
  <c r="BP44" i="42"/>
  <c r="BG44" i="42"/>
  <c r="AX44" i="42"/>
  <c r="AV44" i="42"/>
  <c r="AM44" i="42"/>
  <c r="AD44" i="42"/>
  <c r="AB44" i="42"/>
  <c r="S44" i="42"/>
  <c r="I44" i="42"/>
  <c r="DN43" i="42"/>
  <c r="DM43" i="42"/>
  <c r="DL43" i="42"/>
  <c r="DK43" i="42"/>
  <c r="DJ43" i="42"/>
  <c r="DI43" i="42"/>
  <c r="DH43" i="42"/>
  <c r="DG43" i="42"/>
  <c r="DF43" i="42"/>
  <c r="DE43" i="42"/>
  <c r="DD43" i="42"/>
  <c r="DC43" i="42"/>
  <c r="DB43" i="42"/>
  <c r="DA43" i="42"/>
  <c r="CZ43" i="42"/>
  <c r="CY43" i="42"/>
  <c r="CX43" i="42"/>
  <c r="CW43" i="42"/>
  <c r="CV43" i="42"/>
  <c r="CU43" i="42"/>
  <c r="CS43" i="42"/>
  <c r="CR43" i="42"/>
  <c r="CQ43" i="42"/>
  <c r="CN43" i="42"/>
  <c r="CJ43" i="42"/>
  <c r="CA43" i="42"/>
  <c r="BR43" i="42"/>
  <c r="BP43" i="42"/>
  <c r="BG43" i="42"/>
  <c r="AX43" i="42"/>
  <c r="AV43" i="42"/>
  <c r="AM43" i="42"/>
  <c r="AD43" i="42"/>
  <c r="AB43" i="42"/>
  <c r="S43" i="42"/>
  <c r="I43" i="42"/>
  <c r="DN42" i="42"/>
  <c r="DM42" i="42"/>
  <c r="DL42" i="42"/>
  <c r="DK42" i="42"/>
  <c r="DJ42" i="42"/>
  <c r="DI42" i="42"/>
  <c r="DH42" i="42"/>
  <c r="DG42" i="42"/>
  <c r="DF42" i="42"/>
  <c r="DE42" i="42"/>
  <c r="DD42" i="42"/>
  <c r="DC42" i="42"/>
  <c r="DB42" i="42"/>
  <c r="DA42" i="42"/>
  <c r="CZ42" i="42"/>
  <c r="CY42" i="42"/>
  <c r="CX42" i="42"/>
  <c r="CW42" i="42"/>
  <c r="CV42" i="42"/>
  <c r="CU42" i="42"/>
  <c r="CS42" i="42"/>
  <c r="CR42" i="42"/>
  <c r="CQ42" i="42"/>
  <c r="CN42" i="42"/>
  <c r="CJ42" i="42"/>
  <c r="CA42" i="42"/>
  <c r="BR42" i="42"/>
  <c r="BP42" i="42"/>
  <c r="BG42" i="42"/>
  <c r="AX42" i="42"/>
  <c r="AV42" i="42"/>
  <c r="AM42" i="42"/>
  <c r="AD42" i="42"/>
  <c r="AB42" i="42"/>
  <c r="S42" i="42"/>
  <c r="I42" i="42"/>
  <c r="DN41" i="42"/>
  <c r="DM41" i="42"/>
  <c r="DL41" i="42"/>
  <c r="DK41" i="42"/>
  <c r="DJ41" i="42"/>
  <c r="DI41" i="42"/>
  <c r="DH41" i="42"/>
  <c r="DG41" i="42"/>
  <c r="DF41" i="42"/>
  <c r="DE41" i="42"/>
  <c r="DD41" i="42"/>
  <c r="DC41" i="42"/>
  <c r="DB41" i="42"/>
  <c r="DA41" i="42"/>
  <c r="CZ41" i="42"/>
  <c r="CY41" i="42"/>
  <c r="CX41" i="42"/>
  <c r="CW41" i="42"/>
  <c r="CV41" i="42"/>
  <c r="CU41" i="42"/>
  <c r="CS41" i="42"/>
  <c r="CR41" i="42"/>
  <c r="CQ41" i="42"/>
  <c r="CN41" i="42"/>
  <c r="CJ41" i="42"/>
  <c r="CA41" i="42"/>
  <c r="BR41" i="42"/>
  <c r="BP41" i="42"/>
  <c r="BG41" i="42"/>
  <c r="AX41" i="42"/>
  <c r="AV41" i="42"/>
  <c r="AM41" i="42"/>
  <c r="AD41" i="42"/>
  <c r="AB41" i="42"/>
  <c r="S41" i="42"/>
  <c r="I41" i="42"/>
  <c r="DN40" i="42"/>
  <c r="DM40" i="42"/>
  <c r="DL40" i="42"/>
  <c r="DK40" i="42"/>
  <c r="DJ40" i="42"/>
  <c r="DI40" i="42"/>
  <c r="DH40" i="42"/>
  <c r="DG40" i="42"/>
  <c r="DF40" i="42"/>
  <c r="DE40" i="42"/>
  <c r="DD40" i="42"/>
  <c r="DC40" i="42"/>
  <c r="DB40" i="42"/>
  <c r="DA40" i="42"/>
  <c r="CZ40" i="42"/>
  <c r="CY40" i="42"/>
  <c r="CX40" i="42"/>
  <c r="CW40" i="42"/>
  <c r="CV40" i="42"/>
  <c r="CU40" i="42"/>
  <c r="CS40" i="42"/>
  <c r="CR40" i="42"/>
  <c r="CQ40" i="42"/>
  <c r="CN40" i="42"/>
  <c r="CJ40" i="42"/>
  <c r="CA40" i="42"/>
  <c r="BR40" i="42"/>
  <c r="BP40" i="42"/>
  <c r="BG40" i="42"/>
  <c r="AX40" i="42"/>
  <c r="AV40" i="42"/>
  <c r="AM40" i="42"/>
  <c r="AD40" i="42"/>
  <c r="AB40" i="42"/>
  <c r="S40" i="42"/>
  <c r="I40" i="42"/>
  <c r="DN39" i="42"/>
  <c r="DM39" i="42"/>
  <c r="DL39" i="42"/>
  <c r="DK39" i="42"/>
  <c r="DJ39" i="42"/>
  <c r="DI39" i="42"/>
  <c r="DH39" i="42"/>
  <c r="DG39" i="42"/>
  <c r="DF39" i="42"/>
  <c r="DE39" i="42"/>
  <c r="DD39" i="42"/>
  <c r="DC39" i="42"/>
  <c r="DB39" i="42"/>
  <c r="DA39" i="42"/>
  <c r="CZ39" i="42"/>
  <c r="CY39" i="42"/>
  <c r="CX39" i="42"/>
  <c r="CW39" i="42"/>
  <c r="CV39" i="42"/>
  <c r="CU39" i="42"/>
  <c r="CS39" i="42"/>
  <c r="CR39" i="42"/>
  <c r="CQ39" i="42"/>
  <c r="CN39" i="42"/>
  <c r="CJ39" i="42"/>
  <c r="CA39" i="42"/>
  <c r="BR39" i="42"/>
  <c r="BP39" i="42"/>
  <c r="BG39" i="42"/>
  <c r="AX39" i="42"/>
  <c r="AV39" i="42"/>
  <c r="AM39" i="42"/>
  <c r="AD39" i="42"/>
  <c r="AB39" i="42"/>
  <c r="S39" i="42"/>
  <c r="I39" i="42"/>
  <c r="DN38" i="42"/>
  <c r="DM38" i="42"/>
  <c r="DL38" i="42"/>
  <c r="DK38" i="42"/>
  <c r="DJ38" i="42"/>
  <c r="DI38" i="42"/>
  <c r="DH38" i="42"/>
  <c r="DG38" i="42"/>
  <c r="DF38" i="42"/>
  <c r="DE38" i="42"/>
  <c r="DD38" i="42"/>
  <c r="DC38" i="42"/>
  <c r="DB38" i="42"/>
  <c r="DA38" i="42"/>
  <c r="CZ38" i="42"/>
  <c r="CY38" i="42"/>
  <c r="CX38" i="42"/>
  <c r="CW38" i="42"/>
  <c r="CV38" i="42"/>
  <c r="CU38" i="42"/>
  <c r="CS38" i="42"/>
  <c r="CR38" i="42"/>
  <c r="CQ38" i="42"/>
  <c r="CN38" i="42"/>
  <c r="CJ38" i="42"/>
  <c r="CA38" i="42"/>
  <c r="BR38" i="42"/>
  <c r="BP38" i="42"/>
  <c r="BG38" i="42"/>
  <c r="AX38" i="42"/>
  <c r="AV38" i="42"/>
  <c r="AM38" i="42"/>
  <c r="AD38" i="42"/>
  <c r="AB38" i="42"/>
  <c r="S38" i="42"/>
  <c r="I38" i="42"/>
  <c r="DN37" i="42"/>
  <c r="DM37" i="42"/>
  <c r="DL37" i="42"/>
  <c r="DK37" i="42"/>
  <c r="DJ37" i="42"/>
  <c r="DI37" i="42"/>
  <c r="DH37" i="42"/>
  <c r="DG37" i="42"/>
  <c r="DF37" i="42"/>
  <c r="DE37" i="42"/>
  <c r="DD37" i="42"/>
  <c r="DC37" i="42"/>
  <c r="DB37" i="42"/>
  <c r="DA37" i="42"/>
  <c r="CZ37" i="42"/>
  <c r="CY37" i="42"/>
  <c r="CX37" i="42"/>
  <c r="CW37" i="42"/>
  <c r="CV37" i="42"/>
  <c r="CU37" i="42"/>
  <c r="CS37" i="42"/>
  <c r="CR37" i="42"/>
  <c r="CQ37" i="42"/>
  <c r="CN37" i="42"/>
  <c r="CJ37" i="42"/>
  <c r="CA37" i="42"/>
  <c r="BR37" i="42"/>
  <c r="BP37" i="42"/>
  <c r="BG37" i="42"/>
  <c r="AX37" i="42"/>
  <c r="AV37" i="42"/>
  <c r="AM37" i="42"/>
  <c r="AD37" i="42"/>
  <c r="AB37" i="42"/>
  <c r="S37" i="42"/>
  <c r="I37" i="42"/>
  <c r="DN36" i="42"/>
  <c r="DM36" i="42"/>
  <c r="DL36" i="42"/>
  <c r="DK36" i="42"/>
  <c r="DJ36" i="42"/>
  <c r="DI36" i="42"/>
  <c r="DH36" i="42"/>
  <c r="DG36" i="42"/>
  <c r="DF36" i="42"/>
  <c r="DE36" i="42"/>
  <c r="DD36" i="42"/>
  <c r="DC36" i="42"/>
  <c r="DB36" i="42"/>
  <c r="DA36" i="42"/>
  <c r="CZ36" i="42"/>
  <c r="CY36" i="42"/>
  <c r="CX36" i="42"/>
  <c r="CW36" i="42"/>
  <c r="CV36" i="42"/>
  <c r="CU36" i="42"/>
  <c r="CS36" i="42"/>
  <c r="CR36" i="42"/>
  <c r="CQ36" i="42"/>
  <c r="CN36" i="42"/>
  <c r="CJ36" i="42"/>
  <c r="CA36" i="42"/>
  <c r="BR36" i="42"/>
  <c r="BP36" i="42"/>
  <c r="BG36" i="42"/>
  <c r="AX36" i="42"/>
  <c r="AV36" i="42"/>
  <c r="AM36" i="42"/>
  <c r="AD36" i="42"/>
  <c r="AB36" i="42"/>
  <c r="S36" i="42"/>
  <c r="I36" i="42"/>
  <c r="DN35" i="42"/>
  <c r="DM35" i="42"/>
  <c r="DL35" i="42"/>
  <c r="DK35" i="42"/>
  <c r="DJ35" i="42"/>
  <c r="DI35" i="42"/>
  <c r="DH35" i="42"/>
  <c r="DG35" i="42"/>
  <c r="DF35" i="42"/>
  <c r="DE35" i="42"/>
  <c r="DD35" i="42"/>
  <c r="DC35" i="42"/>
  <c r="DB35" i="42"/>
  <c r="DA35" i="42"/>
  <c r="CZ35" i="42"/>
  <c r="CY35" i="42"/>
  <c r="CX35" i="42"/>
  <c r="CW35" i="42"/>
  <c r="CV35" i="42"/>
  <c r="CU35" i="42"/>
  <c r="CS35" i="42"/>
  <c r="CR35" i="42"/>
  <c r="CQ35" i="42"/>
  <c r="CN35" i="42"/>
  <c r="CJ35" i="42"/>
  <c r="CA35" i="42"/>
  <c r="BR35" i="42"/>
  <c r="BP35" i="42"/>
  <c r="BG35" i="42"/>
  <c r="AX35" i="42"/>
  <c r="AV35" i="42"/>
  <c r="AM35" i="42"/>
  <c r="AD35" i="42"/>
  <c r="AB35" i="42"/>
  <c r="S35" i="42"/>
  <c r="I35" i="42"/>
  <c r="DN34" i="42"/>
  <c r="DM34" i="42"/>
  <c r="DL34" i="42"/>
  <c r="DK34" i="42"/>
  <c r="DJ34" i="42"/>
  <c r="DI34" i="42"/>
  <c r="DH34" i="42"/>
  <c r="DG34" i="42"/>
  <c r="DF34" i="42"/>
  <c r="DE34" i="42"/>
  <c r="DD34" i="42"/>
  <c r="DC34" i="42"/>
  <c r="DB34" i="42"/>
  <c r="DA34" i="42"/>
  <c r="CZ34" i="42"/>
  <c r="CY34" i="42"/>
  <c r="CX34" i="42"/>
  <c r="CW34" i="42"/>
  <c r="CV34" i="42"/>
  <c r="CU34" i="42"/>
  <c r="CS34" i="42"/>
  <c r="CR34" i="42"/>
  <c r="CQ34" i="42"/>
  <c r="CN34" i="42"/>
  <c r="CJ34" i="42"/>
  <c r="CA34" i="42"/>
  <c r="BR34" i="42"/>
  <c r="BP34" i="42"/>
  <c r="BG34" i="42"/>
  <c r="AX34" i="42"/>
  <c r="AV34" i="42"/>
  <c r="AM34" i="42"/>
  <c r="AD34" i="42"/>
  <c r="AB34" i="42"/>
  <c r="S34" i="42"/>
  <c r="I34" i="42"/>
  <c r="DN33" i="42"/>
  <c r="DM33" i="42"/>
  <c r="DL33" i="42"/>
  <c r="DK33" i="42"/>
  <c r="DJ33" i="42"/>
  <c r="DI33" i="42"/>
  <c r="DH33" i="42"/>
  <c r="DG33" i="42"/>
  <c r="DF33" i="42"/>
  <c r="DE33" i="42"/>
  <c r="DD33" i="42"/>
  <c r="DC33" i="42"/>
  <c r="DB33" i="42"/>
  <c r="DA33" i="42"/>
  <c r="CZ33" i="42"/>
  <c r="CY33" i="42"/>
  <c r="CX33" i="42"/>
  <c r="CW33" i="42"/>
  <c r="CV33" i="42"/>
  <c r="CU33" i="42"/>
  <c r="CS33" i="42"/>
  <c r="CR33" i="42"/>
  <c r="CQ33" i="42"/>
  <c r="CN33" i="42"/>
  <c r="CJ33" i="42"/>
  <c r="CA33" i="42"/>
  <c r="BR33" i="42"/>
  <c r="BP33" i="42"/>
  <c r="BG33" i="42"/>
  <c r="AX33" i="42"/>
  <c r="AV33" i="42"/>
  <c r="AM33" i="42"/>
  <c r="AD33" i="42"/>
  <c r="AB33" i="42"/>
  <c r="S33" i="42"/>
  <c r="I33" i="42"/>
  <c r="DN32" i="42"/>
  <c r="DM32" i="42"/>
  <c r="DL32" i="42"/>
  <c r="DK32" i="42"/>
  <c r="DJ32" i="42"/>
  <c r="DI32" i="42"/>
  <c r="DH32" i="42"/>
  <c r="DG32" i="42"/>
  <c r="DF32" i="42"/>
  <c r="DE32" i="42"/>
  <c r="DD32" i="42"/>
  <c r="DC32" i="42"/>
  <c r="DB32" i="42"/>
  <c r="DA32" i="42"/>
  <c r="CZ32" i="42"/>
  <c r="CY32" i="42"/>
  <c r="CX32" i="42"/>
  <c r="CW32" i="42"/>
  <c r="CV32" i="42"/>
  <c r="CU32" i="42"/>
  <c r="CS32" i="42"/>
  <c r="CR32" i="42"/>
  <c r="CQ32" i="42"/>
  <c r="CN32" i="42"/>
  <c r="CJ32" i="42"/>
  <c r="CA32" i="42"/>
  <c r="BR32" i="42"/>
  <c r="BP32" i="42"/>
  <c r="BG32" i="42"/>
  <c r="AX32" i="42"/>
  <c r="AV32" i="42"/>
  <c r="AM32" i="42"/>
  <c r="AD32" i="42"/>
  <c r="AB32" i="42"/>
  <c r="S32" i="42"/>
  <c r="I32" i="42"/>
  <c r="DN31" i="42"/>
  <c r="DM31" i="42"/>
  <c r="DL31" i="42"/>
  <c r="DK31" i="42"/>
  <c r="DJ31" i="42"/>
  <c r="DI31" i="42"/>
  <c r="DH31" i="42"/>
  <c r="DG31" i="42"/>
  <c r="DF31" i="42"/>
  <c r="DE31" i="42"/>
  <c r="DD31" i="42"/>
  <c r="DC31" i="42"/>
  <c r="DB31" i="42"/>
  <c r="DA31" i="42"/>
  <c r="CZ31" i="42"/>
  <c r="CY31" i="42"/>
  <c r="CX31" i="42"/>
  <c r="CW31" i="42"/>
  <c r="CV31" i="42"/>
  <c r="CU31" i="42"/>
  <c r="CS31" i="42"/>
  <c r="CR31" i="42"/>
  <c r="CQ31" i="42"/>
  <c r="CN31" i="42"/>
  <c r="CJ31" i="42"/>
  <c r="CA31" i="42"/>
  <c r="BR31" i="42"/>
  <c r="BP31" i="42"/>
  <c r="BG31" i="42"/>
  <c r="AX31" i="42"/>
  <c r="AV31" i="42"/>
  <c r="AM31" i="42"/>
  <c r="AD31" i="42"/>
  <c r="AB31" i="42"/>
  <c r="S31" i="42"/>
  <c r="I31" i="42"/>
  <c r="DN30" i="42"/>
  <c r="DM30" i="42"/>
  <c r="DL30" i="42"/>
  <c r="DK30" i="42"/>
  <c r="DJ30" i="42"/>
  <c r="DI30" i="42"/>
  <c r="DH30" i="42"/>
  <c r="DG30" i="42"/>
  <c r="DF30" i="42"/>
  <c r="DE30" i="42"/>
  <c r="DD30" i="42"/>
  <c r="DC30" i="42"/>
  <c r="DB30" i="42"/>
  <c r="DA30" i="42"/>
  <c r="CZ30" i="42"/>
  <c r="CY30" i="42"/>
  <c r="CX30" i="42"/>
  <c r="CW30" i="42"/>
  <c r="CV30" i="42"/>
  <c r="CU30" i="42"/>
  <c r="CS30" i="42"/>
  <c r="CR30" i="42"/>
  <c r="CQ30" i="42"/>
  <c r="CN30" i="42"/>
  <c r="CJ30" i="42"/>
  <c r="CA30" i="42"/>
  <c r="BR30" i="42"/>
  <c r="BP30" i="42"/>
  <c r="BG30" i="42"/>
  <c r="AX30" i="42"/>
  <c r="AV30" i="42"/>
  <c r="AM30" i="42"/>
  <c r="AD30" i="42"/>
  <c r="AB30" i="42"/>
  <c r="S30" i="42"/>
  <c r="I30" i="42"/>
  <c r="DN29" i="42"/>
  <c r="DM29" i="42"/>
  <c r="DL29" i="42"/>
  <c r="DK29" i="42"/>
  <c r="DJ29" i="42"/>
  <c r="DI29" i="42"/>
  <c r="DH29" i="42"/>
  <c r="DG29" i="42"/>
  <c r="DF29" i="42"/>
  <c r="DE29" i="42"/>
  <c r="DD29" i="42"/>
  <c r="DC29" i="42"/>
  <c r="DB29" i="42"/>
  <c r="DA29" i="42"/>
  <c r="CZ29" i="42"/>
  <c r="CY29" i="42"/>
  <c r="CX29" i="42"/>
  <c r="CW29" i="42"/>
  <c r="CV29" i="42"/>
  <c r="CU29" i="42"/>
  <c r="CS29" i="42"/>
  <c r="CR29" i="42"/>
  <c r="CQ29" i="42"/>
  <c r="CN29" i="42"/>
  <c r="CJ29" i="42"/>
  <c r="CA29" i="42"/>
  <c r="BR29" i="42"/>
  <c r="BP29" i="42"/>
  <c r="BG29" i="42"/>
  <c r="AX29" i="42"/>
  <c r="AV29" i="42"/>
  <c r="AM29" i="42"/>
  <c r="AD29" i="42"/>
  <c r="AB29" i="42"/>
  <c r="S29" i="42"/>
  <c r="I29" i="42"/>
  <c r="DN28" i="42"/>
  <c r="DM28" i="42"/>
  <c r="DL28" i="42"/>
  <c r="DK28" i="42"/>
  <c r="DJ28" i="42"/>
  <c r="DI28" i="42"/>
  <c r="DH28" i="42"/>
  <c r="DG28" i="42"/>
  <c r="DF28" i="42"/>
  <c r="DE28" i="42"/>
  <c r="DD28" i="42"/>
  <c r="DC28" i="42"/>
  <c r="DB28" i="42"/>
  <c r="DA28" i="42"/>
  <c r="CZ28" i="42"/>
  <c r="CY28" i="42"/>
  <c r="CX28" i="42"/>
  <c r="CW28" i="42"/>
  <c r="CV28" i="42"/>
  <c r="CU28" i="42"/>
  <c r="CS28" i="42"/>
  <c r="CR28" i="42"/>
  <c r="CQ28" i="42"/>
  <c r="CN28" i="42"/>
  <c r="CJ28" i="42"/>
  <c r="CA28" i="42"/>
  <c r="BR28" i="42"/>
  <c r="BP28" i="42"/>
  <c r="BG28" i="42"/>
  <c r="AX28" i="42"/>
  <c r="AV28" i="42"/>
  <c r="AM28" i="42"/>
  <c r="AD28" i="42"/>
  <c r="AB28" i="42"/>
  <c r="S28" i="42"/>
  <c r="I28" i="42"/>
  <c r="DN27" i="42"/>
  <c r="DM27" i="42"/>
  <c r="DL27" i="42"/>
  <c r="DK27" i="42"/>
  <c r="DJ27" i="42"/>
  <c r="DI27" i="42"/>
  <c r="DH27" i="42"/>
  <c r="DG27" i="42"/>
  <c r="DF27" i="42"/>
  <c r="DE27" i="42"/>
  <c r="DD27" i="42"/>
  <c r="DC27" i="42"/>
  <c r="DB27" i="42"/>
  <c r="DA27" i="42"/>
  <c r="CZ27" i="42"/>
  <c r="CY27" i="42"/>
  <c r="CX27" i="42"/>
  <c r="CW27" i="42"/>
  <c r="CV27" i="42"/>
  <c r="CU27" i="42"/>
  <c r="CS27" i="42"/>
  <c r="CR27" i="42"/>
  <c r="CQ27" i="42"/>
  <c r="CN27" i="42"/>
  <c r="CJ27" i="42"/>
  <c r="CA27" i="42"/>
  <c r="BR27" i="42"/>
  <c r="BP27" i="42"/>
  <c r="BG27" i="42"/>
  <c r="AX27" i="42"/>
  <c r="AV27" i="42"/>
  <c r="AM27" i="42"/>
  <c r="AD27" i="42"/>
  <c r="AB27" i="42"/>
  <c r="S27" i="42"/>
  <c r="I27" i="42"/>
  <c r="DN26" i="42"/>
  <c r="DM26" i="42"/>
  <c r="DL26" i="42"/>
  <c r="DK26" i="42"/>
  <c r="DJ26" i="42"/>
  <c r="DI26" i="42"/>
  <c r="DH26" i="42"/>
  <c r="DG26" i="42"/>
  <c r="DF26" i="42"/>
  <c r="DE26" i="42"/>
  <c r="DD26" i="42"/>
  <c r="DC26" i="42"/>
  <c r="DB26" i="42"/>
  <c r="DA26" i="42"/>
  <c r="CZ26" i="42"/>
  <c r="CY26" i="42"/>
  <c r="CX26" i="42"/>
  <c r="CW26" i="42"/>
  <c r="CV26" i="42"/>
  <c r="CU26" i="42"/>
  <c r="CS26" i="42"/>
  <c r="CR26" i="42"/>
  <c r="CQ26" i="42"/>
  <c r="CN26" i="42"/>
  <c r="CJ26" i="42"/>
  <c r="CA26" i="42"/>
  <c r="BR26" i="42"/>
  <c r="BP26" i="42"/>
  <c r="BG26" i="42"/>
  <c r="AX26" i="42"/>
  <c r="AV26" i="42"/>
  <c r="AM26" i="42"/>
  <c r="AD26" i="42"/>
  <c r="AB26" i="42"/>
  <c r="S26" i="42"/>
  <c r="I26" i="42"/>
  <c r="DN25" i="42"/>
  <c r="DM25" i="42"/>
  <c r="DL25" i="42"/>
  <c r="DK25" i="42"/>
  <c r="DJ25" i="42"/>
  <c r="DI25" i="42"/>
  <c r="DH25" i="42"/>
  <c r="DG25" i="42"/>
  <c r="DF25" i="42"/>
  <c r="DE25" i="42"/>
  <c r="DD25" i="42"/>
  <c r="DC25" i="42"/>
  <c r="DB25" i="42"/>
  <c r="DA25" i="42"/>
  <c r="CZ25" i="42"/>
  <c r="CY25" i="42"/>
  <c r="CX25" i="42"/>
  <c r="CW25" i="42"/>
  <c r="CV25" i="42"/>
  <c r="CU25" i="42"/>
  <c r="CS25" i="42"/>
  <c r="CR25" i="42"/>
  <c r="CQ25" i="42"/>
  <c r="CN25" i="42"/>
  <c r="CJ25" i="42"/>
  <c r="CA25" i="42"/>
  <c r="BR25" i="42"/>
  <c r="BP25" i="42"/>
  <c r="BG25" i="42"/>
  <c r="AX25" i="42"/>
  <c r="AV25" i="42"/>
  <c r="AM25" i="42"/>
  <c r="AD25" i="42"/>
  <c r="AB25" i="42"/>
  <c r="S25" i="42"/>
  <c r="I25" i="42"/>
  <c r="DN24" i="42"/>
  <c r="DM24" i="42"/>
  <c r="DL24" i="42"/>
  <c r="DK24" i="42"/>
  <c r="DJ24" i="42"/>
  <c r="DI24" i="42"/>
  <c r="DH24" i="42"/>
  <c r="DG24" i="42"/>
  <c r="DF24" i="42"/>
  <c r="DE24" i="42"/>
  <c r="DD24" i="42"/>
  <c r="DC24" i="42"/>
  <c r="DB24" i="42"/>
  <c r="DA24" i="42"/>
  <c r="CZ24" i="42"/>
  <c r="CY24" i="42"/>
  <c r="CX24" i="42"/>
  <c r="CW24" i="42"/>
  <c r="CV24" i="42"/>
  <c r="CU24" i="42"/>
  <c r="CS24" i="42"/>
  <c r="CR24" i="42"/>
  <c r="CQ24" i="42"/>
  <c r="CN24" i="42"/>
  <c r="CJ24" i="42"/>
  <c r="CA24" i="42"/>
  <c r="BR24" i="42"/>
  <c r="BP24" i="42"/>
  <c r="BG24" i="42"/>
  <c r="AX24" i="42"/>
  <c r="AV24" i="42"/>
  <c r="AM24" i="42"/>
  <c r="AD24" i="42"/>
  <c r="AB24" i="42"/>
  <c r="S24" i="42"/>
  <c r="I24" i="42"/>
  <c r="DN23" i="42"/>
  <c r="DM23" i="42"/>
  <c r="DL23" i="42"/>
  <c r="DK23" i="42"/>
  <c r="DJ23" i="42"/>
  <c r="DI23" i="42"/>
  <c r="DH23" i="42"/>
  <c r="DG23" i="42"/>
  <c r="DF23" i="42"/>
  <c r="DE23" i="42"/>
  <c r="DD23" i="42"/>
  <c r="DC23" i="42"/>
  <c r="DB23" i="42"/>
  <c r="DA23" i="42"/>
  <c r="CZ23" i="42"/>
  <c r="CY23" i="42"/>
  <c r="CX23" i="42"/>
  <c r="CW23" i="42"/>
  <c r="CV23" i="42"/>
  <c r="CU23" i="42"/>
  <c r="CS23" i="42"/>
  <c r="CR23" i="42"/>
  <c r="CQ23" i="42"/>
  <c r="CN23" i="42"/>
  <c r="CJ23" i="42"/>
  <c r="CA23" i="42"/>
  <c r="BR23" i="42"/>
  <c r="BP23" i="42"/>
  <c r="BG23" i="42"/>
  <c r="AX23" i="42"/>
  <c r="AV23" i="42"/>
  <c r="AM23" i="42"/>
  <c r="AD23" i="42"/>
  <c r="AB23" i="42"/>
  <c r="S23" i="42"/>
  <c r="I23" i="42"/>
  <c r="DN22" i="42"/>
  <c r="DM22" i="42"/>
  <c r="DL22" i="42"/>
  <c r="DK22" i="42"/>
  <c r="DJ22" i="42"/>
  <c r="DI22" i="42"/>
  <c r="DH22" i="42"/>
  <c r="DG22" i="42"/>
  <c r="DF22" i="42"/>
  <c r="DE22" i="42"/>
  <c r="DD22" i="42"/>
  <c r="DC22" i="42"/>
  <c r="DB22" i="42"/>
  <c r="DA22" i="42"/>
  <c r="CZ22" i="42"/>
  <c r="CY22" i="42"/>
  <c r="CX22" i="42"/>
  <c r="CW22" i="42"/>
  <c r="CV22" i="42"/>
  <c r="CU22" i="42"/>
  <c r="CS22" i="42"/>
  <c r="CR22" i="42"/>
  <c r="CQ22" i="42"/>
  <c r="CN22" i="42"/>
  <c r="CJ22" i="42"/>
  <c r="CA22" i="42"/>
  <c r="BR22" i="42"/>
  <c r="BP22" i="42"/>
  <c r="BG22" i="42"/>
  <c r="AX22" i="42"/>
  <c r="AV22" i="42"/>
  <c r="AM22" i="42"/>
  <c r="AD22" i="42"/>
  <c r="AB22" i="42"/>
  <c r="S22" i="42"/>
  <c r="I22" i="42"/>
  <c r="DN21" i="42"/>
  <c r="DM21" i="42"/>
  <c r="DL21" i="42"/>
  <c r="DK21" i="42"/>
  <c r="DJ21" i="42"/>
  <c r="DI21" i="42"/>
  <c r="DH21" i="42"/>
  <c r="DG21" i="42"/>
  <c r="DF21" i="42"/>
  <c r="DE21" i="42"/>
  <c r="DD21" i="42"/>
  <c r="DC21" i="42"/>
  <c r="DB21" i="42"/>
  <c r="DA21" i="42"/>
  <c r="CZ21" i="42"/>
  <c r="CY21" i="42"/>
  <c r="CX21" i="42"/>
  <c r="CW21" i="42"/>
  <c r="CV21" i="42"/>
  <c r="CU21" i="42"/>
  <c r="CS21" i="42"/>
  <c r="CR21" i="42"/>
  <c r="CQ21" i="42"/>
  <c r="CN21" i="42"/>
  <c r="CJ21" i="42"/>
  <c r="CA21" i="42"/>
  <c r="BR21" i="42"/>
  <c r="BP21" i="42"/>
  <c r="BG21" i="42"/>
  <c r="AX21" i="42"/>
  <c r="AV21" i="42"/>
  <c r="AM21" i="42"/>
  <c r="AD21" i="42"/>
  <c r="AB21" i="42"/>
  <c r="S21" i="42"/>
  <c r="I21" i="42"/>
  <c r="DN20" i="42"/>
  <c r="DM20" i="42"/>
  <c r="DL20" i="42"/>
  <c r="DK20" i="42"/>
  <c r="DJ20" i="42"/>
  <c r="DI20" i="42"/>
  <c r="DH20" i="42"/>
  <c r="DG20" i="42"/>
  <c r="DF20" i="42"/>
  <c r="DE20" i="42"/>
  <c r="DD20" i="42"/>
  <c r="DC20" i="42"/>
  <c r="DB20" i="42"/>
  <c r="DA20" i="42"/>
  <c r="CZ20" i="42"/>
  <c r="CY20" i="42"/>
  <c r="CX20" i="42"/>
  <c r="CW20" i="42"/>
  <c r="CV20" i="42"/>
  <c r="CU20" i="42"/>
  <c r="CS20" i="42"/>
  <c r="CR20" i="42"/>
  <c r="CQ20" i="42"/>
  <c r="CN20" i="42"/>
  <c r="CJ20" i="42"/>
  <c r="CA20" i="42"/>
  <c r="BR20" i="42"/>
  <c r="BP20" i="42"/>
  <c r="BG20" i="42"/>
  <c r="AX20" i="42"/>
  <c r="AV20" i="42"/>
  <c r="AM20" i="42"/>
  <c r="AD20" i="42"/>
  <c r="AB20" i="42"/>
  <c r="S20" i="42"/>
  <c r="I20" i="42"/>
  <c r="DN19" i="42"/>
  <c r="DM19" i="42"/>
  <c r="DL19" i="42"/>
  <c r="DK19" i="42"/>
  <c r="DJ19" i="42"/>
  <c r="DI19" i="42"/>
  <c r="DH19" i="42"/>
  <c r="DG19" i="42"/>
  <c r="DF19" i="42"/>
  <c r="DE19" i="42"/>
  <c r="DD19" i="42"/>
  <c r="DC19" i="42"/>
  <c r="DB19" i="42"/>
  <c r="DA19" i="42"/>
  <c r="CZ19" i="42"/>
  <c r="CY19" i="42"/>
  <c r="CX19" i="42"/>
  <c r="CW19" i="42"/>
  <c r="CV19" i="42"/>
  <c r="CU19" i="42"/>
  <c r="CS19" i="42"/>
  <c r="CR19" i="42"/>
  <c r="CQ19" i="42"/>
  <c r="CN19" i="42"/>
  <c r="CJ19" i="42"/>
  <c r="CA19" i="42"/>
  <c r="BR19" i="42"/>
  <c r="BP19" i="42"/>
  <c r="BG19" i="42"/>
  <c r="AX19" i="42"/>
  <c r="AV19" i="42"/>
  <c r="AM19" i="42"/>
  <c r="AD19" i="42"/>
  <c r="AB19" i="42"/>
  <c r="S19" i="42"/>
  <c r="I19" i="42"/>
  <c r="DN18" i="42"/>
  <c r="DM18" i="42"/>
  <c r="DL18" i="42"/>
  <c r="DK18" i="42"/>
  <c r="DJ18" i="42"/>
  <c r="DI18" i="42"/>
  <c r="DH18" i="42"/>
  <c r="DG18" i="42"/>
  <c r="DF18" i="42"/>
  <c r="DE18" i="42"/>
  <c r="DD18" i="42"/>
  <c r="DC18" i="42"/>
  <c r="DB18" i="42"/>
  <c r="DA18" i="42"/>
  <c r="CZ18" i="42"/>
  <c r="CY18" i="42"/>
  <c r="CX18" i="42"/>
  <c r="CW18" i="42"/>
  <c r="CV18" i="42"/>
  <c r="CU18" i="42"/>
  <c r="CS18" i="42"/>
  <c r="CR18" i="42"/>
  <c r="CQ18" i="42"/>
  <c r="CN18" i="42"/>
  <c r="CJ18" i="42"/>
  <c r="CA18" i="42"/>
  <c r="BR18" i="42"/>
  <c r="BP18" i="42"/>
  <c r="BG18" i="42"/>
  <c r="AX18" i="42"/>
  <c r="AV18" i="42"/>
  <c r="AM18" i="42"/>
  <c r="AD18" i="42"/>
  <c r="AB18" i="42"/>
  <c r="S18" i="42"/>
  <c r="I18" i="42"/>
  <c r="DN17" i="42"/>
  <c r="DM17" i="42"/>
  <c r="DL17" i="42"/>
  <c r="DK17" i="42"/>
  <c r="DJ17" i="42"/>
  <c r="DI17" i="42"/>
  <c r="DH17" i="42"/>
  <c r="DG17" i="42"/>
  <c r="DF17" i="42"/>
  <c r="DE17" i="42"/>
  <c r="DD17" i="42"/>
  <c r="DC17" i="42"/>
  <c r="DB17" i="42"/>
  <c r="DA17" i="42"/>
  <c r="CZ17" i="42"/>
  <c r="CY17" i="42"/>
  <c r="CX17" i="42"/>
  <c r="CW17" i="42"/>
  <c r="CV17" i="42"/>
  <c r="CU17" i="42"/>
  <c r="CS17" i="42"/>
  <c r="CR17" i="42"/>
  <c r="CQ17" i="42"/>
  <c r="CN17" i="42"/>
  <c r="CJ17" i="42"/>
  <c r="CA17" i="42"/>
  <c r="BR17" i="42"/>
  <c r="BP17" i="42"/>
  <c r="BG17" i="42"/>
  <c r="AX17" i="42"/>
  <c r="AV17" i="42"/>
  <c r="AM17" i="42"/>
  <c r="AD17" i="42"/>
  <c r="AB17" i="42"/>
  <c r="S17" i="42"/>
  <c r="I17" i="42"/>
  <c r="DN16" i="42"/>
  <c r="DM16" i="42"/>
  <c r="DL16" i="42"/>
  <c r="DK16" i="42"/>
  <c r="DJ16" i="42"/>
  <c r="DI16" i="42"/>
  <c r="DH16" i="42"/>
  <c r="DG16" i="42"/>
  <c r="DF16" i="42"/>
  <c r="DE16" i="42"/>
  <c r="DD16" i="42"/>
  <c r="DC16" i="42"/>
  <c r="DB16" i="42"/>
  <c r="DA16" i="42"/>
  <c r="CZ16" i="42"/>
  <c r="CY16" i="42"/>
  <c r="CX16" i="42"/>
  <c r="CW16" i="42"/>
  <c r="CV16" i="42"/>
  <c r="CU16" i="42"/>
  <c r="CS16" i="42"/>
  <c r="CR16" i="42"/>
  <c r="CQ16" i="42"/>
  <c r="CN16" i="42"/>
  <c r="CJ16" i="42"/>
  <c r="CA16" i="42"/>
  <c r="BR16" i="42"/>
  <c r="BP16" i="42"/>
  <c r="BG16" i="42"/>
  <c r="AX16" i="42"/>
  <c r="AV16" i="42"/>
  <c r="AM16" i="42"/>
  <c r="AD16" i="42"/>
  <c r="AB16" i="42"/>
  <c r="S16" i="42"/>
  <c r="I16" i="42"/>
  <c r="DG15" i="42"/>
  <c r="DF15" i="42"/>
  <c r="CZ15" i="42"/>
  <c r="CU15" i="42"/>
  <c r="CW15" i="42"/>
  <c r="CX15" i="42"/>
  <c r="CY15" i="42"/>
  <c r="DG14" i="42"/>
  <c r="DF14" i="42"/>
  <c r="CZ14" i="42"/>
  <c r="CU14" i="42"/>
  <c r="CW14" i="42"/>
  <c r="CX14" i="42"/>
  <c r="CY14" i="42"/>
  <c r="DG13" i="42"/>
  <c r="DF13" i="42"/>
  <c r="CZ13" i="42"/>
  <c r="CU13" i="42"/>
  <c r="CW13" i="42"/>
  <c r="CX13" i="42"/>
  <c r="CY13" i="42"/>
  <c r="DG12" i="42"/>
  <c r="DF12" i="42"/>
  <c r="CZ12" i="42"/>
  <c r="CU12" i="42"/>
  <c r="CW12" i="42"/>
  <c r="CX12" i="42"/>
  <c r="CY12" i="42"/>
  <c r="DG11" i="42"/>
  <c r="DF11" i="42"/>
  <c r="CZ11" i="42"/>
  <c r="CU11" i="42"/>
  <c r="CW11" i="42"/>
  <c r="CX11" i="42"/>
  <c r="CY11" i="42"/>
  <c r="DG10" i="42"/>
  <c r="DF10" i="42"/>
  <c r="CZ10" i="42"/>
  <c r="CU10" i="42"/>
  <c r="CW10" i="42"/>
  <c r="CY10" i="42"/>
  <c r="CX10" i="42"/>
  <c r="DG9" i="42"/>
  <c r="DF9" i="42"/>
  <c r="CZ9" i="42"/>
  <c r="CU9" i="42"/>
  <c r="CW9" i="42"/>
  <c r="CY9" i="42"/>
  <c r="CX9" i="42"/>
  <c r="DG8" i="42"/>
  <c r="DF8" i="42"/>
  <c r="CZ8" i="42"/>
  <c r="CU8" i="42"/>
  <c r="CW8" i="42"/>
  <c r="CY8" i="42"/>
  <c r="CX8" i="42"/>
  <c r="DG7" i="42"/>
  <c r="DF7" i="42"/>
  <c r="CZ7" i="42"/>
  <c r="CU7" i="42"/>
  <c r="CW7" i="42"/>
  <c r="CY7" i="42"/>
  <c r="CX7" i="42"/>
  <c r="DG6" i="42"/>
  <c r="DF6" i="42"/>
  <c r="CZ6" i="42"/>
  <c r="CU6" i="42"/>
  <c r="CJ56" i="42"/>
  <c r="CA56" i="42"/>
  <c r="BR56" i="42"/>
  <c r="BP56" i="42"/>
  <c r="BG56" i="42"/>
  <c r="AX56" i="42"/>
  <c r="AV56" i="42"/>
  <c r="CY6" i="42"/>
  <c r="AD56" i="42"/>
  <c r="CX6" i="42"/>
  <c r="S56" i="42"/>
  <c r="I56" i="42"/>
  <c r="CI5" i="42"/>
  <c r="CH5" i="42"/>
  <c r="CG5" i="42"/>
  <c r="CF5" i="42"/>
  <c r="CE5" i="42"/>
  <c r="CD5" i="42"/>
  <c r="CC5" i="42"/>
  <c r="BZ5" i="42"/>
  <c r="BY5" i="42"/>
  <c r="BX5" i="42"/>
  <c r="BW5" i="42"/>
  <c r="BV5" i="42"/>
  <c r="BU5" i="42"/>
  <c r="BT5" i="42"/>
  <c r="BO5" i="42"/>
  <c r="BN5" i="42"/>
  <c r="BM5" i="42"/>
  <c r="BL5" i="42"/>
  <c r="BK5" i="42"/>
  <c r="BJ5" i="42"/>
  <c r="BI5" i="42"/>
  <c r="BF5" i="42"/>
  <c r="BE5" i="42"/>
  <c r="BD5" i="42"/>
  <c r="BC5" i="42"/>
  <c r="BB5" i="42"/>
  <c r="BA5" i="42"/>
  <c r="AZ5" i="42"/>
  <c r="AU5" i="42"/>
  <c r="AT5" i="42"/>
  <c r="AS5" i="42"/>
  <c r="AR5" i="42"/>
  <c r="AQ5" i="42"/>
  <c r="AP5" i="42"/>
  <c r="AO5" i="42"/>
  <c r="AL5" i="42"/>
  <c r="AK5" i="42"/>
  <c r="AJ5" i="42"/>
  <c r="AI5" i="42"/>
  <c r="AH5" i="42"/>
  <c r="AG5" i="42"/>
  <c r="AF5" i="42"/>
  <c r="AA5" i="42"/>
  <c r="Z5" i="42"/>
  <c r="Y5" i="42"/>
  <c r="X5" i="42"/>
  <c r="W5" i="42"/>
  <c r="V5" i="42"/>
  <c r="U5" i="42"/>
  <c r="R5" i="42"/>
  <c r="Q5" i="42"/>
  <c r="P5" i="42"/>
  <c r="O5" i="42"/>
  <c r="N5" i="42"/>
  <c r="M5" i="42"/>
  <c r="L5" i="42"/>
  <c r="H5" i="42"/>
  <c r="G5" i="42"/>
  <c r="F5" i="42"/>
  <c r="E5" i="42"/>
  <c r="D5" i="42"/>
  <c r="C5" i="42"/>
  <c r="B5" i="42"/>
  <c r="D2" i="42"/>
  <c r="D60" i="42" s="1"/>
  <c r="W1" i="42"/>
  <c r="W59" i="42" s="1"/>
  <c r="D1" i="42"/>
  <c r="D59" i="42" s="1"/>
  <c r="CM114" i="41"/>
  <c r="CL114" i="41"/>
  <c r="CI114" i="41"/>
  <c r="CH114" i="41"/>
  <c r="CG114" i="41"/>
  <c r="CF114" i="41"/>
  <c r="CE114" i="41"/>
  <c r="CD114" i="41"/>
  <c r="CC114" i="41"/>
  <c r="BZ114" i="41"/>
  <c r="BY114" i="41"/>
  <c r="BX114" i="41"/>
  <c r="BW114" i="41"/>
  <c r="BV114" i="41"/>
  <c r="BU114" i="41"/>
  <c r="BT114" i="41"/>
  <c r="BQ114" i="41"/>
  <c r="BO114" i="41"/>
  <c r="BN114" i="41"/>
  <c r="BM114" i="41"/>
  <c r="BL114" i="41"/>
  <c r="BK114" i="41"/>
  <c r="BJ114" i="41"/>
  <c r="BI114" i="41"/>
  <c r="BH114" i="41"/>
  <c r="BF114" i="41"/>
  <c r="BE114" i="41"/>
  <c r="BD114" i="41"/>
  <c r="BC114" i="41"/>
  <c r="BB114" i="41"/>
  <c r="BA114" i="41"/>
  <c r="AZ114" i="41"/>
  <c r="AW114" i="41"/>
  <c r="AU114" i="41"/>
  <c r="AT114" i="41"/>
  <c r="AS114" i="41"/>
  <c r="AR114" i="41"/>
  <c r="AQ114" i="41"/>
  <c r="AP114" i="41"/>
  <c r="AO114" i="41"/>
  <c r="AN114" i="41"/>
  <c r="AL114" i="41"/>
  <c r="AK114" i="41"/>
  <c r="AJ114" i="41"/>
  <c r="AI114" i="41"/>
  <c r="AH114" i="41"/>
  <c r="AG114" i="41"/>
  <c r="AF114" i="41"/>
  <c r="AC114" i="41"/>
  <c r="AA114" i="41"/>
  <c r="Z114" i="41"/>
  <c r="Y114" i="41"/>
  <c r="X114" i="41"/>
  <c r="W114" i="41"/>
  <c r="V114" i="41"/>
  <c r="U114" i="41"/>
  <c r="T114" i="41"/>
  <c r="R114" i="41"/>
  <c r="Q114" i="41"/>
  <c r="P114" i="41"/>
  <c r="O114" i="41"/>
  <c r="N114" i="41"/>
  <c r="M114" i="41"/>
  <c r="L114" i="41"/>
  <c r="J114" i="41"/>
  <c r="H114" i="41"/>
  <c r="G114" i="41"/>
  <c r="F114" i="41"/>
  <c r="E114" i="41"/>
  <c r="D114" i="41"/>
  <c r="C114" i="41"/>
  <c r="B114" i="41"/>
  <c r="DN113" i="41"/>
  <c r="DM113" i="41"/>
  <c r="DL113" i="41"/>
  <c r="DK113" i="41"/>
  <c r="DJ113" i="41"/>
  <c r="DI113" i="41"/>
  <c r="DH113" i="41"/>
  <c r="DG113" i="41"/>
  <c r="DF113" i="41"/>
  <c r="DE113" i="41"/>
  <c r="DD113" i="41"/>
  <c r="DC113" i="41"/>
  <c r="DB113" i="41"/>
  <c r="DA113" i="41"/>
  <c r="CZ113" i="41"/>
  <c r="CY113" i="41"/>
  <c r="CX113" i="41"/>
  <c r="CW113" i="41"/>
  <c r="CV113" i="41"/>
  <c r="CU113" i="41"/>
  <c r="CS113" i="41"/>
  <c r="CR113" i="41"/>
  <c r="CQ113" i="41"/>
  <c r="CN113" i="41"/>
  <c r="CJ113" i="41"/>
  <c r="CA113" i="41"/>
  <c r="BR113" i="41"/>
  <c r="BP113" i="41"/>
  <c r="BG113" i="41"/>
  <c r="AX113" i="41"/>
  <c r="AV113" i="41"/>
  <c r="AM113" i="41"/>
  <c r="AD113" i="41"/>
  <c r="AB113" i="41"/>
  <c r="S113" i="41"/>
  <c r="I113" i="41"/>
  <c r="DO113" i="41" s="1"/>
  <c r="DN112" i="41"/>
  <c r="DM112" i="41"/>
  <c r="DL112" i="41"/>
  <c r="DK112" i="41"/>
  <c r="DJ112" i="41"/>
  <c r="DI112" i="41"/>
  <c r="DH112" i="41"/>
  <c r="DG112" i="41"/>
  <c r="DF112" i="41"/>
  <c r="DE112" i="41"/>
  <c r="DD112" i="41"/>
  <c r="DC112" i="41"/>
  <c r="DB112" i="41"/>
  <c r="DA112" i="41"/>
  <c r="CZ112" i="41"/>
  <c r="CY112" i="41"/>
  <c r="CX112" i="41"/>
  <c r="CW112" i="41"/>
  <c r="CV112" i="41"/>
  <c r="CU112" i="41"/>
  <c r="CS112" i="41"/>
  <c r="CR112" i="41"/>
  <c r="CQ112" i="41"/>
  <c r="CN112" i="41"/>
  <c r="CJ112" i="41"/>
  <c r="CA112" i="41"/>
  <c r="BR112" i="41"/>
  <c r="BP112" i="41"/>
  <c r="BG112" i="41"/>
  <c r="AX112" i="41"/>
  <c r="AV112" i="41"/>
  <c r="AM112" i="41"/>
  <c r="AD112" i="41"/>
  <c r="AB112" i="41"/>
  <c r="S112" i="41"/>
  <c r="I112" i="41"/>
  <c r="DN111" i="41"/>
  <c r="DM111" i="41"/>
  <c r="DL111" i="41"/>
  <c r="DK111" i="41"/>
  <c r="DJ111" i="41"/>
  <c r="DI111" i="41"/>
  <c r="DH111" i="41"/>
  <c r="DG111" i="41"/>
  <c r="DF111" i="41"/>
  <c r="DE111" i="41"/>
  <c r="DD111" i="41"/>
  <c r="DC111" i="41"/>
  <c r="DB111" i="41"/>
  <c r="DA111" i="41"/>
  <c r="CZ111" i="41"/>
  <c r="CY111" i="41"/>
  <c r="CX111" i="41"/>
  <c r="CW111" i="41"/>
  <c r="CV111" i="41"/>
  <c r="CU111" i="41"/>
  <c r="CS111" i="41"/>
  <c r="CR111" i="41"/>
  <c r="CQ111" i="41"/>
  <c r="CN111" i="41"/>
  <c r="CJ111" i="41"/>
  <c r="CA111" i="41"/>
  <c r="BR111" i="41"/>
  <c r="BP111" i="41"/>
  <c r="BG111" i="41"/>
  <c r="AX111" i="41"/>
  <c r="AV111" i="41"/>
  <c r="AM111" i="41"/>
  <c r="AD111" i="41"/>
  <c r="AB111" i="41"/>
  <c r="S111" i="41"/>
  <c r="I111" i="41"/>
  <c r="DO111" i="41" s="1"/>
  <c r="DN110" i="41"/>
  <c r="DM110" i="41"/>
  <c r="DL110" i="41"/>
  <c r="DK110" i="41"/>
  <c r="DJ110" i="41"/>
  <c r="DI110" i="41"/>
  <c r="DH110" i="41"/>
  <c r="DG110" i="41"/>
  <c r="DF110" i="41"/>
  <c r="DE110" i="41"/>
  <c r="DD110" i="41"/>
  <c r="DC110" i="41"/>
  <c r="DB110" i="41"/>
  <c r="DA110" i="41"/>
  <c r="CZ110" i="41"/>
  <c r="CY110" i="41"/>
  <c r="CX110" i="41"/>
  <c r="CW110" i="41"/>
  <c r="CV110" i="41"/>
  <c r="CU110" i="41"/>
  <c r="CS110" i="41"/>
  <c r="CR110" i="41"/>
  <c r="CQ110" i="41"/>
  <c r="CN110" i="41"/>
  <c r="CJ110" i="41"/>
  <c r="CA110" i="41"/>
  <c r="BR110" i="41"/>
  <c r="BP110" i="41"/>
  <c r="BG110" i="41"/>
  <c r="AX110" i="41"/>
  <c r="AV110" i="41"/>
  <c r="AM110" i="41"/>
  <c r="AD110" i="41"/>
  <c r="AB110" i="41"/>
  <c r="S110" i="41"/>
  <c r="I110" i="41"/>
  <c r="DN109" i="41"/>
  <c r="DM109" i="41"/>
  <c r="DL109" i="41"/>
  <c r="DK109" i="41"/>
  <c r="DJ109" i="41"/>
  <c r="DI109" i="41"/>
  <c r="DH109" i="41"/>
  <c r="DG109" i="41"/>
  <c r="DF109" i="41"/>
  <c r="DE109" i="41"/>
  <c r="DD109" i="41"/>
  <c r="DC109" i="41"/>
  <c r="DB109" i="41"/>
  <c r="DA109" i="41"/>
  <c r="CZ109" i="41"/>
  <c r="CY109" i="41"/>
  <c r="CX109" i="41"/>
  <c r="CW109" i="41"/>
  <c r="CV109" i="41"/>
  <c r="CU109" i="41"/>
  <c r="CS109" i="41"/>
  <c r="CR109" i="41"/>
  <c r="CQ109" i="41"/>
  <c r="CN109" i="41"/>
  <c r="CJ109" i="41"/>
  <c r="CA109" i="41"/>
  <c r="BR109" i="41"/>
  <c r="BP109" i="41"/>
  <c r="BG109" i="41"/>
  <c r="AX109" i="41"/>
  <c r="AV109" i="41"/>
  <c r="AM109" i="41"/>
  <c r="AD109" i="41"/>
  <c r="AB109" i="41"/>
  <c r="S109" i="41"/>
  <c r="I109" i="41"/>
  <c r="DO109" i="41" s="1"/>
  <c r="DN108" i="41"/>
  <c r="DM108" i="41"/>
  <c r="DL108" i="41"/>
  <c r="DK108" i="41"/>
  <c r="DJ108" i="41"/>
  <c r="DI108" i="41"/>
  <c r="DH108" i="41"/>
  <c r="DG108" i="41"/>
  <c r="DF108" i="41"/>
  <c r="DE108" i="41"/>
  <c r="DD108" i="41"/>
  <c r="DC108" i="41"/>
  <c r="DB108" i="41"/>
  <c r="DA108" i="41"/>
  <c r="CZ108" i="41"/>
  <c r="CY108" i="41"/>
  <c r="CX108" i="41"/>
  <c r="CW108" i="41"/>
  <c r="CV108" i="41"/>
  <c r="CU108" i="41"/>
  <c r="CS108" i="41"/>
  <c r="CR108" i="41"/>
  <c r="CQ108" i="41"/>
  <c r="CN108" i="41"/>
  <c r="CJ108" i="41"/>
  <c r="CA108" i="41"/>
  <c r="BR108" i="41"/>
  <c r="BP108" i="41"/>
  <c r="BG108" i="41"/>
  <c r="AX108" i="41"/>
  <c r="AV108" i="41"/>
  <c r="AM108" i="41"/>
  <c r="AD108" i="41"/>
  <c r="AB108" i="41"/>
  <c r="S108" i="41"/>
  <c r="I108" i="41"/>
  <c r="DN107" i="41"/>
  <c r="DM107" i="41"/>
  <c r="DL107" i="41"/>
  <c r="DK107" i="41"/>
  <c r="DJ107" i="41"/>
  <c r="DI107" i="41"/>
  <c r="DH107" i="41"/>
  <c r="DG107" i="41"/>
  <c r="DF107" i="41"/>
  <c r="DE107" i="41"/>
  <c r="DD107" i="41"/>
  <c r="DC107" i="41"/>
  <c r="DB107" i="41"/>
  <c r="DA107" i="41"/>
  <c r="CZ107" i="41"/>
  <c r="CY107" i="41"/>
  <c r="CX107" i="41"/>
  <c r="CW107" i="41"/>
  <c r="CV107" i="41"/>
  <c r="CU107" i="41"/>
  <c r="CS107" i="41"/>
  <c r="CR107" i="41"/>
  <c r="CQ107" i="41"/>
  <c r="CN107" i="41"/>
  <c r="CJ107" i="41"/>
  <c r="CA107" i="41"/>
  <c r="BR107" i="41"/>
  <c r="BP107" i="41"/>
  <c r="BG107" i="41"/>
  <c r="AX107" i="41"/>
  <c r="AV107" i="41"/>
  <c r="AM107" i="41"/>
  <c r="AD107" i="41"/>
  <c r="AB107" i="41"/>
  <c r="S107" i="41"/>
  <c r="I107" i="41"/>
  <c r="DO107" i="41" s="1"/>
  <c r="DN106" i="41"/>
  <c r="DM106" i="41"/>
  <c r="DL106" i="41"/>
  <c r="DK106" i="41"/>
  <c r="DJ106" i="41"/>
  <c r="DI106" i="41"/>
  <c r="DH106" i="41"/>
  <c r="DG106" i="41"/>
  <c r="DF106" i="41"/>
  <c r="DE106" i="41"/>
  <c r="DD106" i="41"/>
  <c r="DC106" i="41"/>
  <c r="DB106" i="41"/>
  <c r="DA106" i="41"/>
  <c r="CZ106" i="41"/>
  <c r="CY106" i="41"/>
  <c r="CX106" i="41"/>
  <c r="CW106" i="41"/>
  <c r="CV106" i="41"/>
  <c r="CU106" i="41"/>
  <c r="CS106" i="41"/>
  <c r="CR106" i="41"/>
  <c r="CQ106" i="41"/>
  <c r="CN106" i="41"/>
  <c r="CJ106" i="41"/>
  <c r="CA106" i="41"/>
  <c r="BR106" i="41"/>
  <c r="BP106" i="41"/>
  <c r="BG106" i="41"/>
  <c r="AX106" i="41"/>
  <c r="AV106" i="41"/>
  <c r="AM106" i="41"/>
  <c r="AD106" i="41"/>
  <c r="AB106" i="41"/>
  <c r="S106" i="41"/>
  <c r="I106" i="41"/>
  <c r="DN105" i="41"/>
  <c r="DM105" i="41"/>
  <c r="DL105" i="41"/>
  <c r="DK105" i="41"/>
  <c r="DJ105" i="41"/>
  <c r="DI105" i="41"/>
  <c r="DH105" i="41"/>
  <c r="DG105" i="41"/>
  <c r="DF105" i="41"/>
  <c r="DE105" i="41"/>
  <c r="DD105" i="41"/>
  <c r="DC105" i="41"/>
  <c r="DB105" i="41"/>
  <c r="DA105" i="41"/>
  <c r="CZ105" i="41"/>
  <c r="CY105" i="41"/>
  <c r="CX105" i="41"/>
  <c r="CW105" i="41"/>
  <c r="CV105" i="41"/>
  <c r="CU105" i="41"/>
  <c r="CS105" i="41"/>
  <c r="CR105" i="41"/>
  <c r="CQ105" i="41"/>
  <c r="CN105" i="41"/>
  <c r="CJ105" i="41"/>
  <c r="CA105" i="41"/>
  <c r="BR105" i="41"/>
  <c r="BP105" i="41"/>
  <c r="BG105" i="41"/>
  <c r="AX105" i="41"/>
  <c r="AV105" i="41"/>
  <c r="AM105" i="41"/>
  <c r="AD105" i="41"/>
  <c r="AB105" i="41"/>
  <c r="S105" i="41"/>
  <c r="I105" i="41"/>
  <c r="DO105" i="41" s="1"/>
  <c r="DN104" i="41"/>
  <c r="DM104" i="41"/>
  <c r="DL104" i="41"/>
  <c r="DK104" i="41"/>
  <c r="DJ104" i="41"/>
  <c r="DI104" i="41"/>
  <c r="DH104" i="41"/>
  <c r="DG104" i="41"/>
  <c r="DF104" i="41"/>
  <c r="DE104" i="41"/>
  <c r="DD104" i="41"/>
  <c r="DC104" i="41"/>
  <c r="DB104" i="41"/>
  <c r="DA104" i="41"/>
  <c r="CZ104" i="41"/>
  <c r="CY104" i="41"/>
  <c r="CX104" i="41"/>
  <c r="CW104" i="41"/>
  <c r="CV104" i="41"/>
  <c r="CU104" i="41"/>
  <c r="CS104" i="41"/>
  <c r="CR104" i="41"/>
  <c r="CQ104" i="41"/>
  <c r="CN104" i="41"/>
  <c r="CJ104" i="41"/>
  <c r="CA104" i="41"/>
  <c r="BR104" i="41"/>
  <c r="BP104" i="41"/>
  <c r="BG104" i="41"/>
  <c r="AX104" i="41"/>
  <c r="AV104" i="41"/>
  <c r="AM104" i="41"/>
  <c r="AD104" i="41"/>
  <c r="AB104" i="41"/>
  <c r="S104" i="41"/>
  <c r="I104" i="41"/>
  <c r="DN103" i="41"/>
  <c r="DM103" i="41"/>
  <c r="DL103" i="41"/>
  <c r="DK103" i="41"/>
  <c r="DJ103" i="41"/>
  <c r="DI103" i="41"/>
  <c r="DH103" i="41"/>
  <c r="DG103" i="41"/>
  <c r="DF103" i="41"/>
  <c r="DE103" i="41"/>
  <c r="DD103" i="41"/>
  <c r="DC103" i="41"/>
  <c r="DB103" i="41"/>
  <c r="DA103" i="41"/>
  <c r="CZ103" i="41"/>
  <c r="CY103" i="41"/>
  <c r="CX103" i="41"/>
  <c r="CW103" i="41"/>
  <c r="CV103" i="41"/>
  <c r="CU103" i="41"/>
  <c r="CS103" i="41"/>
  <c r="CR103" i="41"/>
  <c r="CQ103" i="41"/>
  <c r="CN103" i="41"/>
  <c r="CJ103" i="41"/>
  <c r="CA103" i="41"/>
  <c r="BR103" i="41"/>
  <c r="BP103" i="41"/>
  <c r="BG103" i="41"/>
  <c r="AX103" i="41"/>
  <c r="AV103" i="41"/>
  <c r="AM103" i="41"/>
  <c r="AD103" i="41"/>
  <c r="AB103" i="41"/>
  <c r="S103" i="41"/>
  <c r="I103" i="41"/>
  <c r="DO103" i="41" s="1"/>
  <c r="DN102" i="41"/>
  <c r="DM102" i="41"/>
  <c r="DL102" i="41"/>
  <c r="DK102" i="41"/>
  <c r="DJ102" i="41"/>
  <c r="DI102" i="41"/>
  <c r="DH102" i="41"/>
  <c r="DG102" i="41"/>
  <c r="DF102" i="41"/>
  <c r="DE102" i="41"/>
  <c r="DD102" i="41"/>
  <c r="DC102" i="41"/>
  <c r="DB102" i="41"/>
  <c r="DA102" i="41"/>
  <c r="CZ102" i="41"/>
  <c r="CY102" i="41"/>
  <c r="CX102" i="41"/>
  <c r="CW102" i="41"/>
  <c r="CV102" i="41"/>
  <c r="CU102" i="41"/>
  <c r="CS102" i="41"/>
  <c r="CR102" i="41"/>
  <c r="CQ102" i="41"/>
  <c r="CN102" i="41"/>
  <c r="CJ102" i="41"/>
  <c r="CA102" i="41"/>
  <c r="BR102" i="41"/>
  <c r="BP102" i="41"/>
  <c r="BG102" i="41"/>
  <c r="AX102" i="41"/>
  <c r="AV102" i="41"/>
  <c r="AM102" i="41"/>
  <c r="AD102" i="41"/>
  <c r="AB102" i="41"/>
  <c r="S102" i="41"/>
  <c r="I102" i="41"/>
  <c r="DN101" i="41"/>
  <c r="DM101" i="41"/>
  <c r="DL101" i="41"/>
  <c r="DK101" i="41"/>
  <c r="DJ101" i="41"/>
  <c r="DI101" i="41"/>
  <c r="DH101" i="41"/>
  <c r="DG101" i="41"/>
  <c r="DF101" i="41"/>
  <c r="DE101" i="41"/>
  <c r="DD101" i="41"/>
  <c r="DC101" i="41"/>
  <c r="DB101" i="41"/>
  <c r="DA101" i="41"/>
  <c r="CZ101" i="41"/>
  <c r="CY101" i="41"/>
  <c r="CX101" i="41"/>
  <c r="CW101" i="41"/>
  <c r="CV101" i="41"/>
  <c r="CU101" i="41"/>
  <c r="CS101" i="41"/>
  <c r="CR101" i="41"/>
  <c r="CQ101" i="41"/>
  <c r="CN101" i="41"/>
  <c r="CJ101" i="41"/>
  <c r="CA101" i="41"/>
  <c r="BR101" i="41"/>
  <c r="BP101" i="41"/>
  <c r="BG101" i="41"/>
  <c r="AX101" i="41"/>
  <c r="AV101" i="41"/>
  <c r="AM101" i="41"/>
  <c r="AD101" i="41"/>
  <c r="AB101" i="41"/>
  <c r="S101" i="41"/>
  <c r="I101" i="41"/>
  <c r="DO101" i="41" s="1"/>
  <c r="DN100" i="41"/>
  <c r="DM100" i="41"/>
  <c r="DL100" i="41"/>
  <c r="DK100" i="41"/>
  <c r="DJ100" i="41"/>
  <c r="DI100" i="41"/>
  <c r="DH100" i="41"/>
  <c r="DG100" i="41"/>
  <c r="DF100" i="41"/>
  <c r="DE100" i="41"/>
  <c r="DD100" i="41"/>
  <c r="DC100" i="41"/>
  <c r="DB100" i="41"/>
  <c r="DA100" i="41"/>
  <c r="CZ100" i="41"/>
  <c r="CY100" i="41"/>
  <c r="CX100" i="41"/>
  <c r="CW100" i="41"/>
  <c r="CV100" i="41"/>
  <c r="CU100" i="41"/>
  <c r="CS100" i="41"/>
  <c r="CR100" i="41"/>
  <c r="CQ100" i="41"/>
  <c r="CN100" i="41"/>
  <c r="CJ100" i="41"/>
  <c r="CA100" i="41"/>
  <c r="BR100" i="41"/>
  <c r="BP100" i="41"/>
  <c r="BG100" i="41"/>
  <c r="AX100" i="41"/>
  <c r="AV100" i="41"/>
  <c r="AM100" i="41"/>
  <c r="AD100" i="41"/>
  <c r="AB100" i="41"/>
  <c r="S100" i="41"/>
  <c r="I100" i="41"/>
  <c r="DN99" i="41"/>
  <c r="DM99" i="41"/>
  <c r="DL99" i="41"/>
  <c r="DK99" i="41"/>
  <c r="DJ99" i="41"/>
  <c r="DI99" i="41"/>
  <c r="DH99" i="41"/>
  <c r="DG99" i="41"/>
  <c r="DF99" i="41"/>
  <c r="DE99" i="41"/>
  <c r="DD99" i="41"/>
  <c r="DC99" i="41"/>
  <c r="DB99" i="41"/>
  <c r="DA99" i="41"/>
  <c r="CZ99" i="41"/>
  <c r="CY99" i="41"/>
  <c r="CX99" i="41"/>
  <c r="CW99" i="41"/>
  <c r="CV99" i="41"/>
  <c r="CU99" i="41"/>
  <c r="CS99" i="41"/>
  <c r="CR99" i="41"/>
  <c r="CQ99" i="41"/>
  <c r="CN99" i="41"/>
  <c r="CJ99" i="41"/>
  <c r="CA99" i="41"/>
  <c r="BR99" i="41"/>
  <c r="BP99" i="41"/>
  <c r="BG99" i="41"/>
  <c r="AX99" i="41"/>
  <c r="AV99" i="41"/>
  <c r="AM99" i="41"/>
  <c r="AD99" i="41"/>
  <c r="AB99" i="41"/>
  <c r="S99" i="41"/>
  <c r="I99" i="41"/>
  <c r="DO99" i="41" s="1"/>
  <c r="DN98" i="41"/>
  <c r="DM98" i="41"/>
  <c r="DL98" i="41"/>
  <c r="DK98" i="41"/>
  <c r="DJ98" i="41"/>
  <c r="DI98" i="41"/>
  <c r="DH98" i="41"/>
  <c r="DG98" i="41"/>
  <c r="DF98" i="41"/>
  <c r="DE98" i="41"/>
  <c r="DD98" i="41"/>
  <c r="DC98" i="41"/>
  <c r="DB98" i="41"/>
  <c r="DA98" i="41"/>
  <c r="CZ98" i="41"/>
  <c r="CY98" i="41"/>
  <c r="CX98" i="41"/>
  <c r="CW98" i="41"/>
  <c r="CV98" i="41"/>
  <c r="CU98" i="41"/>
  <c r="CS98" i="41"/>
  <c r="CR98" i="41"/>
  <c r="CQ98" i="41"/>
  <c r="CN98" i="41"/>
  <c r="CJ98" i="41"/>
  <c r="CA98" i="41"/>
  <c r="BR98" i="41"/>
  <c r="BP98" i="41"/>
  <c r="BG98" i="41"/>
  <c r="AX98" i="41"/>
  <c r="AV98" i="41"/>
  <c r="AM98" i="41"/>
  <c r="AD98" i="41"/>
  <c r="AB98" i="41"/>
  <c r="S98" i="41"/>
  <c r="I98" i="41"/>
  <c r="DN97" i="41"/>
  <c r="DM97" i="41"/>
  <c r="DL97" i="41"/>
  <c r="DK97" i="41"/>
  <c r="DJ97" i="41"/>
  <c r="DI97" i="41"/>
  <c r="DH97" i="41"/>
  <c r="DG97" i="41"/>
  <c r="DF97" i="41"/>
  <c r="DE97" i="41"/>
  <c r="DD97" i="41"/>
  <c r="DC97" i="41"/>
  <c r="DB97" i="41"/>
  <c r="DA97" i="41"/>
  <c r="CZ97" i="41"/>
  <c r="CY97" i="41"/>
  <c r="CX97" i="41"/>
  <c r="CW97" i="41"/>
  <c r="CV97" i="41"/>
  <c r="CU97" i="41"/>
  <c r="CS97" i="41"/>
  <c r="CR97" i="41"/>
  <c r="CQ97" i="41"/>
  <c r="CN97" i="41"/>
  <c r="CJ97" i="41"/>
  <c r="CA97" i="41"/>
  <c r="BR97" i="41"/>
  <c r="BP97" i="41"/>
  <c r="BG97" i="41"/>
  <c r="AX97" i="41"/>
  <c r="AV97" i="41"/>
  <c r="AM97" i="41"/>
  <c r="AD97" i="41"/>
  <c r="AB97" i="41"/>
  <c r="S97" i="41"/>
  <c r="I97" i="41"/>
  <c r="DO97" i="41" s="1"/>
  <c r="DN96" i="41"/>
  <c r="DM96" i="41"/>
  <c r="DL96" i="41"/>
  <c r="DK96" i="41"/>
  <c r="DJ96" i="41"/>
  <c r="DI96" i="41"/>
  <c r="DH96" i="41"/>
  <c r="DG96" i="41"/>
  <c r="DF96" i="41"/>
  <c r="DE96" i="41"/>
  <c r="DD96" i="41"/>
  <c r="DC96" i="41"/>
  <c r="DB96" i="41"/>
  <c r="DA96" i="41"/>
  <c r="CZ96" i="41"/>
  <c r="CY96" i="41"/>
  <c r="CX96" i="41"/>
  <c r="CW96" i="41"/>
  <c r="CV96" i="41"/>
  <c r="CU96" i="41"/>
  <c r="CS96" i="41"/>
  <c r="CR96" i="41"/>
  <c r="CQ96" i="41"/>
  <c r="CN96" i="41"/>
  <c r="CJ96" i="41"/>
  <c r="CA96" i="41"/>
  <c r="BR96" i="41"/>
  <c r="BP96" i="41"/>
  <c r="BG96" i="41"/>
  <c r="AX96" i="41"/>
  <c r="AV96" i="41"/>
  <c r="AM96" i="41"/>
  <c r="AD96" i="41"/>
  <c r="AB96" i="41"/>
  <c r="S96" i="41"/>
  <c r="I96" i="41"/>
  <c r="DN95" i="41"/>
  <c r="DM95" i="41"/>
  <c r="DL95" i="41"/>
  <c r="DK95" i="41"/>
  <c r="DJ95" i="41"/>
  <c r="DI95" i="41"/>
  <c r="DH95" i="41"/>
  <c r="DG95" i="41"/>
  <c r="DF95" i="41"/>
  <c r="DE95" i="41"/>
  <c r="DD95" i="41"/>
  <c r="DC95" i="41"/>
  <c r="DB95" i="41"/>
  <c r="DA95" i="41"/>
  <c r="CZ95" i="41"/>
  <c r="CY95" i="41"/>
  <c r="CX95" i="41"/>
  <c r="CW95" i="41"/>
  <c r="CV95" i="41"/>
  <c r="CU95" i="41"/>
  <c r="CS95" i="41"/>
  <c r="CR95" i="41"/>
  <c r="CQ95" i="41"/>
  <c r="CN95" i="41"/>
  <c r="CJ95" i="41"/>
  <c r="CA95" i="41"/>
  <c r="BR95" i="41"/>
  <c r="BP95" i="41"/>
  <c r="BG95" i="41"/>
  <c r="AX95" i="41"/>
  <c r="AV95" i="41"/>
  <c r="AM95" i="41"/>
  <c r="AD95" i="41"/>
  <c r="AB95" i="41"/>
  <c r="S95" i="41"/>
  <c r="I95" i="41"/>
  <c r="DO95" i="41" s="1"/>
  <c r="DN94" i="41"/>
  <c r="DM94" i="41"/>
  <c r="DL94" i="41"/>
  <c r="DK94" i="41"/>
  <c r="DJ94" i="41"/>
  <c r="DI94" i="41"/>
  <c r="DH94" i="41"/>
  <c r="DG94" i="41"/>
  <c r="DF94" i="41"/>
  <c r="DE94" i="41"/>
  <c r="DD94" i="41"/>
  <c r="DC94" i="41"/>
  <c r="DB94" i="41"/>
  <c r="DA94" i="41"/>
  <c r="CZ94" i="41"/>
  <c r="CY94" i="41"/>
  <c r="CX94" i="41"/>
  <c r="CW94" i="41"/>
  <c r="CV94" i="41"/>
  <c r="CU94" i="41"/>
  <c r="CS94" i="41"/>
  <c r="CR94" i="41"/>
  <c r="CQ94" i="41"/>
  <c r="CN94" i="41"/>
  <c r="CJ94" i="41"/>
  <c r="CA94" i="41"/>
  <c r="BR94" i="41"/>
  <c r="BP94" i="41"/>
  <c r="BG94" i="41"/>
  <c r="AX94" i="41"/>
  <c r="AV94" i="41"/>
  <c r="AM94" i="41"/>
  <c r="AD94" i="41"/>
  <c r="AB94" i="41"/>
  <c r="S94" i="41"/>
  <c r="I94" i="41"/>
  <c r="DN93" i="41"/>
  <c r="DM93" i="41"/>
  <c r="DL93" i="41"/>
  <c r="DK93" i="41"/>
  <c r="DJ93" i="41"/>
  <c r="DI93" i="41"/>
  <c r="DH93" i="41"/>
  <c r="DG93" i="41"/>
  <c r="DF93" i="41"/>
  <c r="DE93" i="41"/>
  <c r="DD93" i="41"/>
  <c r="DC93" i="41"/>
  <c r="DB93" i="41"/>
  <c r="DA93" i="41"/>
  <c r="CZ93" i="41"/>
  <c r="CY93" i="41"/>
  <c r="CX93" i="41"/>
  <c r="CW93" i="41"/>
  <c r="CV93" i="41"/>
  <c r="CU93" i="41"/>
  <c r="CS93" i="41"/>
  <c r="CR93" i="41"/>
  <c r="CQ93" i="41"/>
  <c r="CN93" i="41"/>
  <c r="CJ93" i="41"/>
  <c r="CA93" i="41"/>
  <c r="BR93" i="41"/>
  <c r="BP93" i="41"/>
  <c r="BG93" i="41"/>
  <c r="AX93" i="41"/>
  <c r="AV93" i="41"/>
  <c r="AM93" i="41"/>
  <c r="AD93" i="41"/>
  <c r="AB93" i="41"/>
  <c r="S93" i="41"/>
  <c r="I93" i="41"/>
  <c r="DO93" i="41" s="1"/>
  <c r="DN92" i="41"/>
  <c r="DM92" i="41"/>
  <c r="DL92" i="41"/>
  <c r="DK92" i="41"/>
  <c r="DJ92" i="41"/>
  <c r="DI92" i="41"/>
  <c r="DH92" i="41"/>
  <c r="DG92" i="41"/>
  <c r="DF92" i="41"/>
  <c r="DE92" i="41"/>
  <c r="DD92" i="41"/>
  <c r="DC92" i="41"/>
  <c r="DB92" i="41"/>
  <c r="DA92" i="41"/>
  <c r="CZ92" i="41"/>
  <c r="CY92" i="41"/>
  <c r="CX92" i="41"/>
  <c r="CW92" i="41"/>
  <c r="CV92" i="41"/>
  <c r="CU92" i="41"/>
  <c r="CS92" i="41"/>
  <c r="CR92" i="41"/>
  <c r="CQ92" i="41"/>
  <c r="CN92" i="41"/>
  <c r="CJ92" i="41"/>
  <c r="CA92" i="41"/>
  <c r="BR92" i="41"/>
  <c r="BP92" i="41"/>
  <c r="BG92" i="41"/>
  <c r="AX92" i="41"/>
  <c r="AV92" i="41"/>
  <c r="AM92" i="41"/>
  <c r="AD92" i="41"/>
  <c r="AB92" i="41"/>
  <c r="S92" i="41"/>
  <c r="I92" i="41"/>
  <c r="DN91" i="41"/>
  <c r="DM91" i="41"/>
  <c r="DL91" i="41"/>
  <c r="DK91" i="41"/>
  <c r="DJ91" i="41"/>
  <c r="DI91" i="41"/>
  <c r="DH91" i="41"/>
  <c r="DG91" i="41"/>
  <c r="DF91" i="41"/>
  <c r="DE91" i="41"/>
  <c r="DD91" i="41"/>
  <c r="DC91" i="41"/>
  <c r="DB91" i="41"/>
  <c r="DA91" i="41"/>
  <c r="CZ91" i="41"/>
  <c r="CY91" i="41"/>
  <c r="CX91" i="41"/>
  <c r="CW91" i="41"/>
  <c r="CV91" i="41"/>
  <c r="CU91" i="41"/>
  <c r="CS91" i="41"/>
  <c r="CR91" i="41"/>
  <c r="CQ91" i="41"/>
  <c r="CN91" i="41"/>
  <c r="CJ91" i="41"/>
  <c r="CA91" i="41"/>
  <c r="BR91" i="41"/>
  <c r="BP91" i="41"/>
  <c r="BG91" i="41"/>
  <c r="AX91" i="41"/>
  <c r="AV91" i="41"/>
  <c r="AM91" i="41"/>
  <c r="AD91" i="41"/>
  <c r="AB91" i="41"/>
  <c r="S91" i="41"/>
  <c r="I91" i="41"/>
  <c r="DO91" i="41" s="1"/>
  <c r="DN90" i="41"/>
  <c r="DM90" i="41"/>
  <c r="DL90" i="41"/>
  <c r="DK90" i="41"/>
  <c r="DJ90" i="41"/>
  <c r="DI90" i="41"/>
  <c r="DH90" i="41"/>
  <c r="DG90" i="41"/>
  <c r="DF90" i="41"/>
  <c r="DE90" i="41"/>
  <c r="DD90" i="41"/>
  <c r="DC90" i="41"/>
  <c r="DB90" i="41"/>
  <c r="DA90" i="41"/>
  <c r="CZ90" i="41"/>
  <c r="CY90" i="41"/>
  <c r="CX90" i="41"/>
  <c r="CW90" i="41"/>
  <c r="CV90" i="41"/>
  <c r="CU90" i="41"/>
  <c r="CS90" i="41"/>
  <c r="CR90" i="41"/>
  <c r="CQ90" i="41"/>
  <c r="CN90" i="41"/>
  <c r="CJ90" i="41"/>
  <c r="CA90" i="41"/>
  <c r="BR90" i="41"/>
  <c r="BP90" i="41"/>
  <c r="BG90" i="41"/>
  <c r="AX90" i="41"/>
  <c r="AV90" i="41"/>
  <c r="AM90" i="41"/>
  <c r="AD90" i="41"/>
  <c r="AB90" i="41"/>
  <c r="S90" i="41"/>
  <c r="I90" i="41"/>
  <c r="DN89" i="41"/>
  <c r="DM89" i="41"/>
  <c r="DL89" i="41"/>
  <c r="DK89" i="41"/>
  <c r="DJ89" i="41"/>
  <c r="DI89" i="41"/>
  <c r="DH89" i="41"/>
  <c r="DG89" i="41"/>
  <c r="DF89" i="41"/>
  <c r="DE89" i="41"/>
  <c r="DD89" i="41"/>
  <c r="DC89" i="41"/>
  <c r="DB89" i="41"/>
  <c r="DA89" i="41"/>
  <c r="CZ89" i="41"/>
  <c r="CY89" i="41"/>
  <c r="CX89" i="41"/>
  <c r="CW89" i="41"/>
  <c r="CV89" i="41"/>
  <c r="CU89" i="41"/>
  <c r="CS89" i="41"/>
  <c r="CR89" i="41"/>
  <c r="CQ89" i="41"/>
  <c r="CN89" i="41"/>
  <c r="CJ89" i="41"/>
  <c r="CA89" i="41"/>
  <c r="BR89" i="41"/>
  <c r="BP89" i="41"/>
  <c r="BG89" i="41"/>
  <c r="AX89" i="41"/>
  <c r="AV89" i="41"/>
  <c r="AM89" i="41"/>
  <c r="AD89" i="41"/>
  <c r="AB89" i="41"/>
  <c r="S89" i="41"/>
  <c r="I89" i="41"/>
  <c r="DO89" i="41" s="1"/>
  <c r="DN88" i="41"/>
  <c r="DM88" i="41"/>
  <c r="DL88" i="41"/>
  <c r="DK88" i="41"/>
  <c r="DJ88" i="41"/>
  <c r="DI88" i="41"/>
  <c r="DH88" i="41"/>
  <c r="DG88" i="41"/>
  <c r="DF88" i="41"/>
  <c r="DE88" i="41"/>
  <c r="DD88" i="41"/>
  <c r="DC88" i="41"/>
  <c r="DB88" i="41"/>
  <c r="DA88" i="41"/>
  <c r="CZ88" i="41"/>
  <c r="CY88" i="41"/>
  <c r="CX88" i="41"/>
  <c r="CW88" i="41"/>
  <c r="CV88" i="41"/>
  <c r="CU88" i="41"/>
  <c r="CS88" i="41"/>
  <c r="CR88" i="41"/>
  <c r="CQ88" i="41"/>
  <c r="CN88" i="41"/>
  <c r="CJ88" i="41"/>
  <c r="CA88" i="41"/>
  <c r="BR88" i="41"/>
  <c r="BP88" i="41"/>
  <c r="BG88" i="41"/>
  <c r="AX88" i="41"/>
  <c r="AV88" i="41"/>
  <c r="AM88" i="41"/>
  <c r="AD88" i="41"/>
  <c r="AB88" i="41"/>
  <c r="S88" i="41"/>
  <c r="I88" i="41"/>
  <c r="DN87" i="41"/>
  <c r="DM87" i="41"/>
  <c r="DL87" i="41"/>
  <c r="DK87" i="41"/>
  <c r="DJ87" i="41"/>
  <c r="DI87" i="41"/>
  <c r="DH87" i="41"/>
  <c r="DG87" i="41"/>
  <c r="DF87" i="41"/>
  <c r="DE87" i="41"/>
  <c r="DD87" i="41"/>
  <c r="DC87" i="41"/>
  <c r="DB87" i="41"/>
  <c r="DA87" i="41"/>
  <c r="CZ87" i="41"/>
  <c r="CY87" i="41"/>
  <c r="CX87" i="41"/>
  <c r="CW87" i="41"/>
  <c r="CV87" i="41"/>
  <c r="CU87" i="41"/>
  <c r="CS87" i="41"/>
  <c r="CR87" i="41"/>
  <c r="CQ87" i="41"/>
  <c r="CN87" i="41"/>
  <c r="CJ87" i="41"/>
  <c r="CA87" i="41"/>
  <c r="BR87" i="41"/>
  <c r="BP87" i="41"/>
  <c r="BG87" i="41"/>
  <c r="AX87" i="41"/>
  <c r="AV87" i="41"/>
  <c r="AM87" i="41"/>
  <c r="AD87" i="41"/>
  <c r="AB87" i="41"/>
  <c r="S87" i="41"/>
  <c r="I87" i="41"/>
  <c r="DO87" i="41" s="1"/>
  <c r="DN86" i="41"/>
  <c r="DM86" i="41"/>
  <c r="DL86" i="41"/>
  <c r="DK86" i="41"/>
  <c r="DJ86" i="41"/>
  <c r="DI86" i="41"/>
  <c r="DH86" i="41"/>
  <c r="DG86" i="41"/>
  <c r="DF86" i="41"/>
  <c r="DE86" i="41"/>
  <c r="DD86" i="41"/>
  <c r="DC86" i="41"/>
  <c r="DB86" i="41"/>
  <c r="DA86" i="41"/>
  <c r="CZ86" i="41"/>
  <c r="CY86" i="41"/>
  <c r="CX86" i="41"/>
  <c r="CW86" i="41"/>
  <c r="CV86" i="41"/>
  <c r="CU86" i="41"/>
  <c r="CS86" i="41"/>
  <c r="CR86" i="41"/>
  <c r="CQ86" i="41"/>
  <c r="CN86" i="41"/>
  <c r="CJ86" i="41"/>
  <c r="CA86" i="41"/>
  <c r="BR86" i="41"/>
  <c r="BP86" i="41"/>
  <c r="BG86" i="41"/>
  <c r="AX86" i="41"/>
  <c r="AV86" i="41"/>
  <c r="AM86" i="41"/>
  <c r="AD86" i="41"/>
  <c r="AB86" i="41"/>
  <c r="S86" i="41"/>
  <c r="I86" i="41"/>
  <c r="DN85" i="41"/>
  <c r="DM85" i="41"/>
  <c r="DL85" i="41"/>
  <c r="DK85" i="41"/>
  <c r="DJ85" i="41"/>
  <c r="DI85" i="41"/>
  <c r="DH85" i="41"/>
  <c r="DG85" i="41"/>
  <c r="DF85" i="41"/>
  <c r="DE85" i="41"/>
  <c r="DD85" i="41"/>
  <c r="DC85" i="41"/>
  <c r="DB85" i="41"/>
  <c r="DA85" i="41"/>
  <c r="CZ85" i="41"/>
  <c r="CY85" i="41"/>
  <c r="CX85" i="41"/>
  <c r="CW85" i="41"/>
  <c r="CV85" i="41"/>
  <c r="CU85" i="41"/>
  <c r="CS85" i="41"/>
  <c r="CR85" i="41"/>
  <c r="CQ85" i="41"/>
  <c r="CN85" i="41"/>
  <c r="CJ85" i="41"/>
  <c r="CA85" i="41"/>
  <c r="BR85" i="41"/>
  <c r="BP85" i="41"/>
  <c r="BG85" i="41"/>
  <c r="AX85" i="41"/>
  <c r="AV85" i="41"/>
  <c r="AM85" i="41"/>
  <c r="AD85" i="41"/>
  <c r="AB85" i="41"/>
  <c r="S85" i="41"/>
  <c r="I85" i="41"/>
  <c r="DO85" i="41" s="1"/>
  <c r="DN84" i="41"/>
  <c r="DM84" i="41"/>
  <c r="DL84" i="41"/>
  <c r="DK84" i="41"/>
  <c r="DJ84" i="41"/>
  <c r="DI84" i="41"/>
  <c r="DH84" i="41"/>
  <c r="DG84" i="41"/>
  <c r="DF84" i="41"/>
  <c r="DE84" i="41"/>
  <c r="DD84" i="41"/>
  <c r="DC84" i="41"/>
  <c r="DB84" i="41"/>
  <c r="DA84" i="41"/>
  <c r="CZ84" i="41"/>
  <c r="CY84" i="41"/>
  <c r="CX84" i="41"/>
  <c r="CW84" i="41"/>
  <c r="CV84" i="41"/>
  <c r="CU84" i="41"/>
  <c r="CS84" i="41"/>
  <c r="CR84" i="41"/>
  <c r="CQ84" i="41"/>
  <c r="CN84" i="41"/>
  <c r="CJ84" i="41"/>
  <c r="CA84" i="41"/>
  <c r="BR84" i="41"/>
  <c r="BP84" i="41"/>
  <c r="BG84" i="41"/>
  <c r="AX84" i="41"/>
  <c r="AV84" i="41"/>
  <c r="AM84" i="41"/>
  <c r="AD84" i="41"/>
  <c r="AB84" i="41"/>
  <c r="S84" i="41"/>
  <c r="I84" i="41"/>
  <c r="DN83" i="41"/>
  <c r="DM83" i="41"/>
  <c r="DL83" i="41"/>
  <c r="DK83" i="41"/>
  <c r="DJ83" i="41"/>
  <c r="DI83" i="41"/>
  <c r="DH83" i="41"/>
  <c r="DG83" i="41"/>
  <c r="DF83" i="41"/>
  <c r="DE83" i="41"/>
  <c r="DD83" i="41"/>
  <c r="DC83" i="41"/>
  <c r="DB83" i="41"/>
  <c r="DA83" i="41"/>
  <c r="CZ83" i="41"/>
  <c r="CY83" i="41"/>
  <c r="CX83" i="41"/>
  <c r="CW83" i="41"/>
  <c r="CV83" i="41"/>
  <c r="CU83" i="41"/>
  <c r="CS83" i="41"/>
  <c r="CR83" i="41"/>
  <c r="CQ83" i="41"/>
  <c r="CN83" i="41"/>
  <c r="CJ83" i="41"/>
  <c r="CA83" i="41"/>
  <c r="BR83" i="41"/>
  <c r="BP83" i="41"/>
  <c r="BG83" i="41"/>
  <c r="AX83" i="41"/>
  <c r="AV83" i="41"/>
  <c r="AM83" i="41"/>
  <c r="AD83" i="41"/>
  <c r="AB83" i="41"/>
  <c r="S83" i="41"/>
  <c r="I83" i="41"/>
  <c r="DO83" i="41" s="1"/>
  <c r="DN82" i="41"/>
  <c r="DM82" i="41"/>
  <c r="DL82" i="41"/>
  <c r="DK82" i="41"/>
  <c r="DJ82" i="41"/>
  <c r="DI82" i="41"/>
  <c r="DH82" i="41"/>
  <c r="DG82" i="41"/>
  <c r="DF82" i="41"/>
  <c r="DE82" i="41"/>
  <c r="DD82" i="41"/>
  <c r="DC82" i="41"/>
  <c r="DB82" i="41"/>
  <c r="DA82" i="41"/>
  <c r="CZ82" i="41"/>
  <c r="CY82" i="41"/>
  <c r="CX82" i="41"/>
  <c r="CW82" i="41"/>
  <c r="CV82" i="41"/>
  <c r="CU82" i="41"/>
  <c r="CS82" i="41"/>
  <c r="CR82" i="41"/>
  <c r="CQ82" i="41"/>
  <c r="CN82" i="41"/>
  <c r="CJ82" i="41"/>
  <c r="CA82" i="41"/>
  <c r="BR82" i="41"/>
  <c r="BP82" i="41"/>
  <c r="BG82" i="41"/>
  <c r="AX82" i="41"/>
  <c r="AV82" i="41"/>
  <c r="AM82" i="41"/>
  <c r="AD82" i="41"/>
  <c r="AB82" i="41"/>
  <c r="S82" i="41"/>
  <c r="I82" i="41"/>
  <c r="DN81" i="41"/>
  <c r="DM81" i="41"/>
  <c r="DL81" i="41"/>
  <c r="DK81" i="41"/>
  <c r="DJ81" i="41"/>
  <c r="DI81" i="41"/>
  <c r="DH81" i="41"/>
  <c r="DG81" i="41"/>
  <c r="DF81" i="41"/>
  <c r="DE81" i="41"/>
  <c r="DD81" i="41"/>
  <c r="DC81" i="41"/>
  <c r="DB81" i="41"/>
  <c r="DA81" i="41"/>
  <c r="CZ81" i="41"/>
  <c r="CY81" i="41"/>
  <c r="CX81" i="41"/>
  <c r="CW81" i="41"/>
  <c r="CV81" i="41"/>
  <c r="CU81" i="41"/>
  <c r="CS81" i="41"/>
  <c r="CR81" i="41"/>
  <c r="CQ81" i="41"/>
  <c r="CN81" i="41"/>
  <c r="CJ81" i="41"/>
  <c r="CA81" i="41"/>
  <c r="BR81" i="41"/>
  <c r="BP81" i="41"/>
  <c r="BG81" i="41"/>
  <c r="AX81" i="41"/>
  <c r="AV81" i="41"/>
  <c r="AM81" i="41"/>
  <c r="AD81" i="41"/>
  <c r="AB81" i="41"/>
  <c r="S81" i="41"/>
  <c r="I81" i="41"/>
  <c r="DO81" i="41" s="1"/>
  <c r="DN80" i="41"/>
  <c r="DM80" i="41"/>
  <c r="DL80" i="41"/>
  <c r="DK80" i="41"/>
  <c r="DJ80" i="41"/>
  <c r="DI80" i="41"/>
  <c r="DH80" i="41"/>
  <c r="DG80" i="41"/>
  <c r="DF80" i="41"/>
  <c r="DE80" i="41"/>
  <c r="DD80" i="41"/>
  <c r="DC80" i="41"/>
  <c r="DB80" i="41"/>
  <c r="DA80" i="41"/>
  <c r="CZ80" i="41"/>
  <c r="CY80" i="41"/>
  <c r="CX80" i="41"/>
  <c r="CW80" i="41"/>
  <c r="CV80" i="41"/>
  <c r="CU80" i="41"/>
  <c r="CS80" i="41"/>
  <c r="CR80" i="41"/>
  <c r="CQ80" i="41"/>
  <c r="CN80" i="41"/>
  <c r="CJ80" i="41"/>
  <c r="CA80" i="41"/>
  <c r="BR80" i="41"/>
  <c r="BP80" i="41"/>
  <c r="BG80" i="41"/>
  <c r="AX80" i="41"/>
  <c r="AV80" i="41"/>
  <c r="AM80" i="41"/>
  <c r="AD80" i="41"/>
  <c r="AB80" i="41"/>
  <c r="S80" i="41"/>
  <c r="I80" i="41"/>
  <c r="DN79" i="41"/>
  <c r="DM79" i="41"/>
  <c r="DL79" i="41"/>
  <c r="DK79" i="41"/>
  <c r="DJ79" i="41"/>
  <c r="DI79" i="41"/>
  <c r="DH79" i="41"/>
  <c r="DG79" i="41"/>
  <c r="DF79" i="41"/>
  <c r="DE79" i="41"/>
  <c r="DD79" i="41"/>
  <c r="DC79" i="41"/>
  <c r="DB79" i="41"/>
  <c r="DA79" i="41"/>
  <c r="CZ79" i="41"/>
  <c r="CY79" i="41"/>
  <c r="CX79" i="41"/>
  <c r="CW79" i="41"/>
  <c r="CV79" i="41"/>
  <c r="CU79" i="41"/>
  <c r="CS79" i="41"/>
  <c r="CR79" i="41"/>
  <c r="CQ79" i="41"/>
  <c r="CN79" i="41"/>
  <c r="CJ79" i="41"/>
  <c r="CA79" i="41"/>
  <c r="BR79" i="41"/>
  <c r="BP79" i="41"/>
  <c r="BG79" i="41"/>
  <c r="AX79" i="41"/>
  <c r="AV79" i="41"/>
  <c r="AM79" i="41"/>
  <c r="AD79" i="41"/>
  <c r="AB79" i="41"/>
  <c r="S79" i="41"/>
  <c r="I79" i="41"/>
  <c r="DO79" i="41" s="1"/>
  <c r="DN78" i="41"/>
  <c r="DM78" i="41"/>
  <c r="DL78" i="41"/>
  <c r="DK78" i="41"/>
  <c r="DJ78" i="41"/>
  <c r="DI78" i="41"/>
  <c r="DH78" i="41"/>
  <c r="DG78" i="41"/>
  <c r="DF78" i="41"/>
  <c r="DE78" i="41"/>
  <c r="DD78" i="41"/>
  <c r="DC78" i="41"/>
  <c r="DB78" i="41"/>
  <c r="DA78" i="41"/>
  <c r="CZ78" i="41"/>
  <c r="CY78" i="41"/>
  <c r="CX78" i="41"/>
  <c r="CW78" i="41"/>
  <c r="CV78" i="41"/>
  <c r="CU78" i="41"/>
  <c r="CS78" i="41"/>
  <c r="CR78" i="41"/>
  <c r="CQ78" i="41"/>
  <c r="CN78" i="41"/>
  <c r="CJ78" i="41"/>
  <c r="CA78" i="41"/>
  <c r="BR78" i="41"/>
  <c r="BP78" i="41"/>
  <c r="BG78" i="41"/>
  <c r="AX78" i="41"/>
  <c r="AV78" i="41"/>
  <c r="AM78" i="41"/>
  <c r="AD78" i="41"/>
  <c r="AB78" i="41"/>
  <c r="S78" i="41"/>
  <c r="I78" i="41"/>
  <c r="DN77" i="41"/>
  <c r="DM77" i="41"/>
  <c r="DL77" i="41"/>
  <c r="DK77" i="41"/>
  <c r="DJ77" i="41"/>
  <c r="DI77" i="41"/>
  <c r="DH77" i="41"/>
  <c r="DG77" i="41"/>
  <c r="DF77" i="41"/>
  <c r="DE77" i="41"/>
  <c r="DD77" i="41"/>
  <c r="DC77" i="41"/>
  <c r="DB77" i="41"/>
  <c r="DA77" i="41"/>
  <c r="CZ77" i="41"/>
  <c r="CY77" i="41"/>
  <c r="CX77" i="41"/>
  <c r="CW77" i="41"/>
  <c r="CV77" i="41"/>
  <c r="CU77" i="41"/>
  <c r="CS77" i="41"/>
  <c r="CR77" i="41"/>
  <c r="CQ77" i="41"/>
  <c r="CN77" i="41"/>
  <c r="CJ77" i="41"/>
  <c r="CA77" i="41"/>
  <c r="BR77" i="41"/>
  <c r="BP77" i="41"/>
  <c r="BG77" i="41"/>
  <c r="AX77" i="41"/>
  <c r="AV77" i="41"/>
  <c r="AM77" i="41"/>
  <c r="AD77" i="41"/>
  <c r="AB77" i="41"/>
  <c r="S77" i="41"/>
  <c r="I77" i="41"/>
  <c r="DO77" i="41" s="1"/>
  <c r="DN76" i="41"/>
  <c r="DM76" i="41"/>
  <c r="DL76" i="41"/>
  <c r="DK76" i="41"/>
  <c r="DJ76" i="41"/>
  <c r="DI76" i="41"/>
  <c r="DH76" i="41"/>
  <c r="DG76" i="41"/>
  <c r="DF76" i="41"/>
  <c r="DE76" i="41"/>
  <c r="DD76" i="41"/>
  <c r="DC76" i="41"/>
  <c r="DB76" i="41"/>
  <c r="DA76" i="41"/>
  <c r="CZ76" i="41"/>
  <c r="CY76" i="41"/>
  <c r="CX76" i="41"/>
  <c r="CW76" i="41"/>
  <c r="CV76" i="41"/>
  <c r="CU76" i="41"/>
  <c r="CS76" i="41"/>
  <c r="CR76" i="41"/>
  <c r="CQ76" i="41"/>
  <c r="CN76" i="41"/>
  <c r="CJ76" i="41"/>
  <c r="CA76" i="41"/>
  <c r="BR76" i="41"/>
  <c r="BP76" i="41"/>
  <c r="BG76" i="41"/>
  <c r="AX76" i="41"/>
  <c r="AV76" i="41"/>
  <c r="AM76" i="41"/>
  <c r="AD76" i="41"/>
  <c r="AB76" i="41"/>
  <c r="S76" i="41"/>
  <c r="I76" i="41"/>
  <c r="DN75" i="41"/>
  <c r="DM75" i="41"/>
  <c r="DL75" i="41"/>
  <c r="DK75" i="41"/>
  <c r="DJ75" i="41"/>
  <c r="DI75" i="41"/>
  <c r="DH75" i="41"/>
  <c r="DG75" i="41"/>
  <c r="DF75" i="41"/>
  <c r="DE75" i="41"/>
  <c r="DD75" i="41"/>
  <c r="DC75" i="41"/>
  <c r="DB75" i="41"/>
  <c r="DA75" i="41"/>
  <c r="CZ75" i="41"/>
  <c r="CY75" i="41"/>
  <c r="CX75" i="41"/>
  <c r="CW75" i="41"/>
  <c r="CV75" i="41"/>
  <c r="CU75" i="41"/>
  <c r="CS75" i="41"/>
  <c r="CR75" i="41"/>
  <c r="CQ75" i="41"/>
  <c r="CN75" i="41"/>
  <c r="CJ75" i="41"/>
  <c r="CA75" i="41"/>
  <c r="BR75" i="41"/>
  <c r="BP75" i="41"/>
  <c r="BG75" i="41"/>
  <c r="AX75" i="41"/>
  <c r="AV75" i="41"/>
  <c r="AM75" i="41"/>
  <c r="AD75" i="41"/>
  <c r="AB75" i="41"/>
  <c r="S75" i="41"/>
  <c r="I75" i="41"/>
  <c r="DO75" i="41" s="1"/>
  <c r="DN74" i="41"/>
  <c r="DM74" i="41"/>
  <c r="DL74" i="41"/>
  <c r="DK74" i="41"/>
  <c r="DJ74" i="41"/>
  <c r="DI74" i="41"/>
  <c r="DH74" i="41"/>
  <c r="DG74" i="41"/>
  <c r="DF74" i="41"/>
  <c r="DE74" i="41"/>
  <c r="DD74" i="41"/>
  <c r="DC74" i="41"/>
  <c r="DB74" i="41"/>
  <c r="DA74" i="41"/>
  <c r="CZ74" i="41"/>
  <c r="CY74" i="41"/>
  <c r="CX74" i="41"/>
  <c r="CW74" i="41"/>
  <c r="CV74" i="41"/>
  <c r="CU74" i="41"/>
  <c r="CS74" i="41"/>
  <c r="CR74" i="41"/>
  <c r="CQ74" i="41"/>
  <c r="CN74" i="41"/>
  <c r="CJ74" i="41"/>
  <c r="CA74" i="41"/>
  <c r="BR74" i="41"/>
  <c r="BP74" i="41"/>
  <c r="BG74" i="41"/>
  <c r="AX74" i="41"/>
  <c r="AV74" i="41"/>
  <c r="AM74" i="41"/>
  <c r="AD74" i="41"/>
  <c r="AB74" i="41"/>
  <c r="S74" i="41"/>
  <c r="I74" i="41"/>
  <c r="DG73" i="41"/>
  <c r="DF73" i="41"/>
  <c r="CZ73" i="41"/>
  <c r="CQ73" i="41"/>
  <c r="CJ73" i="41"/>
  <c r="CU73" i="41" s="1"/>
  <c r="CA73" i="41"/>
  <c r="BR73" i="41"/>
  <c r="BP73" i="41"/>
  <c r="BG73" i="41"/>
  <c r="AX73" i="41"/>
  <c r="AV73" i="41"/>
  <c r="AM73" i="41"/>
  <c r="AD73" i="41"/>
  <c r="AB73" i="41"/>
  <c r="S73" i="41"/>
  <c r="I73" i="41"/>
  <c r="DG72" i="41"/>
  <c r="DF72" i="41"/>
  <c r="CZ72" i="41"/>
  <c r="CQ72" i="41"/>
  <c r="CJ72" i="41"/>
  <c r="CU72" i="41" s="1"/>
  <c r="CA72" i="41"/>
  <c r="BR72" i="41"/>
  <c r="BP72" i="41"/>
  <c r="BG72" i="41"/>
  <c r="AX72" i="41"/>
  <c r="AV72" i="41"/>
  <c r="AM72" i="41"/>
  <c r="AD72" i="41"/>
  <c r="AB72" i="41"/>
  <c r="S72" i="41"/>
  <c r="I72" i="41"/>
  <c r="DG71" i="41"/>
  <c r="DF71" i="41"/>
  <c r="CZ71" i="41"/>
  <c r="CQ71" i="41"/>
  <c r="CJ71" i="41"/>
  <c r="CU71" i="41" s="1"/>
  <c r="CA71" i="41"/>
  <c r="BR71" i="41"/>
  <c r="BP71" i="41"/>
  <c r="BG71" i="41"/>
  <c r="AX71" i="41"/>
  <c r="AV71" i="41"/>
  <c r="AM71" i="41"/>
  <c r="AD71" i="41"/>
  <c r="AB71" i="41"/>
  <c r="S71" i="41"/>
  <c r="I71" i="41"/>
  <c r="DG70" i="41"/>
  <c r="DF70" i="41"/>
  <c r="CZ70" i="41"/>
  <c r="CQ70" i="41"/>
  <c r="CJ70" i="41"/>
  <c r="CU70" i="41" s="1"/>
  <c r="CA70" i="41"/>
  <c r="BR70" i="41"/>
  <c r="BP70" i="41"/>
  <c r="BG70" i="41"/>
  <c r="AX70" i="41"/>
  <c r="AV70" i="41"/>
  <c r="AM70" i="41"/>
  <c r="AD70" i="41"/>
  <c r="AB70" i="41"/>
  <c r="S70" i="41"/>
  <c r="I70" i="41"/>
  <c r="DG69" i="41"/>
  <c r="DF69" i="41"/>
  <c r="CZ69" i="41"/>
  <c r="CQ69" i="41"/>
  <c r="CJ69" i="41"/>
  <c r="CU69" i="41" s="1"/>
  <c r="CA69" i="41"/>
  <c r="BR69" i="41"/>
  <c r="BP69" i="41"/>
  <c r="BG69" i="41"/>
  <c r="AX69" i="41"/>
  <c r="AV69" i="41"/>
  <c r="AM69" i="41"/>
  <c r="AD69" i="41"/>
  <c r="AB69" i="41"/>
  <c r="S69" i="41"/>
  <c r="I69" i="41"/>
  <c r="DG68" i="41"/>
  <c r="DF68" i="41"/>
  <c r="CZ68" i="41"/>
  <c r="CQ68" i="41"/>
  <c r="CJ68" i="41"/>
  <c r="CU68" i="41" s="1"/>
  <c r="CA68" i="41"/>
  <c r="BR68" i="41"/>
  <c r="BP68" i="41"/>
  <c r="BG68" i="41"/>
  <c r="AX68" i="41"/>
  <c r="AV68" i="41"/>
  <c r="AM68" i="41"/>
  <c r="AD68" i="41"/>
  <c r="AB68" i="41"/>
  <c r="S68" i="41"/>
  <c r="I68" i="41"/>
  <c r="DG67" i="41"/>
  <c r="DF67" i="41"/>
  <c r="CZ67" i="41"/>
  <c r="CQ67" i="41"/>
  <c r="CJ67" i="41"/>
  <c r="CU67" i="41" s="1"/>
  <c r="CA67" i="41"/>
  <c r="BR67" i="41"/>
  <c r="BP67" i="41"/>
  <c r="BG67" i="41"/>
  <c r="AX67" i="41"/>
  <c r="AV67" i="41"/>
  <c r="AM67" i="41"/>
  <c r="AD67" i="41"/>
  <c r="AB67" i="41"/>
  <c r="S67" i="41"/>
  <c r="I67" i="41"/>
  <c r="DG66" i="41"/>
  <c r="DF66" i="41"/>
  <c r="CZ66" i="41"/>
  <c r="CQ66" i="41"/>
  <c r="CJ66" i="41"/>
  <c r="CU66" i="41" s="1"/>
  <c r="CA66" i="41"/>
  <c r="BR66" i="41"/>
  <c r="BP66" i="41"/>
  <c r="BG66" i="41"/>
  <c r="AX66" i="41"/>
  <c r="AV66" i="41"/>
  <c r="AM66" i="41"/>
  <c r="AD66" i="41"/>
  <c r="AB66" i="41"/>
  <c r="S66" i="41"/>
  <c r="I66" i="41"/>
  <c r="DG65" i="41"/>
  <c r="DF65" i="41"/>
  <c r="CZ65" i="41"/>
  <c r="CQ65" i="41"/>
  <c r="CJ65" i="41"/>
  <c r="CU65" i="41" s="1"/>
  <c r="CA65" i="41"/>
  <c r="BR65" i="41"/>
  <c r="BP65" i="41"/>
  <c r="BG65" i="41"/>
  <c r="AX65" i="41"/>
  <c r="AV65" i="41"/>
  <c r="AM65" i="41"/>
  <c r="AD65" i="41"/>
  <c r="AB65" i="41"/>
  <c r="S65" i="41"/>
  <c r="I65" i="41"/>
  <c r="DG64" i="41"/>
  <c r="DF64" i="41"/>
  <c r="CZ64" i="41"/>
  <c r="CQ64" i="41"/>
  <c r="CJ64" i="41"/>
  <c r="CA64" i="41"/>
  <c r="BR64" i="41"/>
  <c r="BR114" i="41" s="1"/>
  <c r="BP64" i="41"/>
  <c r="BG64" i="41"/>
  <c r="AX64" i="41"/>
  <c r="AV64" i="41"/>
  <c r="AV114" i="41" s="1"/>
  <c r="AM64" i="41"/>
  <c r="AD64" i="41"/>
  <c r="AB64" i="41"/>
  <c r="S64" i="41"/>
  <c r="I64" i="41"/>
  <c r="CI63" i="41"/>
  <c r="CH63" i="41"/>
  <c r="CG63" i="41"/>
  <c r="CF63" i="41"/>
  <c r="CE63" i="41"/>
  <c r="CD63" i="41"/>
  <c r="CC63" i="41"/>
  <c r="BZ63" i="41"/>
  <c r="BY63" i="41"/>
  <c r="BX63" i="41"/>
  <c r="BW63" i="41"/>
  <c r="BV63" i="41"/>
  <c r="BU63" i="41"/>
  <c r="BT63" i="41"/>
  <c r="BO63" i="41"/>
  <c r="BN63" i="41"/>
  <c r="BM63" i="41"/>
  <c r="BL63" i="41"/>
  <c r="BK63" i="41"/>
  <c r="BJ63" i="41"/>
  <c r="BI63" i="41"/>
  <c r="BF63" i="41"/>
  <c r="BE63" i="41"/>
  <c r="BD63" i="41"/>
  <c r="BC63" i="41"/>
  <c r="BB63" i="41"/>
  <c r="BA63" i="41"/>
  <c r="AZ63" i="41"/>
  <c r="AU63" i="41"/>
  <c r="AT63" i="41"/>
  <c r="AS63" i="41"/>
  <c r="AR63" i="41"/>
  <c r="AQ63" i="41"/>
  <c r="AP63" i="41"/>
  <c r="AO63" i="41"/>
  <c r="AL63" i="41"/>
  <c r="AK63" i="41"/>
  <c r="AJ63" i="41"/>
  <c r="AI63" i="41"/>
  <c r="AH63" i="41"/>
  <c r="AG63" i="41"/>
  <c r="AF63" i="41"/>
  <c r="AA63" i="41"/>
  <c r="Z63" i="41"/>
  <c r="Y63" i="41"/>
  <c r="X63" i="41"/>
  <c r="W63" i="41"/>
  <c r="V63" i="41"/>
  <c r="U63" i="41"/>
  <c r="R63" i="41"/>
  <c r="Q63" i="41"/>
  <c r="P63" i="41"/>
  <c r="O63" i="41"/>
  <c r="N63" i="41"/>
  <c r="M63" i="41"/>
  <c r="L63" i="41"/>
  <c r="H63" i="41"/>
  <c r="G63" i="41"/>
  <c r="F63" i="41"/>
  <c r="E63" i="41"/>
  <c r="D63" i="41"/>
  <c r="C63" i="41"/>
  <c r="B63" i="41"/>
  <c r="CR62" i="41"/>
  <c r="R60" i="41"/>
  <c r="Q60" i="41"/>
  <c r="P60" i="41"/>
  <c r="O60" i="41"/>
  <c r="N60" i="41"/>
  <c r="M60" i="41"/>
  <c r="L60" i="41"/>
  <c r="R59" i="41"/>
  <c r="Q59" i="41"/>
  <c r="P59" i="41"/>
  <c r="O59" i="41"/>
  <c r="N59" i="41"/>
  <c r="M59" i="41"/>
  <c r="L59" i="41"/>
  <c r="CM56" i="41"/>
  <c r="CL56" i="41"/>
  <c r="CI56" i="41"/>
  <c r="CH56" i="41"/>
  <c r="CG56" i="41"/>
  <c r="CF56" i="41"/>
  <c r="CE56" i="41"/>
  <c r="CD56" i="41"/>
  <c r="CC56" i="41"/>
  <c r="BZ56" i="41"/>
  <c r="BY56" i="41"/>
  <c r="BX56" i="41"/>
  <c r="BW56" i="41"/>
  <c r="BV56" i="41"/>
  <c r="BU56" i="41"/>
  <c r="BT56" i="41"/>
  <c r="BQ56" i="41"/>
  <c r="BO56" i="41"/>
  <c r="BN56" i="41"/>
  <c r="BM56" i="41"/>
  <c r="BL56" i="41"/>
  <c r="BK56" i="41"/>
  <c r="BJ56" i="41"/>
  <c r="BI56" i="41"/>
  <c r="BH56" i="41"/>
  <c r="BF56" i="41"/>
  <c r="BE56" i="41"/>
  <c r="BD56" i="41"/>
  <c r="BC56" i="41"/>
  <c r="BB56" i="41"/>
  <c r="BA56" i="41"/>
  <c r="AZ56" i="41"/>
  <c r="AW56" i="41"/>
  <c r="AU56" i="41"/>
  <c r="AT56" i="41"/>
  <c r="AS56" i="41"/>
  <c r="AR56" i="41"/>
  <c r="AQ56" i="41"/>
  <c r="AP56" i="41"/>
  <c r="AO56" i="41"/>
  <c r="AN56" i="41"/>
  <c r="AL56" i="41"/>
  <c r="AK56" i="41"/>
  <c r="AJ56" i="41"/>
  <c r="AI56" i="41"/>
  <c r="AH56" i="41"/>
  <c r="AG56" i="41"/>
  <c r="AF56" i="41"/>
  <c r="AC56" i="41"/>
  <c r="AA56" i="41"/>
  <c r="Z56" i="41"/>
  <c r="Y56" i="41"/>
  <c r="X56" i="41"/>
  <c r="W56" i="41"/>
  <c r="V56" i="41"/>
  <c r="U56" i="41"/>
  <c r="T56" i="41"/>
  <c r="R56" i="41"/>
  <c r="Q56" i="41"/>
  <c r="P56" i="41"/>
  <c r="O56" i="41"/>
  <c r="N56" i="41"/>
  <c r="M56" i="41"/>
  <c r="L56" i="41"/>
  <c r="J56" i="41"/>
  <c r="H56" i="41"/>
  <c r="G56" i="41"/>
  <c r="F56" i="41"/>
  <c r="E56" i="41"/>
  <c r="D56" i="41"/>
  <c r="C56" i="41"/>
  <c r="B56" i="41"/>
  <c r="DN55" i="41"/>
  <c r="DM55" i="41"/>
  <c r="DL55" i="41"/>
  <c r="DK55" i="41"/>
  <c r="DJ55" i="41"/>
  <c r="DI55" i="41"/>
  <c r="DH55" i="41"/>
  <c r="DG55" i="41"/>
  <c r="DF55" i="41"/>
  <c r="DE55" i="41"/>
  <c r="DD55" i="41"/>
  <c r="DC55" i="41"/>
  <c r="DB55" i="41"/>
  <c r="DA55" i="41"/>
  <c r="CZ55" i="41"/>
  <c r="CY55" i="41"/>
  <c r="CX55" i="41"/>
  <c r="CW55" i="41"/>
  <c r="CV55" i="41"/>
  <c r="CU55" i="41"/>
  <c r="CS55" i="41"/>
  <c r="CR55" i="41"/>
  <c r="CQ55" i="41"/>
  <c r="CN55" i="41"/>
  <c r="CJ55" i="41"/>
  <c r="CA55" i="41"/>
  <c r="BR55" i="41"/>
  <c r="BP55" i="41"/>
  <c r="BG55" i="41"/>
  <c r="AX55" i="41"/>
  <c r="AV55" i="41"/>
  <c r="AM55" i="41"/>
  <c r="AD55" i="41"/>
  <c r="AB55" i="41"/>
  <c r="S55" i="41"/>
  <c r="I55" i="41"/>
  <c r="DN54" i="41"/>
  <c r="DM54" i="41"/>
  <c r="DL54" i="41"/>
  <c r="DK54" i="41"/>
  <c r="DJ54" i="41"/>
  <c r="DI54" i="41"/>
  <c r="DH54" i="41"/>
  <c r="DG54" i="41"/>
  <c r="DF54" i="41"/>
  <c r="DE54" i="41"/>
  <c r="DD54" i="41"/>
  <c r="DC54" i="41"/>
  <c r="DB54" i="41"/>
  <c r="DA54" i="41"/>
  <c r="CZ54" i="41"/>
  <c r="CY54" i="41"/>
  <c r="CX54" i="41"/>
  <c r="CW54" i="41"/>
  <c r="CV54" i="41"/>
  <c r="CU54" i="41"/>
  <c r="CS54" i="41"/>
  <c r="CR54" i="41"/>
  <c r="CQ54" i="41"/>
  <c r="CN54" i="41"/>
  <c r="CJ54" i="41"/>
  <c r="CA54" i="41"/>
  <c r="BR54" i="41"/>
  <c r="BP54" i="41"/>
  <c r="BG54" i="41"/>
  <c r="AX54" i="41"/>
  <c r="AV54" i="41"/>
  <c r="AM54" i="41"/>
  <c r="AD54" i="41"/>
  <c r="AB54" i="41"/>
  <c r="S54" i="41"/>
  <c r="I54" i="41"/>
  <c r="DN53" i="41"/>
  <c r="DM53" i="41"/>
  <c r="DL53" i="41"/>
  <c r="DK53" i="41"/>
  <c r="DJ53" i="41"/>
  <c r="DI53" i="41"/>
  <c r="DH53" i="41"/>
  <c r="DG53" i="41"/>
  <c r="DF53" i="41"/>
  <c r="DE53" i="41"/>
  <c r="DD53" i="41"/>
  <c r="DC53" i="41"/>
  <c r="DB53" i="41"/>
  <c r="DA53" i="41"/>
  <c r="CZ53" i="41"/>
  <c r="CY53" i="41"/>
  <c r="CX53" i="41"/>
  <c r="CW53" i="41"/>
  <c r="CV53" i="41"/>
  <c r="CU53" i="41"/>
  <c r="CS53" i="41"/>
  <c r="CR53" i="41"/>
  <c r="CQ53" i="41"/>
  <c r="CN53" i="41"/>
  <c r="CJ53" i="41"/>
  <c r="CA53" i="41"/>
  <c r="BR53" i="41"/>
  <c r="BP53" i="41"/>
  <c r="BG53" i="41"/>
  <c r="AX53" i="41"/>
  <c r="AV53" i="41"/>
  <c r="AM53" i="41"/>
  <c r="AD53" i="41"/>
  <c r="AB53" i="41"/>
  <c r="S53" i="41"/>
  <c r="I53" i="41"/>
  <c r="DN52" i="41"/>
  <c r="DM52" i="41"/>
  <c r="DL52" i="41"/>
  <c r="DK52" i="41"/>
  <c r="DJ52" i="41"/>
  <c r="DI52" i="41"/>
  <c r="DH52" i="41"/>
  <c r="DG52" i="41"/>
  <c r="DF52" i="41"/>
  <c r="DE52" i="41"/>
  <c r="DD52" i="41"/>
  <c r="DC52" i="41"/>
  <c r="DB52" i="41"/>
  <c r="DA52" i="41"/>
  <c r="CZ52" i="41"/>
  <c r="CY52" i="41"/>
  <c r="CX52" i="41"/>
  <c r="CW52" i="41"/>
  <c r="CV52" i="41"/>
  <c r="CU52" i="41"/>
  <c r="CS52" i="41"/>
  <c r="CR52" i="41"/>
  <c r="CQ52" i="41"/>
  <c r="CN52" i="41"/>
  <c r="CJ52" i="41"/>
  <c r="CA52" i="41"/>
  <c r="BR52" i="41"/>
  <c r="BP52" i="41"/>
  <c r="BG52" i="41"/>
  <c r="AX52" i="41"/>
  <c r="AV52" i="41"/>
  <c r="AM52" i="41"/>
  <c r="AD52" i="41"/>
  <c r="AB52" i="41"/>
  <c r="S52" i="41"/>
  <c r="I52" i="41"/>
  <c r="DN51" i="41"/>
  <c r="DM51" i="41"/>
  <c r="DL51" i="41"/>
  <c r="DK51" i="41"/>
  <c r="DJ51" i="41"/>
  <c r="DI51" i="41"/>
  <c r="DH51" i="41"/>
  <c r="DG51" i="41"/>
  <c r="DF51" i="41"/>
  <c r="DE51" i="41"/>
  <c r="DD51" i="41"/>
  <c r="DC51" i="41"/>
  <c r="DB51" i="41"/>
  <c r="DA51" i="41"/>
  <c r="CZ51" i="41"/>
  <c r="CY51" i="41"/>
  <c r="CX51" i="41"/>
  <c r="CW51" i="41"/>
  <c r="CV51" i="41"/>
  <c r="CU51" i="41"/>
  <c r="CS51" i="41"/>
  <c r="CR51" i="41"/>
  <c r="CQ51" i="41"/>
  <c r="CN51" i="41"/>
  <c r="CJ51" i="41"/>
  <c r="CA51" i="41"/>
  <c r="BR51" i="41"/>
  <c r="BP51" i="41"/>
  <c r="BG51" i="41"/>
  <c r="AX51" i="41"/>
  <c r="AV51" i="41"/>
  <c r="AM51" i="41"/>
  <c r="AD51" i="41"/>
  <c r="AB51" i="41"/>
  <c r="S51" i="41"/>
  <c r="I51" i="41"/>
  <c r="DN50" i="41"/>
  <c r="DM50" i="41"/>
  <c r="DL50" i="41"/>
  <c r="DK50" i="41"/>
  <c r="DJ50" i="41"/>
  <c r="DI50" i="41"/>
  <c r="DH50" i="41"/>
  <c r="DG50" i="41"/>
  <c r="DF50" i="41"/>
  <c r="DE50" i="41"/>
  <c r="DD50" i="41"/>
  <c r="DC50" i="41"/>
  <c r="DB50" i="41"/>
  <c r="DA50" i="41"/>
  <c r="CZ50" i="41"/>
  <c r="CY50" i="41"/>
  <c r="CX50" i="41"/>
  <c r="CW50" i="41"/>
  <c r="CV50" i="41"/>
  <c r="CU50" i="41"/>
  <c r="CS50" i="41"/>
  <c r="CR50" i="41"/>
  <c r="CQ50" i="41"/>
  <c r="CN50" i="41"/>
  <c r="CJ50" i="41"/>
  <c r="CA50" i="41"/>
  <c r="BR50" i="41"/>
  <c r="BP50" i="41"/>
  <c r="BG50" i="41"/>
  <c r="AX50" i="41"/>
  <c r="AV50" i="41"/>
  <c r="AM50" i="41"/>
  <c r="AD50" i="41"/>
  <c r="AB50" i="41"/>
  <c r="S50" i="41"/>
  <c r="I50" i="41"/>
  <c r="DN49" i="41"/>
  <c r="DM49" i="41"/>
  <c r="DL49" i="41"/>
  <c r="DK49" i="41"/>
  <c r="DJ49" i="41"/>
  <c r="DI49" i="41"/>
  <c r="DH49" i="41"/>
  <c r="DG49" i="41"/>
  <c r="DF49" i="41"/>
  <c r="DE49" i="41"/>
  <c r="DD49" i="41"/>
  <c r="DC49" i="41"/>
  <c r="DB49" i="41"/>
  <c r="DA49" i="41"/>
  <c r="CZ49" i="41"/>
  <c r="CY49" i="41"/>
  <c r="CX49" i="41"/>
  <c r="CW49" i="41"/>
  <c r="CV49" i="41"/>
  <c r="CU49" i="41"/>
  <c r="CS49" i="41"/>
  <c r="CR49" i="41"/>
  <c r="CQ49" i="41"/>
  <c r="CN49" i="41"/>
  <c r="CJ49" i="41"/>
  <c r="CA49" i="41"/>
  <c r="BR49" i="41"/>
  <c r="BP49" i="41"/>
  <c r="BG49" i="41"/>
  <c r="AX49" i="41"/>
  <c r="AV49" i="41"/>
  <c r="AM49" i="41"/>
  <c r="AD49" i="41"/>
  <c r="AB49" i="41"/>
  <c r="S49" i="41"/>
  <c r="I49" i="41"/>
  <c r="DN48" i="41"/>
  <c r="DM48" i="41"/>
  <c r="DL48" i="41"/>
  <c r="DK48" i="41"/>
  <c r="DJ48" i="41"/>
  <c r="DI48" i="41"/>
  <c r="DH48" i="41"/>
  <c r="DG48" i="41"/>
  <c r="DF48" i="41"/>
  <c r="DE48" i="41"/>
  <c r="DD48" i="41"/>
  <c r="DC48" i="41"/>
  <c r="DB48" i="41"/>
  <c r="DA48" i="41"/>
  <c r="CZ48" i="41"/>
  <c r="CY48" i="41"/>
  <c r="CX48" i="41"/>
  <c r="CW48" i="41"/>
  <c r="CV48" i="41"/>
  <c r="CU48" i="41"/>
  <c r="CS48" i="41"/>
  <c r="CR48" i="41"/>
  <c r="CQ48" i="41"/>
  <c r="CN48" i="41"/>
  <c r="CJ48" i="41"/>
  <c r="CA48" i="41"/>
  <c r="BR48" i="41"/>
  <c r="BP48" i="41"/>
  <c r="BG48" i="41"/>
  <c r="AX48" i="41"/>
  <c r="AV48" i="41"/>
  <c r="AM48" i="41"/>
  <c r="AD48" i="41"/>
  <c r="AB48" i="41"/>
  <c r="S48" i="41"/>
  <c r="I48" i="41"/>
  <c r="DN47" i="41"/>
  <c r="DM47" i="41"/>
  <c r="DL47" i="41"/>
  <c r="DK47" i="41"/>
  <c r="DJ47" i="41"/>
  <c r="DI47" i="41"/>
  <c r="DH47" i="41"/>
  <c r="DG47" i="41"/>
  <c r="DF47" i="41"/>
  <c r="DE47" i="41"/>
  <c r="DD47" i="41"/>
  <c r="DC47" i="41"/>
  <c r="DB47" i="41"/>
  <c r="DA47" i="41"/>
  <c r="CZ47" i="41"/>
  <c r="CY47" i="41"/>
  <c r="CX47" i="41"/>
  <c r="CW47" i="41"/>
  <c r="CV47" i="41"/>
  <c r="CU47" i="41"/>
  <c r="CS47" i="41"/>
  <c r="CR47" i="41"/>
  <c r="CQ47" i="41"/>
  <c r="CN47" i="41"/>
  <c r="CJ47" i="41"/>
  <c r="CA47" i="41"/>
  <c r="BR47" i="41"/>
  <c r="BP47" i="41"/>
  <c r="BG47" i="41"/>
  <c r="AX47" i="41"/>
  <c r="AV47" i="41"/>
  <c r="AM47" i="41"/>
  <c r="AD47" i="41"/>
  <c r="AB47" i="41"/>
  <c r="S47" i="41"/>
  <c r="I47" i="41"/>
  <c r="DN46" i="41"/>
  <c r="DM46" i="41"/>
  <c r="DL46" i="41"/>
  <c r="DK46" i="41"/>
  <c r="DJ46" i="41"/>
  <c r="DI46" i="41"/>
  <c r="DH46" i="41"/>
  <c r="DG46" i="41"/>
  <c r="DF46" i="41"/>
  <c r="DE46" i="41"/>
  <c r="DD46" i="41"/>
  <c r="DC46" i="41"/>
  <c r="DB46" i="41"/>
  <c r="DA46" i="41"/>
  <c r="CZ46" i="41"/>
  <c r="CY46" i="41"/>
  <c r="CX46" i="41"/>
  <c r="CW46" i="41"/>
  <c r="CV46" i="41"/>
  <c r="CU46" i="41"/>
  <c r="CS46" i="41"/>
  <c r="CR46" i="41"/>
  <c r="CQ46" i="41"/>
  <c r="CN46" i="41"/>
  <c r="CJ46" i="41"/>
  <c r="CA46" i="41"/>
  <c r="BR46" i="41"/>
  <c r="BP46" i="41"/>
  <c r="BG46" i="41"/>
  <c r="AX46" i="41"/>
  <c r="AV46" i="41"/>
  <c r="AM46" i="41"/>
  <c r="AD46" i="41"/>
  <c r="AB46" i="41"/>
  <c r="S46" i="41"/>
  <c r="I46" i="41"/>
  <c r="DN45" i="41"/>
  <c r="DM45" i="41"/>
  <c r="DL45" i="41"/>
  <c r="DK45" i="41"/>
  <c r="DJ45" i="41"/>
  <c r="DI45" i="41"/>
  <c r="DH45" i="41"/>
  <c r="DG45" i="41"/>
  <c r="DF45" i="41"/>
  <c r="DE45" i="41"/>
  <c r="DD45" i="41"/>
  <c r="DC45" i="41"/>
  <c r="DB45" i="41"/>
  <c r="DA45" i="41"/>
  <c r="CZ45" i="41"/>
  <c r="CY45" i="41"/>
  <c r="CX45" i="41"/>
  <c r="CW45" i="41"/>
  <c r="CV45" i="41"/>
  <c r="CU45" i="41"/>
  <c r="CS45" i="41"/>
  <c r="CR45" i="41"/>
  <c r="CQ45" i="41"/>
  <c r="CN45" i="41"/>
  <c r="CJ45" i="41"/>
  <c r="CA45" i="41"/>
  <c r="BR45" i="41"/>
  <c r="BP45" i="41"/>
  <c r="BG45" i="41"/>
  <c r="AX45" i="41"/>
  <c r="AV45" i="41"/>
  <c r="AM45" i="41"/>
  <c r="AD45" i="41"/>
  <c r="AB45" i="41"/>
  <c r="S45" i="41"/>
  <c r="I45" i="41"/>
  <c r="DN44" i="41"/>
  <c r="DM44" i="41"/>
  <c r="DL44" i="41"/>
  <c r="DK44" i="41"/>
  <c r="DJ44" i="41"/>
  <c r="DI44" i="41"/>
  <c r="DH44" i="41"/>
  <c r="DG44" i="41"/>
  <c r="DF44" i="41"/>
  <c r="DE44" i="41"/>
  <c r="DD44" i="41"/>
  <c r="DC44" i="41"/>
  <c r="DB44" i="41"/>
  <c r="DA44" i="41"/>
  <c r="CZ44" i="41"/>
  <c r="CY44" i="41"/>
  <c r="CX44" i="41"/>
  <c r="CW44" i="41"/>
  <c r="CV44" i="41"/>
  <c r="CU44" i="41"/>
  <c r="CS44" i="41"/>
  <c r="CR44" i="41"/>
  <c r="CQ44" i="41"/>
  <c r="CN44" i="41"/>
  <c r="CJ44" i="41"/>
  <c r="CA44" i="41"/>
  <c r="BR44" i="41"/>
  <c r="BP44" i="41"/>
  <c r="BG44" i="41"/>
  <c r="AX44" i="41"/>
  <c r="AV44" i="41"/>
  <c r="AM44" i="41"/>
  <c r="AD44" i="41"/>
  <c r="AB44" i="41"/>
  <c r="S44" i="41"/>
  <c r="I44" i="41"/>
  <c r="DN43" i="41"/>
  <c r="DM43" i="41"/>
  <c r="DL43" i="41"/>
  <c r="DK43" i="41"/>
  <c r="DJ43" i="41"/>
  <c r="DI43" i="41"/>
  <c r="DH43" i="41"/>
  <c r="DG43" i="41"/>
  <c r="DF43" i="41"/>
  <c r="DE43" i="41"/>
  <c r="DD43" i="41"/>
  <c r="DC43" i="41"/>
  <c r="DB43" i="41"/>
  <c r="DA43" i="41"/>
  <c r="CZ43" i="41"/>
  <c r="CY43" i="41"/>
  <c r="CX43" i="41"/>
  <c r="CW43" i="41"/>
  <c r="CV43" i="41"/>
  <c r="CU43" i="41"/>
  <c r="CS43" i="41"/>
  <c r="CR43" i="41"/>
  <c r="CQ43" i="41"/>
  <c r="CN43" i="41"/>
  <c r="CJ43" i="41"/>
  <c r="CA43" i="41"/>
  <c r="BR43" i="41"/>
  <c r="BP43" i="41"/>
  <c r="BG43" i="41"/>
  <c r="AX43" i="41"/>
  <c r="AV43" i="41"/>
  <c r="AM43" i="41"/>
  <c r="AD43" i="41"/>
  <c r="AB43" i="41"/>
  <c r="S43" i="41"/>
  <c r="I43" i="41"/>
  <c r="DN42" i="41"/>
  <c r="DM42" i="41"/>
  <c r="DL42" i="41"/>
  <c r="DK42" i="41"/>
  <c r="DJ42" i="41"/>
  <c r="DI42" i="41"/>
  <c r="DH42" i="41"/>
  <c r="DG42" i="41"/>
  <c r="DF42" i="41"/>
  <c r="DE42" i="41"/>
  <c r="DD42" i="41"/>
  <c r="DC42" i="41"/>
  <c r="DB42" i="41"/>
  <c r="DA42" i="41"/>
  <c r="CZ42" i="41"/>
  <c r="CY42" i="41"/>
  <c r="CX42" i="41"/>
  <c r="CW42" i="41"/>
  <c r="CV42" i="41"/>
  <c r="CU42" i="41"/>
  <c r="CS42" i="41"/>
  <c r="CR42" i="41"/>
  <c r="CQ42" i="41"/>
  <c r="CN42" i="41"/>
  <c r="CJ42" i="41"/>
  <c r="CA42" i="41"/>
  <c r="BR42" i="41"/>
  <c r="BP42" i="41"/>
  <c r="BG42" i="41"/>
  <c r="AX42" i="41"/>
  <c r="AV42" i="41"/>
  <c r="AM42" i="41"/>
  <c r="AD42" i="41"/>
  <c r="AB42" i="41"/>
  <c r="S42" i="41"/>
  <c r="I42" i="41"/>
  <c r="DN41" i="41"/>
  <c r="DM41" i="41"/>
  <c r="DL41" i="41"/>
  <c r="DK41" i="41"/>
  <c r="DJ41" i="41"/>
  <c r="DI41" i="41"/>
  <c r="DH41" i="41"/>
  <c r="DG41" i="41"/>
  <c r="DF41" i="41"/>
  <c r="DE41" i="41"/>
  <c r="DD41" i="41"/>
  <c r="DC41" i="41"/>
  <c r="DB41" i="41"/>
  <c r="DA41" i="41"/>
  <c r="CZ41" i="41"/>
  <c r="CY41" i="41"/>
  <c r="CX41" i="41"/>
  <c r="CW41" i="41"/>
  <c r="CV41" i="41"/>
  <c r="CU41" i="41"/>
  <c r="CS41" i="41"/>
  <c r="CR41" i="41"/>
  <c r="CQ41" i="41"/>
  <c r="CN41" i="41"/>
  <c r="CJ41" i="41"/>
  <c r="CA41" i="41"/>
  <c r="BR41" i="41"/>
  <c r="BP41" i="41"/>
  <c r="BG41" i="41"/>
  <c r="AX41" i="41"/>
  <c r="AV41" i="41"/>
  <c r="AM41" i="41"/>
  <c r="AD41" i="41"/>
  <c r="AB41" i="41"/>
  <c r="S41" i="41"/>
  <c r="I41" i="41"/>
  <c r="DN40" i="41"/>
  <c r="DM40" i="41"/>
  <c r="DL40" i="41"/>
  <c r="DK40" i="41"/>
  <c r="DJ40" i="41"/>
  <c r="DI40" i="41"/>
  <c r="DH40" i="41"/>
  <c r="DG40" i="41"/>
  <c r="DF40" i="41"/>
  <c r="DE40" i="41"/>
  <c r="DD40" i="41"/>
  <c r="DC40" i="41"/>
  <c r="DB40" i="41"/>
  <c r="DA40" i="41"/>
  <c r="CZ40" i="41"/>
  <c r="CY40" i="41"/>
  <c r="CX40" i="41"/>
  <c r="CW40" i="41"/>
  <c r="CV40" i="41"/>
  <c r="CU40" i="41"/>
  <c r="CS40" i="41"/>
  <c r="CR40" i="41"/>
  <c r="CQ40" i="41"/>
  <c r="CN40" i="41"/>
  <c r="CJ40" i="41"/>
  <c r="CA40" i="41"/>
  <c r="BR40" i="41"/>
  <c r="BP40" i="41"/>
  <c r="BG40" i="41"/>
  <c r="AX40" i="41"/>
  <c r="AV40" i="41"/>
  <c r="AM40" i="41"/>
  <c r="AD40" i="41"/>
  <c r="AB40" i="41"/>
  <c r="S40" i="41"/>
  <c r="I40" i="41"/>
  <c r="DN39" i="41"/>
  <c r="DM39" i="41"/>
  <c r="DL39" i="41"/>
  <c r="DK39" i="41"/>
  <c r="DJ39" i="41"/>
  <c r="DI39" i="41"/>
  <c r="DH39" i="41"/>
  <c r="DG39" i="41"/>
  <c r="DF39" i="41"/>
  <c r="DE39" i="41"/>
  <c r="DD39" i="41"/>
  <c r="DC39" i="41"/>
  <c r="DB39" i="41"/>
  <c r="DA39" i="41"/>
  <c r="CZ39" i="41"/>
  <c r="CY39" i="41"/>
  <c r="CX39" i="41"/>
  <c r="CW39" i="41"/>
  <c r="CV39" i="41"/>
  <c r="CU39" i="41"/>
  <c r="CS39" i="41"/>
  <c r="CR39" i="41"/>
  <c r="CQ39" i="41"/>
  <c r="CN39" i="41"/>
  <c r="CJ39" i="41"/>
  <c r="CA39" i="41"/>
  <c r="BR39" i="41"/>
  <c r="BP39" i="41"/>
  <c r="BG39" i="41"/>
  <c r="AX39" i="41"/>
  <c r="AV39" i="41"/>
  <c r="AM39" i="41"/>
  <c r="AD39" i="41"/>
  <c r="AB39" i="41"/>
  <c r="S39" i="41"/>
  <c r="I39" i="41"/>
  <c r="DN38" i="41"/>
  <c r="DM38" i="41"/>
  <c r="DL38" i="41"/>
  <c r="DK38" i="41"/>
  <c r="DJ38" i="41"/>
  <c r="DI38" i="41"/>
  <c r="DH38" i="41"/>
  <c r="DG38" i="41"/>
  <c r="DF38" i="41"/>
  <c r="DE38" i="41"/>
  <c r="DD38" i="41"/>
  <c r="DC38" i="41"/>
  <c r="DB38" i="41"/>
  <c r="DA38" i="41"/>
  <c r="CZ38" i="41"/>
  <c r="CY38" i="41"/>
  <c r="CX38" i="41"/>
  <c r="CW38" i="41"/>
  <c r="CV38" i="41"/>
  <c r="CU38" i="41"/>
  <c r="CS38" i="41"/>
  <c r="CR38" i="41"/>
  <c r="CQ38" i="41"/>
  <c r="CN38" i="41"/>
  <c r="CJ38" i="41"/>
  <c r="CA38" i="41"/>
  <c r="BR38" i="41"/>
  <c r="BP38" i="41"/>
  <c r="BG38" i="41"/>
  <c r="AX38" i="41"/>
  <c r="AV38" i="41"/>
  <c r="AM38" i="41"/>
  <c r="AD38" i="41"/>
  <c r="AB38" i="41"/>
  <c r="S38" i="41"/>
  <c r="I38" i="41"/>
  <c r="DN37" i="41"/>
  <c r="DM37" i="41"/>
  <c r="DL37" i="41"/>
  <c r="DK37" i="41"/>
  <c r="DJ37" i="41"/>
  <c r="DI37" i="41"/>
  <c r="DH37" i="41"/>
  <c r="DG37" i="41"/>
  <c r="DF37" i="41"/>
  <c r="DE37" i="41"/>
  <c r="DD37" i="41"/>
  <c r="DC37" i="41"/>
  <c r="DB37" i="41"/>
  <c r="DA37" i="41"/>
  <c r="CZ37" i="41"/>
  <c r="CY37" i="41"/>
  <c r="CX37" i="41"/>
  <c r="CW37" i="41"/>
  <c r="CV37" i="41"/>
  <c r="CU37" i="41"/>
  <c r="CS37" i="41"/>
  <c r="CR37" i="41"/>
  <c r="CQ37" i="41"/>
  <c r="CN37" i="41"/>
  <c r="CJ37" i="41"/>
  <c r="CA37" i="41"/>
  <c r="BR37" i="41"/>
  <c r="BP37" i="41"/>
  <c r="BG37" i="41"/>
  <c r="AX37" i="41"/>
  <c r="AV37" i="41"/>
  <c r="AM37" i="41"/>
  <c r="AD37" i="41"/>
  <c r="AB37" i="41"/>
  <c r="S37" i="41"/>
  <c r="I37" i="41"/>
  <c r="DN36" i="41"/>
  <c r="DM36" i="41"/>
  <c r="DL36" i="41"/>
  <c r="DK36" i="41"/>
  <c r="DJ36" i="41"/>
  <c r="DI36" i="41"/>
  <c r="DH36" i="41"/>
  <c r="DG36" i="41"/>
  <c r="DF36" i="41"/>
  <c r="DE36" i="41"/>
  <c r="DD36" i="41"/>
  <c r="DC36" i="41"/>
  <c r="DB36" i="41"/>
  <c r="DA36" i="41"/>
  <c r="CZ36" i="41"/>
  <c r="CY36" i="41"/>
  <c r="CX36" i="41"/>
  <c r="CW36" i="41"/>
  <c r="CV36" i="41"/>
  <c r="CU36" i="41"/>
  <c r="CS36" i="41"/>
  <c r="CR36" i="41"/>
  <c r="CQ36" i="41"/>
  <c r="CN36" i="41"/>
  <c r="CJ36" i="41"/>
  <c r="CA36" i="41"/>
  <c r="BR36" i="41"/>
  <c r="BP36" i="41"/>
  <c r="BG36" i="41"/>
  <c r="AX36" i="41"/>
  <c r="AV36" i="41"/>
  <c r="AM36" i="41"/>
  <c r="AD36" i="41"/>
  <c r="AB36" i="41"/>
  <c r="S36" i="41"/>
  <c r="I36" i="41"/>
  <c r="DN35" i="41"/>
  <c r="DM35" i="41"/>
  <c r="DL35" i="41"/>
  <c r="DK35" i="41"/>
  <c r="DJ35" i="41"/>
  <c r="DI35" i="41"/>
  <c r="DH35" i="41"/>
  <c r="DG35" i="41"/>
  <c r="DF35" i="41"/>
  <c r="DE35" i="41"/>
  <c r="DD35" i="41"/>
  <c r="DC35" i="41"/>
  <c r="DB35" i="41"/>
  <c r="DA35" i="41"/>
  <c r="CZ35" i="41"/>
  <c r="CY35" i="41"/>
  <c r="CX35" i="41"/>
  <c r="CW35" i="41"/>
  <c r="CV35" i="41"/>
  <c r="CU35" i="41"/>
  <c r="CS35" i="41"/>
  <c r="CR35" i="41"/>
  <c r="CQ35" i="41"/>
  <c r="CN35" i="41"/>
  <c r="CJ35" i="41"/>
  <c r="CA35" i="41"/>
  <c r="BR35" i="41"/>
  <c r="BP35" i="41"/>
  <c r="BG35" i="41"/>
  <c r="AX35" i="41"/>
  <c r="AV35" i="41"/>
  <c r="AM35" i="41"/>
  <c r="AD35" i="41"/>
  <c r="AB35" i="41"/>
  <c r="S35" i="41"/>
  <c r="I35" i="41"/>
  <c r="DN34" i="41"/>
  <c r="DM34" i="41"/>
  <c r="DL34" i="41"/>
  <c r="DK34" i="41"/>
  <c r="DJ34" i="41"/>
  <c r="DI34" i="41"/>
  <c r="DH34" i="41"/>
  <c r="DG34" i="41"/>
  <c r="DF34" i="41"/>
  <c r="DE34" i="41"/>
  <c r="DD34" i="41"/>
  <c r="DC34" i="41"/>
  <c r="DB34" i="41"/>
  <c r="DA34" i="41"/>
  <c r="CZ34" i="41"/>
  <c r="CY34" i="41"/>
  <c r="CX34" i="41"/>
  <c r="CW34" i="41"/>
  <c r="CV34" i="41"/>
  <c r="CU34" i="41"/>
  <c r="CS34" i="41"/>
  <c r="CR34" i="41"/>
  <c r="CQ34" i="41"/>
  <c r="CN34" i="41"/>
  <c r="CJ34" i="41"/>
  <c r="CA34" i="41"/>
  <c r="BR34" i="41"/>
  <c r="BP34" i="41"/>
  <c r="BG34" i="41"/>
  <c r="AX34" i="41"/>
  <c r="AV34" i="41"/>
  <c r="AM34" i="41"/>
  <c r="AD34" i="41"/>
  <c r="AB34" i="41"/>
  <c r="S34" i="41"/>
  <c r="I34" i="41"/>
  <c r="DN33" i="41"/>
  <c r="DM33" i="41"/>
  <c r="DL33" i="41"/>
  <c r="DK33" i="41"/>
  <c r="DJ33" i="41"/>
  <c r="DI33" i="41"/>
  <c r="DH33" i="41"/>
  <c r="DG33" i="41"/>
  <c r="DF33" i="41"/>
  <c r="DE33" i="41"/>
  <c r="DD33" i="41"/>
  <c r="DC33" i="41"/>
  <c r="DB33" i="41"/>
  <c r="DA33" i="41"/>
  <c r="CZ33" i="41"/>
  <c r="CY33" i="41"/>
  <c r="CX33" i="41"/>
  <c r="CW33" i="41"/>
  <c r="CV33" i="41"/>
  <c r="CU33" i="41"/>
  <c r="CS33" i="41"/>
  <c r="CR33" i="41"/>
  <c r="CQ33" i="41"/>
  <c r="CN33" i="41"/>
  <c r="CJ33" i="41"/>
  <c r="CA33" i="41"/>
  <c r="BR33" i="41"/>
  <c r="BP33" i="41"/>
  <c r="BG33" i="41"/>
  <c r="AX33" i="41"/>
  <c r="AV33" i="41"/>
  <c r="AM33" i="41"/>
  <c r="AD33" i="41"/>
  <c r="AB33" i="41"/>
  <c r="S33" i="41"/>
  <c r="I33" i="41"/>
  <c r="DN32" i="41"/>
  <c r="DM32" i="41"/>
  <c r="DL32" i="41"/>
  <c r="DK32" i="41"/>
  <c r="DJ32" i="41"/>
  <c r="DI32" i="41"/>
  <c r="DH32" i="41"/>
  <c r="DG32" i="41"/>
  <c r="DF32" i="41"/>
  <c r="DE32" i="41"/>
  <c r="DD32" i="41"/>
  <c r="DC32" i="41"/>
  <c r="DB32" i="41"/>
  <c r="DA32" i="41"/>
  <c r="CZ32" i="41"/>
  <c r="CY32" i="41"/>
  <c r="CX32" i="41"/>
  <c r="CW32" i="41"/>
  <c r="CV32" i="41"/>
  <c r="CU32" i="41"/>
  <c r="CS32" i="41"/>
  <c r="CR32" i="41"/>
  <c r="CQ32" i="41"/>
  <c r="CN32" i="41"/>
  <c r="CJ32" i="41"/>
  <c r="CA32" i="41"/>
  <c r="BR32" i="41"/>
  <c r="BP32" i="41"/>
  <c r="BG32" i="41"/>
  <c r="AX32" i="41"/>
  <c r="AV32" i="41"/>
  <c r="AM32" i="41"/>
  <c r="AD32" i="41"/>
  <c r="AB32" i="41"/>
  <c r="S32" i="41"/>
  <c r="I32" i="41"/>
  <c r="DN31" i="41"/>
  <c r="DM31" i="41"/>
  <c r="DL31" i="41"/>
  <c r="DK31" i="41"/>
  <c r="DJ31" i="41"/>
  <c r="DI31" i="41"/>
  <c r="DH31" i="41"/>
  <c r="DG31" i="41"/>
  <c r="DF31" i="41"/>
  <c r="DE31" i="41"/>
  <c r="DD31" i="41"/>
  <c r="DC31" i="41"/>
  <c r="DB31" i="41"/>
  <c r="DA31" i="41"/>
  <c r="CZ31" i="41"/>
  <c r="CY31" i="41"/>
  <c r="CX31" i="41"/>
  <c r="CW31" i="41"/>
  <c r="CV31" i="41"/>
  <c r="CU31" i="41"/>
  <c r="CS31" i="41"/>
  <c r="CR31" i="41"/>
  <c r="CQ31" i="41"/>
  <c r="CN31" i="41"/>
  <c r="CJ31" i="41"/>
  <c r="CA31" i="41"/>
  <c r="BR31" i="41"/>
  <c r="BP31" i="41"/>
  <c r="BG31" i="41"/>
  <c r="AX31" i="41"/>
  <c r="AV31" i="41"/>
  <c r="AM31" i="41"/>
  <c r="AD31" i="41"/>
  <c r="AB31" i="41"/>
  <c r="S31" i="41"/>
  <c r="I31" i="41"/>
  <c r="DN30" i="41"/>
  <c r="DM30" i="41"/>
  <c r="DL30" i="41"/>
  <c r="DK30" i="41"/>
  <c r="DJ30" i="41"/>
  <c r="DI30" i="41"/>
  <c r="DH30" i="41"/>
  <c r="DG30" i="41"/>
  <c r="DF30" i="41"/>
  <c r="DE30" i="41"/>
  <c r="DD30" i="41"/>
  <c r="DC30" i="41"/>
  <c r="DB30" i="41"/>
  <c r="DA30" i="41"/>
  <c r="CZ30" i="41"/>
  <c r="CY30" i="41"/>
  <c r="CX30" i="41"/>
  <c r="CW30" i="41"/>
  <c r="CV30" i="41"/>
  <c r="CU30" i="41"/>
  <c r="CS30" i="41"/>
  <c r="CR30" i="41"/>
  <c r="CQ30" i="41"/>
  <c r="CN30" i="41"/>
  <c r="CJ30" i="41"/>
  <c r="CA30" i="41"/>
  <c r="BR30" i="41"/>
  <c r="BP30" i="41"/>
  <c r="BG30" i="41"/>
  <c r="AX30" i="41"/>
  <c r="AV30" i="41"/>
  <c r="AM30" i="41"/>
  <c r="AD30" i="41"/>
  <c r="AB30" i="41"/>
  <c r="S30" i="41"/>
  <c r="I30" i="41"/>
  <c r="DN29" i="41"/>
  <c r="DM29" i="41"/>
  <c r="DL29" i="41"/>
  <c r="DK29" i="41"/>
  <c r="DJ29" i="41"/>
  <c r="DI29" i="41"/>
  <c r="DH29" i="41"/>
  <c r="DG29" i="41"/>
  <c r="DF29" i="41"/>
  <c r="DE29" i="41"/>
  <c r="DD29" i="41"/>
  <c r="DC29" i="41"/>
  <c r="DB29" i="41"/>
  <c r="DA29" i="41"/>
  <c r="CZ29" i="41"/>
  <c r="CY29" i="41"/>
  <c r="CX29" i="41"/>
  <c r="CW29" i="41"/>
  <c r="CV29" i="41"/>
  <c r="CU29" i="41"/>
  <c r="CS29" i="41"/>
  <c r="CR29" i="41"/>
  <c r="CQ29" i="41"/>
  <c r="CN29" i="41"/>
  <c r="CJ29" i="41"/>
  <c r="CA29" i="41"/>
  <c r="BR29" i="41"/>
  <c r="BP29" i="41"/>
  <c r="BG29" i="41"/>
  <c r="AX29" i="41"/>
  <c r="AV29" i="41"/>
  <c r="AM29" i="41"/>
  <c r="AD29" i="41"/>
  <c r="AB29" i="41"/>
  <c r="S29" i="41"/>
  <c r="I29" i="41"/>
  <c r="DN28" i="41"/>
  <c r="DM28" i="41"/>
  <c r="DL28" i="41"/>
  <c r="DK28" i="41"/>
  <c r="DJ28" i="41"/>
  <c r="DI28" i="41"/>
  <c r="DH28" i="41"/>
  <c r="DG28" i="41"/>
  <c r="DF28" i="41"/>
  <c r="DE28" i="41"/>
  <c r="DD28" i="41"/>
  <c r="DC28" i="41"/>
  <c r="DB28" i="41"/>
  <c r="DA28" i="41"/>
  <c r="CZ28" i="41"/>
  <c r="CY28" i="41"/>
  <c r="CX28" i="41"/>
  <c r="CW28" i="41"/>
  <c r="CV28" i="41"/>
  <c r="CU28" i="41"/>
  <c r="CS28" i="41"/>
  <c r="CR28" i="41"/>
  <c r="CQ28" i="41"/>
  <c r="CN28" i="41"/>
  <c r="CJ28" i="41"/>
  <c r="CA28" i="41"/>
  <c r="BR28" i="41"/>
  <c r="BP28" i="41"/>
  <c r="BG28" i="41"/>
  <c r="AX28" i="41"/>
  <c r="AV28" i="41"/>
  <c r="AM28" i="41"/>
  <c r="AD28" i="41"/>
  <c r="AB28" i="41"/>
  <c r="S28" i="41"/>
  <c r="I28" i="41"/>
  <c r="DN27" i="41"/>
  <c r="DM27" i="41"/>
  <c r="DL27" i="41"/>
  <c r="DK27" i="41"/>
  <c r="DJ27" i="41"/>
  <c r="DI27" i="41"/>
  <c r="DH27" i="41"/>
  <c r="DG27" i="41"/>
  <c r="DF27" i="41"/>
  <c r="DE27" i="41"/>
  <c r="DD27" i="41"/>
  <c r="DC27" i="41"/>
  <c r="DB27" i="41"/>
  <c r="DA27" i="41"/>
  <c r="CZ27" i="41"/>
  <c r="CY27" i="41"/>
  <c r="CX27" i="41"/>
  <c r="CW27" i="41"/>
  <c r="CV27" i="41"/>
  <c r="CU27" i="41"/>
  <c r="CS27" i="41"/>
  <c r="CR27" i="41"/>
  <c r="CQ27" i="41"/>
  <c r="CN27" i="41"/>
  <c r="CJ27" i="41"/>
  <c r="CA27" i="41"/>
  <c r="BR27" i="41"/>
  <c r="BP27" i="41"/>
  <c r="BG27" i="41"/>
  <c r="AX27" i="41"/>
  <c r="AV27" i="41"/>
  <c r="AM27" i="41"/>
  <c r="AD27" i="41"/>
  <c r="AB27" i="41"/>
  <c r="S27" i="41"/>
  <c r="I27" i="41"/>
  <c r="DN26" i="41"/>
  <c r="DM26" i="41"/>
  <c r="DL26" i="41"/>
  <c r="DK26" i="41"/>
  <c r="DJ26" i="41"/>
  <c r="DI26" i="41"/>
  <c r="DH26" i="41"/>
  <c r="DG26" i="41"/>
  <c r="DF26" i="41"/>
  <c r="DE26" i="41"/>
  <c r="DD26" i="41"/>
  <c r="DC26" i="41"/>
  <c r="DB26" i="41"/>
  <c r="DA26" i="41"/>
  <c r="CZ26" i="41"/>
  <c r="CY26" i="41"/>
  <c r="CX26" i="41"/>
  <c r="CW26" i="41"/>
  <c r="CV26" i="41"/>
  <c r="CU26" i="41"/>
  <c r="CS26" i="41"/>
  <c r="CR26" i="41"/>
  <c r="CQ26" i="41"/>
  <c r="CN26" i="41"/>
  <c r="CJ26" i="41"/>
  <c r="CA26" i="41"/>
  <c r="BR26" i="41"/>
  <c r="BP26" i="41"/>
  <c r="BG26" i="41"/>
  <c r="AX26" i="41"/>
  <c r="AV26" i="41"/>
  <c r="AM26" i="41"/>
  <c r="AD26" i="41"/>
  <c r="AB26" i="41"/>
  <c r="S26" i="41"/>
  <c r="I26" i="41"/>
  <c r="DN25" i="41"/>
  <c r="DM25" i="41"/>
  <c r="DL25" i="41"/>
  <c r="DK25" i="41"/>
  <c r="DJ25" i="41"/>
  <c r="DI25" i="41"/>
  <c r="DH25" i="41"/>
  <c r="DG25" i="41"/>
  <c r="DF25" i="41"/>
  <c r="DE25" i="41"/>
  <c r="DD25" i="41"/>
  <c r="DC25" i="41"/>
  <c r="DB25" i="41"/>
  <c r="DA25" i="41"/>
  <c r="CZ25" i="41"/>
  <c r="CY25" i="41"/>
  <c r="CX25" i="41"/>
  <c r="CW25" i="41"/>
  <c r="CV25" i="41"/>
  <c r="CU25" i="41"/>
  <c r="CS25" i="41"/>
  <c r="CR25" i="41"/>
  <c r="CQ25" i="41"/>
  <c r="CN25" i="41"/>
  <c r="CJ25" i="41"/>
  <c r="CA25" i="41"/>
  <c r="BR25" i="41"/>
  <c r="BP25" i="41"/>
  <c r="BG25" i="41"/>
  <c r="AX25" i="41"/>
  <c r="AV25" i="41"/>
  <c r="AM25" i="41"/>
  <c r="AD25" i="41"/>
  <c r="AB25" i="41"/>
  <c r="S25" i="41"/>
  <c r="I25" i="41"/>
  <c r="DN24" i="41"/>
  <c r="DM24" i="41"/>
  <c r="DL24" i="41"/>
  <c r="DK24" i="41"/>
  <c r="DJ24" i="41"/>
  <c r="DI24" i="41"/>
  <c r="DH24" i="41"/>
  <c r="DG24" i="41"/>
  <c r="DF24" i="41"/>
  <c r="DE24" i="41"/>
  <c r="DD24" i="41"/>
  <c r="DC24" i="41"/>
  <c r="DB24" i="41"/>
  <c r="DA24" i="41"/>
  <c r="CZ24" i="41"/>
  <c r="CY24" i="41"/>
  <c r="CX24" i="41"/>
  <c r="CW24" i="41"/>
  <c r="CV24" i="41"/>
  <c r="CU24" i="41"/>
  <c r="CS24" i="41"/>
  <c r="CR24" i="41"/>
  <c r="CQ24" i="41"/>
  <c r="CN24" i="41"/>
  <c r="CJ24" i="41"/>
  <c r="CA24" i="41"/>
  <c r="BR24" i="41"/>
  <c r="BP24" i="41"/>
  <c r="BG24" i="41"/>
  <c r="AX24" i="41"/>
  <c r="AV24" i="41"/>
  <c r="AM24" i="41"/>
  <c r="AD24" i="41"/>
  <c r="AB24" i="41"/>
  <c r="S24" i="41"/>
  <c r="I24" i="41"/>
  <c r="DN23" i="41"/>
  <c r="DM23" i="41"/>
  <c r="DL23" i="41"/>
  <c r="DK23" i="41"/>
  <c r="DJ23" i="41"/>
  <c r="DI23" i="41"/>
  <c r="DH23" i="41"/>
  <c r="DG23" i="41"/>
  <c r="DF23" i="41"/>
  <c r="DE23" i="41"/>
  <c r="DD23" i="41"/>
  <c r="DC23" i="41"/>
  <c r="DB23" i="41"/>
  <c r="DA23" i="41"/>
  <c r="CZ23" i="41"/>
  <c r="CY23" i="41"/>
  <c r="CX23" i="41"/>
  <c r="CW23" i="41"/>
  <c r="CV23" i="41"/>
  <c r="CU23" i="41"/>
  <c r="CS23" i="41"/>
  <c r="CR23" i="41"/>
  <c r="CQ23" i="41"/>
  <c r="CN23" i="41"/>
  <c r="CJ23" i="41"/>
  <c r="CA23" i="41"/>
  <c r="BR23" i="41"/>
  <c r="BP23" i="41"/>
  <c r="BG23" i="41"/>
  <c r="AX23" i="41"/>
  <c r="AV23" i="41"/>
  <c r="AM23" i="41"/>
  <c r="AD23" i="41"/>
  <c r="AB23" i="41"/>
  <c r="S23" i="41"/>
  <c r="I23" i="41"/>
  <c r="DN22" i="41"/>
  <c r="DM22" i="41"/>
  <c r="DL22" i="41"/>
  <c r="DK22" i="41"/>
  <c r="DJ22" i="41"/>
  <c r="DI22" i="41"/>
  <c r="DH22" i="41"/>
  <c r="DG22" i="41"/>
  <c r="DF22" i="41"/>
  <c r="DE22" i="41"/>
  <c r="DD22" i="41"/>
  <c r="DC22" i="41"/>
  <c r="DB22" i="41"/>
  <c r="DA22" i="41"/>
  <c r="CZ22" i="41"/>
  <c r="CY22" i="41"/>
  <c r="CX22" i="41"/>
  <c r="CW22" i="41"/>
  <c r="CV22" i="41"/>
  <c r="CU22" i="41"/>
  <c r="CS22" i="41"/>
  <c r="CR22" i="41"/>
  <c r="CQ22" i="41"/>
  <c r="CN22" i="41"/>
  <c r="CJ22" i="41"/>
  <c r="CA22" i="41"/>
  <c r="BR22" i="41"/>
  <c r="BP22" i="41"/>
  <c r="BG22" i="41"/>
  <c r="AX22" i="41"/>
  <c r="AV22" i="41"/>
  <c r="AM22" i="41"/>
  <c r="AD22" i="41"/>
  <c r="AB22" i="41"/>
  <c r="S22" i="41"/>
  <c r="I22" i="41"/>
  <c r="DN21" i="41"/>
  <c r="DM21" i="41"/>
  <c r="DL21" i="41"/>
  <c r="DK21" i="41"/>
  <c r="DJ21" i="41"/>
  <c r="DI21" i="41"/>
  <c r="DH21" i="41"/>
  <c r="DG21" i="41"/>
  <c r="DF21" i="41"/>
  <c r="DE21" i="41"/>
  <c r="DD21" i="41"/>
  <c r="DC21" i="41"/>
  <c r="DB21" i="41"/>
  <c r="DA21" i="41"/>
  <c r="CZ21" i="41"/>
  <c r="CY21" i="41"/>
  <c r="CX21" i="41"/>
  <c r="CW21" i="41"/>
  <c r="CV21" i="41"/>
  <c r="CU21" i="41"/>
  <c r="CS21" i="41"/>
  <c r="CR21" i="41"/>
  <c r="CQ21" i="41"/>
  <c r="CN21" i="41"/>
  <c r="CJ21" i="41"/>
  <c r="CA21" i="41"/>
  <c r="BR21" i="41"/>
  <c r="BP21" i="41"/>
  <c r="BG21" i="41"/>
  <c r="AX21" i="41"/>
  <c r="AV21" i="41"/>
  <c r="AM21" i="41"/>
  <c r="AD21" i="41"/>
  <c r="AB21" i="41"/>
  <c r="S21" i="41"/>
  <c r="I21" i="41"/>
  <c r="DN20" i="41"/>
  <c r="DM20" i="41"/>
  <c r="DL20" i="41"/>
  <c r="DK20" i="41"/>
  <c r="DJ20" i="41"/>
  <c r="DI20" i="41"/>
  <c r="DH20" i="41"/>
  <c r="DG20" i="41"/>
  <c r="DF20" i="41"/>
  <c r="DE20" i="41"/>
  <c r="DD20" i="41"/>
  <c r="DC20" i="41"/>
  <c r="DB20" i="41"/>
  <c r="DA20" i="41"/>
  <c r="CZ20" i="41"/>
  <c r="CY20" i="41"/>
  <c r="CX20" i="41"/>
  <c r="CW20" i="41"/>
  <c r="CV20" i="41"/>
  <c r="CU20" i="41"/>
  <c r="CS20" i="41"/>
  <c r="CR20" i="41"/>
  <c r="CQ20" i="41"/>
  <c r="CN20" i="41"/>
  <c r="CJ20" i="41"/>
  <c r="CA20" i="41"/>
  <c r="BR20" i="41"/>
  <c r="BP20" i="41"/>
  <c r="BG20" i="41"/>
  <c r="AX20" i="41"/>
  <c r="AV20" i="41"/>
  <c r="AM20" i="41"/>
  <c r="AD20" i="41"/>
  <c r="AB20" i="41"/>
  <c r="S20" i="41"/>
  <c r="I20" i="41"/>
  <c r="DN19" i="41"/>
  <c r="DM19" i="41"/>
  <c r="DL19" i="41"/>
  <c r="DK19" i="41"/>
  <c r="DJ19" i="41"/>
  <c r="DI19" i="41"/>
  <c r="DH19" i="41"/>
  <c r="DG19" i="41"/>
  <c r="DF19" i="41"/>
  <c r="DE19" i="41"/>
  <c r="DD19" i="41"/>
  <c r="DC19" i="41"/>
  <c r="DB19" i="41"/>
  <c r="DA19" i="41"/>
  <c r="CZ19" i="41"/>
  <c r="CY19" i="41"/>
  <c r="CX19" i="41"/>
  <c r="CW19" i="41"/>
  <c r="CV19" i="41"/>
  <c r="CU19" i="41"/>
  <c r="CS19" i="41"/>
  <c r="CR19" i="41"/>
  <c r="CQ19" i="41"/>
  <c r="CN19" i="41"/>
  <c r="CJ19" i="41"/>
  <c r="CA19" i="41"/>
  <c r="BR19" i="41"/>
  <c r="BP19" i="41"/>
  <c r="BG19" i="41"/>
  <c r="AX19" i="41"/>
  <c r="AV19" i="41"/>
  <c r="AM19" i="41"/>
  <c r="AD19" i="41"/>
  <c r="AB19" i="41"/>
  <c r="S19" i="41"/>
  <c r="I19" i="41"/>
  <c r="DN18" i="41"/>
  <c r="DM18" i="41"/>
  <c r="DL18" i="41"/>
  <c r="DK18" i="41"/>
  <c r="DJ18" i="41"/>
  <c r="DI18" i="41"/>
  <c r="DH18" i="41"/>
  <c r="DG18" i="41"/>
  <c r="DF18" i="41"/>
  <c r="DE18" i="41"/>
  <c r="DD18" i="41"/>
  <c r="DC18" i="41"/>
  <c r="DB18" i="41"/>
  <c r="DA18" i="41"/>
  <c r="CZ18" i="41"/>
  <c r="CY18" i="41"/>
  <c r="CX18" i="41"/>
  <c r="CW18" i="41"/>
  <c r="CV18" i="41"/>
  <c r="CU18" i="41"/>
  <c r="CS18" i="41"/>
  <c r="CR18" i="41"/>
  <c r="CQ18" i="41"/>
  <c r="CN18" i="41"/>
  <c r="CJ18" i="41"/>
  <c r="CA18" i="41"/>
  <c r="BR18" i="41"/>
  <c r="BP18" i="41"/>
  <c r="BG18" i="41"/>
  <c r="AX18" i="41"/>
  <c r="AV18" i="41"/>
  <c r="AM18" i="41"/>
  <c r="AD18" i="41"/>
  <c r="AB18" i="41"/>
  <c r="S18" i="41"/>
  <c r="I18" i="41"/>
  <c r="DN17" i="41"/>
  <c r="DM17" i="41"/>
  <c r="DL17" i="41"/>
  <c r="DK17" i="41"/>
  <c r="DJ17" i="41"/>
  <c r="DI17" i="41"/>
  <c r="DH17" i="41"/>
  <c r="DG17" i="41"/>
  <c r="DF17" i="41"/>
  <c r="DE17" i="41"/>
  <c r="DD17" i="41"/>
  <c r="DC17" i="41"/>
  <c r="DB17" i="41"/>
  <c r="DA17" i="41"/>
  <c r="CZ17" i="41"/>
  <c r="CY17" i="41"/>
  <c r="CX17" i="41"/>
  <c r="CW17" i="41"/>
  <c r="CV17" i="41"/>
  <c r="CU17" i="41"/>
  <c r="CS17" i="41"/>
  <c r="CR17" i="41"/>
  <c r="CQ17" i="41"/>
  <c r="CN17" i="41"/>
  <c r="CJ17" i="41"/>
  <c r="CA17" i="41"/>
  <c r="BR17" i="41"/>
  <c r="BP17" i="41"/>
  <c r="BG17" i="41"/>
  <c r="AX17" i="41"/>
  <c r="AV17" i="41"/>
  <c r="AM17" i="41"/>
  <c r="AD17" i="41"/>
  <c r="AB17" i="41"/>
  <c r="S17" i="41"/>
  <c r="I17" i="41"/>
  <c r="DN16" i="41"/>
  <c r="DM16" i="41"/>
  <c r="DL16" i="41"/>
  <c r="DK16" i="41"/>
  <c r="DJ16" i="41"/>
  <c r="DI16" i="41"/>
  <c r="DH16" i="41"/>
  <c r="DG16" i="41"/>
  <c r="DF16" i="41"/>
  <c r="DE16" i="41"/>
  <c r="DD16" i="41"/>
  <c r="DC16" i="41"/>
  <c r="DB16" i="41"/>
  <c r="DA16" i="41"/>
  <c r="CZ16" i="41"/>
  <c r="CY16" i="41"/>
  <c r="CX16" i="41"/>
  <c r="CW16" i="41"/>
  <c r="CV16" i="41"/>
  <c r="CU16" i="41"/>
  <c r="CS16" i="41"/>
  <c r="CR16" i="41"/>
  <c r="CQ16" i="41"/>
  <c r="CN16" i="41"/>
  <c r="CJ16" i="41"/>
  <c r="CA16" i="41"/>
  <c r="BR16" i="41"/>
  <c r="BP16" i="41"/>
  <c r="BG16" i="41"/>
  <c r="AX16" i="41"/>
  <c r="AV16" i="41"/>
  <c r="AM16" i="41"/>
  <c r="AD16" i="41"/>
  <c r="AB16" i="41"/>
  <c r="S16" i="41"/>
  <c r="I16" i="41"/>
  <c r="DG15" i="41"/>
  <c r="DF15" i="41"/>
  <c r="CZ15" i="41"/>
  <c r="CQ15" i="41"/>
  <c r="CJ15" i="41"/>
  <c r="CU15" i="41" s="1"/>
  <c r="CA15" i="41"/>
  <c r="BR15" i="41"/>
  <c r="BP15" i="41"/>
  <c r="BG15" i="41"/>
  <c r="AX15" i="41"/>
  <c r="AV15" i="41"/>
  <c r="AM15" i="41"/>
  <c r="AD15" i="41"/>
  <c r="AB15" i="41"/>
  <c r="S15" i="41"/>
  <c r="I15" i="41"/>
  <c r="DG14" i="41"/>
  <c r="DF14" i="41"/>
  <c r="CZ14" i="41"/>
  <c r="CQ14" i="41"/>
  <c r="CJ14" i="41"/>
  <c r="CU14" i="41" s="1"/>
  <c r="CA14" i="41"/>
  <c r="BR14" i="41"/>
  <c r="BP14" i="41"/>
  <c r="BG14" i="41"/>
  <c r="AX14" i="41"/>
  <c r="AV14" i="41"/>
  <c r="AM14" i="41"/>
  <c r="AD14" i="41"/>
  <c r="AB14" i="41"/>
  <c r="S14" i="41"/>
  <c r="I14" i="41"/>
  <c r="DG13" i="41"/>
  <c r="DF13" i="41"/>
  <c r="CZ13" i="41"/>
  <c r="CQ13" i="41"/>
  <c r="CJ13" i="41"/>
  <c r="CU13" i="41" s="1"/>
  <c r="CA13" i="41"/>
  <c r="BR13" i="41"/>
  <c r="BP13" i="41"/>
  <c r="BG13" i="41"/>
  <c r="AX13" i="41"/>
  <c r="AV13" i="41"/>
  <c r="AM13" i="41"/>
  <c r="AD13" i="41"/>
  <c r="AB13" i="41"/>
  <c r="S13" i="41"/>
  <c r="I13" i="41"/>
  <c r="DG12" i="41"/>
  <c r="DF12" i="41"/>
  <c r="CZ12" i="41"/>
  <c r="CQ12" i="41"/>
  <c r="CJ12" i="41"/>
  <c r="CU12" i="41" s="1"/>
  <c r="CA12" i="41"/>
  <c r="BR12" i="41"/>
  <c r="BP12" i="41"/>
  <c r="BG12" i="41"/>
  <c r="AX12" i="41"/>
  <c r="AV12" i="41"/>
  <c r="AM12" i="41"/>
  <c r="AD12" i="41"/>
  <c r="AB12" i="41"/>
  <c r="S12" i="41"/>
  <c r="I12" i="41"/>
  <c r="DG11" i="41"/>
  <c r="DF11" i="41"/>
  <c r="CZ11" i="41"/>
  <c r="CQ11" i="41"/>
  <c r="CJ11" i="41"/>
  <c r="CU11" i="41" s="1"/>
  <c r="CA11" i="41"/>
  <c r="BR11" i="41"/>
  <c r="BP11" i="41"/>
  <c r="BG11" i="41"/>
  <c r="AX11" i="41"/>
  <c r="AV11" i="41"/>
  <c r="AM11" i="41"/>
  <c r="AD11" i="41"/>
  <c r="AB11" i="41"/>
  <c r="S11" i="41"/>
  <c r="I11" i="41"/>
  <c r="CR11" i="41" s="1"/>
  <c r="DG10" i="41"/>
  <c r="DF10" i="41"/>
  <c r="CZ10" i="41"/>
  <c r="CQ10" i="41"/>
  <c r="CJ10" i="41"/>
  <c r="CU10" i="41" s="1"/>
  <c r="CA10" i="41"/>
  <c r="BR10" i="41"/>
  <c r="BP10" i="41"/>
  <c r="BG10" i="41"/>
  <c r="AX10" i="41"/>
  <c r="AV10" i="41"/>
  <c r="AM10" i="41"/>
  <c r="AD10" i="41"/>
  <c r="AB10" i="41"/>
  <c r="S10" i="41"/>
  <c r="I10" i="41"/>
  <c r="DG9" i="41"/>
  <c r="DF9" i="41"/>
  <c r="CZ9" i="41"/>
  <c r="CQ9" i="41"/>
  <c r="CJ9" i="41"/>
  <c r="CU9" i="41" s="1"/>
  <c r="CA9" i="41"/>
  <c r="BR9" i="41"/>
  <c r="BP9" i="41"/>
  <c r="BG9" i="41"/>
  <c r="AX9" i="41"/>
  <c r="AV9" i="41"/>
  <c r="AM9" i="41"/>
  <c r="AD9" i="41"/>
  <c r="AB9" i="41"/>
  <c r="S9" i="41"/>
  <c r="I9" i="41"/>
  <c r="DG8" i="41"/>
  <c r="DF8" i="41"/>
  <c r="CZ8" i="41"/>
  <c r="CQ8" i="41"/>
  <c r="CJ8" i="41"/>
  <c r="CU8" i="41" s="1"/>
  <c r="CA8" i="41"/>
  <c r="BR8" i="41"/>
  <c r="BP8" i="41"/>
  <c r="BG8" i="41"/>
  <c r="AX8" i="41"/>
  <c r="AV8" i="41"/>
  <c r="AM8" i="41"/>
  <c r="AD8" i="41"/>
  <c r="AB8" i="41"/>
  <c r="S8" i="41"/>
  <c r="I8" i="41"/>
  <c r="DG7" i="41"/>
  <c r="DF7" i="41"/>
  <c r="CZ7" i="41"/>
  <c r="CQ7" i="41"/>
  <c r="CJ7" i="41"/>
  <c r="CU7" i="41" s="1"/>
  <c r="CA7" i="41"/>
  <c r="BR7" i="41"/>
  <c r="BP7" i="41"/>
  <c r="BG7" i="41"/>
  <c r="AX7" i="41"/>
  <c r="AV7" i="41"/>
  <c r="AM7" i="41"/>
  <c r="AD7" i="41"/>
  <c r="AB7" i="41"/>
  <c r="S7" i="41"/>
  <c r="I7" i="41"/>
  <c r="DG6" i="41"/>
  <c r="DF6" i="41"/>
  <c r="CZ6" i="41"/>
  <c r="CQ6" i="41"/>
  <c r="CJ6" i="41"/>
  <c r="CU6" i="41" s="1"/>
  <c r="CA6" i="41"/>
  <c r="BR6" i="41"/>
  <c r="BP6" i="41"/>
  <c r="BG6" i="41"/>
  <c r="AX6" i="41"/>
  <c r="AV6" i="41"/>
  <c r="AM6" i="41"/>
  <c r="AD6" i="41"/>
  <c r="AB6" i="41"/>
  <c r="S6" i="41"/>
  <c r="I6" i="41"/>
  <c r="CI5" i="41"/>
  <c r="CH5" i="41"/>
  <c r="CG5" i="41"/>
  <c r="CF5" i="41"/>
  <c r="CE5" i="41"/>
  <c r="CD5" i="41"/>
  <c r="CC5" i="41"/>
  <c r="BZ5" i="41"/>
  <c r="BY5" i="41"/>
  <c r="BX5" i="41"/>
  <c r="BW5" i="41"/>
  <c r="BV5" i="41"/>
  <c r="BU5" i="41"/>
  <c r="BT5" i="41"/>
  <c r="BO5" i="41"/>
  <c r="BN5" i="41"/>
  <c r="BM5" i="41"/>
  <c r="BL5" i="41"/>
  <c r="BK5" i="41"/>
  <c r="BJ5" i="41"/>
  <c r="BI5" i="41"/>
  <c r="BF5" i="41"/>
  <c r="BE5" i="41"/>
  <c r="BD5" i="41"/>
  <c r="BC5" i="41"/>
  <c r="BB5" i="41"/>
  <c r="BA5" i="41"/>
  <c r="AZ5" i="41"/>
  <c r="AU5" i="41"/>
  <c r="AT5" i="41"/>
  <c r="AS5" i="41"/>
  <c r="AR5" i="41"/>
  <c r="AQ5" i="41"/>
  <c r="AP5" i="41"/>
  <c r="AO5" i="41"/>
  <c r="AL5" i="41"/>
  <c r="AK5" i="41"/>
  <c r="AJ5" i="41"/>
  <c r="AI5" i="41"/>
  <c r="AH5" i="41"/>
  <c r="AG5" i="41"/>
  <c r="AF5" i="41"/>
  <c r="AA5" i="41"/>
  <c r="Z5" i="41"/>
  <c r="Y5" i="41"/>
  <c r="X5" i="41"/>
  <c r="W5" i="41"/>
  <c r="V5" i="41"/>
  <c r="U5" i="41"/>
  <c r="R5" i="41"/>
  <c r="Q5" i="41"/>
  <c r="P5" i="41"/>
  <c r="O5" i="41"/>
  <c r="N5" i="41"/>
  <c r="M5" i="41"/>
  <c r="L5" i="41"/>
  <c r="H5" i="41"/>
  <c r="G5" i="41"/>
  <c r="F5" i="41"/>
  <c r="E5" i="41"/>
  <c r="D5" i="41"/>
  <c r="C5" i="41"/>
  <c r="B5" i="41"/>
  <c r="D2" i="41"/>
  <c r="D60" i="41" s="1"/>
  <c r="W1" i="41"/>
  <c r="W59" i="41" s="1"/>
  <c r="D1" i="41"/>
  <c r="D59" i="41" s="1"/>
  <c r="CM114" i="40"/>
  <c r="CL114" i="40"/>
  <c r="CI114" i="40"/>
  <c r="CH114" i="40"/>
  <c r="CG114" i="40"/>
  <c r="CF114" i="40"/>
  <c r="CE114" i="40"/>
  <c r="CD114" i="40"/>
  <c r="CC114" i="40"/>
  <c r="BZ114" i="40"/>
  <c r="BY114" i="40"/>
  <c r="BX114" i="40"/>
  <c r="BW114" i="40"/>
  <c r="BV114" i="40"/>
  <c r="BU114" i="40"/>
  <c r="BT114" i="40"/>
  <c r="BQ114" i="40"/>
  <c r="BO114" i="40"/>
  <c r="BN114" i="40"/>
  <c r="BM114" i="40"/>
  <c r="BL114" i="40"/>
  <c r="BK114" i="40"/>
  <c r="BJ114" i="40"/>
  <c r="BI114" i="40"/>
  <c r="BH114" i="40"/>
  <c r="BF114" i="40"/>
  <c r="BE114" i="40"/>
  <c r="BD114" i="40"/>
  <c r="BC114" i="40"/>
  <c r="BB114" i="40"/>
  <c r="BA114" i="40"/>
  <c r="AZ114" i="40"/>
  <c r="AW114" i="40"/>
  <c r="AU114" i="40"/>
  <c r="AT114" i="40"/>
  <c r="AS114" i="40"/>
  <c r="AR114" i="40"/>
  <c r="AQ114" i="40"/>
  <c r="AP114" i="40"/>
  <c r="AO114" i="40"/>
  <c r="AN114" i="40"/>
  <c r="AL114" i="40"/>
  <c r="AK114" i="40"/>
  <c r="AJ114" i="40"/>
  <c r="AI114" i="40"/>
  <c r="AH114" i="40"/>
  <c r="AG114" i="40"/>
  <c r="AF114" i="40"/>
  <c r="AC114" i="40"/>
  <c r="AA114" i="40"/>
  <c r="Z114" i="40"/>
  <c r="Y114" i="40"/>
  <c r="X114" i="40"/>
  <c r="W114" i="40"/>
  <c r="V114" i="40"/>
  <c r="U114" i="40"/>
  <c r="T114" i="40"/>
  <c r="R114" i="40"/>
  <c r="Q114" i="40"/>
  <c r="P114" i="40"/>
  <c r="O114" i="40"/>
  <c r="N114" i="40"/>
  <c r="M114" i="40"/>
  <c r="L114" i="40"/>
  <c r="J114" i="40"/>
  <c r="H114" i="40"/>
  <c r="G114" i="40"/>
  <c r="F114" i="40"/>
  <c r="E114" i="40"/>
  <c r="D114" i="40"/>
  <c r="C114" i="40"/>
  <c r="B114" i="40"/>
  <c r="DN113" i="40"/>
  <c r="DM113" i="40"/>
  <c r="DL113" i="40"/>
  <c r="DK113" i="40"/>
  <c r="DJ113" i="40"/>
  <c r="DI113" i="40"/>
  <c r="DH113" i="40"/>
  <c r="DG113" i="40"/>
  <c r="DF113" i="40"/>
  <c r="DE113" i="40"/>
  <c r="DD113" i="40"/>
  <c r="DC113" i="40"/>
  <c r="DB113" i="40"/>
  <c r="DA113" i="40"/>
  <c r="CZ113" i="40"/>
  <c r="CY113" i="40"/>
  <c r="CX113" i="40"/>
  <c r="CW113" i="40"/>
  <c r="CV113" i="40"/>
  <c r="CU113" i="40"/>
  <c r="CS113" i="40"/>
  <c r="CR113" i="40"/>
  <c r="CQ113" i="40"/>
  <c r="CN113" i="40"/>
  <c r="CJ113" i="40"/>
  <c r="CA113" i="40"/>
  <c r="BR113" i="40"/>
  <c r="BP113" i="40"/>
  <c r="BG113" i="40"/>
  <c r="AX113" i="40"/>
  <c r="AV113" i="40"/>
  <c r="AM113" i="40"/>
  <c r="AD113" i="40"/>
  <c r="AB113" i="40"/>
  <c r="S113" i="40"/>
  <c r="I113" i="40"/>
  <c r="DO113" i="40" s="1"/>
  <c r="DN112" i="40"/>
  <c r="DM112" i="40"/>
  <c r="DL112" i="40"/>
  <c r="DK112" i="40"/>
  <c r="DJ112" i="40"/>
  <c r="DI112" i="40"/>
  <c r="DH112" i="40"/>
  <c r="DG112" i="40"/>
  <c r="DF112" i="40"/>
  <c r="DE112" i="40"/>
  <c r="DD112" i="40"/>
  <c r="DC112" i="40"/>
  <c r="DB112" i="40"/>
  <c r="DA112" i="40"/>
  <c r="CZ112" i="40"/>
  <c r="CY112" i="40"/>
  <c r="CX112" i="40"/>
  <c r="CW112" i="40"/>
  <c r="CV112" i="40"/>
  <c r="CU112" i="40"/>
  <c r="CS112" i="40"/>
  <c r="CR112" i="40"/>
  <c r="CQ112" i="40"/>
  <c r="CN112" i="40"/>
  <c r="CJ112" i="40"/>
  <c r="CA112" i="40"/>
  <c r="BR112" i="40"/>
  <c r="BP112" i="40"/>
  <c r="BG112" i="40"/>
  <c r="AX112" i="40"/>
  <c r="AV112" i="40"/>
  <c r="AM112" i="40"/>
  <c r="AD112" i="40"/>
  <c r="AB112" i="40"/>
  <c r="S112" i="40"/>
  <c r="I112" i="40"/>
  <c r="DO112" i="40" s="1"/>
  <c r="DN111" i="40"/>
  <c r="DM111" i="40"/>
  <c r="DL111" i="40"/>
  <c r="DK111" i="40"/>
  <c r="DJ111" i="40"/>
  <c r="DI111" i="40"/>
  <c r="DH111" i="40"/>
  <c r="DG111" i="40"/>
  <c r="DF111" i="40"/>
  <c r="DE111" i="40"/>
  <c r="DD111" i="40"/>
  <c r="DC111" i="40"/>
  <c r="DB111" i="40"/>
  <c r="DA111" i="40"/>
  <c r="CZ111" i="40"/>
  <c r="CY111" i="40"/>
  <c r="CX111" i="40"/>
  <c r="CW111" i="40"/>
  <c r="CV111" i="40"/>
  <c r="CU111" i="40"/>
  <c r="CS111" i="40"/>
  <c r="CR111" i="40"/>
  <c r="CQ111" i="40"/>
  <c r="CN111" i="40"/>
  <c r="CJ111" i="40"/>
  <c r="CA111" i="40"/>
  <c r="BR111" i="40"/>
  <c r="BP111" i="40"/>
  <c r="BG111" i="40"/>
  <c r="AX111" i="40"/>
  <c r="AV111" i="40"/>
  <c r="AM111" i="40"/>
  <c r="AD111" i="40"/>
  <c r="AB111" i="40"/>
  <c r="S111" i="40"/>
  <c r="I111" i="40"/>
  <c r="DO111" i="40" s="1"/>
  <c r="DN110" i="40"/>
  <c r="DM110" i="40"/>
  <c r="DL110" i="40"/>
  <c r="DK110" i="40"/>
  <c r="DJ110" i="40"/>
  <c r="DI110" i="40"/>
  <c r="DH110" i="40"/>
  <c r="DG110" i="40"/>
  <c r="DF110" i="40"/>
  <c r="DE110" i="40"/>
  <c r="DD110" i="40"/>
  <c r="DC110" i="40"/>
  <c r="DB110" i="40"/>
  <c r="DA110" i="40"/>
  <c r="CZ110" i="40"/>
  <c r="CY110" i="40"/>
  <c r="CX110" i="40"/>
  <c r="CW110" i="40"/>
  <c r="CV110" i="40"/>
  <c r="CU110" i="40"/>
  <c r="CS110" i="40"/>
  <c r="CR110" i="40"/>
  <c r="CQ110" i="40"/>
  <c r="CN110" i="40"/>
  <c r="CJ110" i="40"/>
  <c r="CA110" i="40"/>
  <c r="BR110" i="40"/>
  <c r="BP110" i="40"/>
  <c r="BG110" i="40"/>
  <c r="AX110" i="40"/>
  <c r="AV110" i="40"/>
  <c r="AM110" i="40"/>
  <c r="AD110" i="40"/>
  <c r="AB110" i="40"/>
  <c r="S110" i="40"/>
  <c r="I110" i="40"/>
  <c r="DO110" i="40" s="1"/>
  <c r="DN109" i="40"/>
  <c r="DM109" i="40"/>
  <c r="DL109" i="40"/>
  <c r="DK109" i="40"/>
  <c r="DJ109" i="40"/>
  <c r="DI109" i="40"/>
  <c r="DH109" i="40"/>
  <c r="DG109" i="40"/>
  <c r="DF109" i="40"/>
  <c r="DE109" i="40"/>
  <c r="DD109" i="40"/>
  <c r="DC109" i="40"/>
  <c r="DB109" i="40"/>
  <c r="DA109" i="40"/>
  <c r="CZ109" i="40"/>
  <c r="CY109" i="40"/>
  <c r="CX109" i="40"/>
  <c r="CW109" i="40"/>
  <c r="CV109" i="40"/>
  <c r="CU109" i="40"/>
  <c r="CS109" i="40"/>
  <c r="CR109" i="40"/>
  <c r="CQ109" i="40"/>
  <c r="CN109" i="40"/>
  <c r="CJ109" i="40"/>
  <c r="CA109" i="40"/>
  <c r="BR109" i="40"/>
  <c r="BP109" i="40"/>
  <c r="BG109" i="40"/>
  <c r="AX109" i="40"/>
  <c r="AV109" i="40"/>
  <c r="AM109" i="40"/>
  <c r="AD109" i="40"/>
  <c r="AB109" i="40"/>
  <c r="S109" i="40"/>
  <c r="I109" i="40"/>
  <c r="DO109" i="40" s="1"/>
  <c r="DN108" i="40"/>
  <c r="DM108" i="40"/>
  <c r="DL108" i="40"/>
  <c r="DK108" i="40"/>
  <c r="DJ108" i="40"/>
  <c r="DI108" i="40"/>
  <c r="DH108" i="40"/>
  <c r="DG108" i="40"/>
  <c r="DF108" i="40"/>
  <c r="DE108" i="40"/>
  <c r="DD108" i="40"/>
  <c r="DC108" i="40"/>
  <c r="DB108" i="40"/>
  <c r="DA108" i="40"/>
  <c r="CZ108" i="40"/>
  <c r="CY108" i="40"/>
  <c r="CX108" i="40"/>
  <c r="CW108" i="40"/>
  <c r="CV108" i="40"/>
  <c r="CU108" i="40"/>
  <c r="CS108" i="40"/>
  <c r="CR108" i="40"/>
  <c r="CQ108" i="40"/>
  <c r="CN108" i="40"/>
  <c r="CJ108" i="40"/>
  <c r="CA108" i="40"/>
  <c r="BR108" i="40"/>
  <c r="BP108" i="40"/>
  <c r="BG108" i="40"/>
  <c r="AX108" i="40"/>
  <c r="AV108" i="40"/>
  <c r="AM108" i="40"/>
  <c r="AD108" i="40"/>
  <c r="AB108" i="40"/>
  <c r="S108" i="40"/>
  <c r="I108" i="40"/>
  <c r="DO108" i="40" s="1"/>
  <c r="DN107" i="40"/>
  <c r="DM107" i="40"/>
  <c r="DL107" i="40"/>
  <c r="DK107" i="40"/>
  <c r="DJ107" i="40"/>
  <c r="DI107" i="40"/>
  <c r="DH107" i="40"/>
  <c r="DG107" i="40"/>
  <c r="DF107" i="40"/>
  <c r="DE107" i="40"/>
  <c r="DD107" i="40"/>
  <c r="DC107" i="40"/>
  <c r="DB107" i="40"/>
  <c r="DA107" i="40"/>
  <c r="CZ107" i="40"/>
  <c r="CY107" i="40"/>
  <c r="CX107" i="40"/>
  <c r="CW107" i="40"/>
  <c r="CV107" i="40"/>
  <c r="CU107" i="40"/>
  <c r="CS107" i="40"/>
  <c r="CR107" i="40"/>
  <c r="CQ107" i="40"/>
  <c r="CN107" i="40"/>
  <c r="CJ107" i="40"/>
  <c r="CA107" i="40"/>
  <c r="BR107" i="40"/>
  <c r="BP107" i="40"/>
  <c r="BG107" i="40"/>
  <c r="AX107" i="40"/>
  <c r="AV107" i="40"/>
  <c r="AM107" i="40"/>
  <c r="AD107" i="40"/>
  <c r="AB107" i="40"/>
  <c r="S107" i="40"/>
  <c r="I107" i="40"/>
  <c r="DO107" i="40" s="1"/>
  <c r="DN106" i="40"/>
  <c r="DM106" i="40"/>
  <c r="DL106" i="40"/>
  <c r="DK106" i="40"/>
  <c r="DJ106" i="40"/>
  <c r="DI106" i="40"/>
  <c r="DH106" i="40"/>
  <c r="DG106" i="40"/>
  <c r="DF106" i="40"/>
  <c r="DE106" i="40"/>
  <c r="DD106" i="40"/>
  <c r="DC106" i="40"/>
  <c r="DB106" i="40"/>
  <c r="DA106" i="40"/>
  <c r="CZ106" i="40"/>
  <c r="CY106" i="40"/>
  <c r="CX106" i="40"/>
  <c r="CW106" i="40"/>
  <c r="CV106" i="40"/>
  <c r="CU106" i="40"/>
  <c r="CS106" i="40"/>
  <c r="CR106" i="40"/>
  <c r="CQ106" i="40"/>
  <c r="CN106" i="40"/>
  <c r="CJ106" i="40"/>
  <c r="CA106" i="40"/>
  <c r="BR106" i="40"/>
  <c r="BP106" i="40"/>
  <c r="BG106" i="40"/>
  <c r="AX106" i="40"/>
  <c r="AV106" i="40"/>
  <c r="AM106" i="40"/>
  <c r="AD106" i="40"/>
  <c r="AB106" i="40"/>
  <c r="S106" i="40"/>
  <c r="I106" i="40"/>
  <c r="DO106" i="40" s="1"/>
  <c r="DN105" i="40"/>
  <c r="DM105" i="40"/>
  <c r="DL105" i="40"/>
  <c r="DK105" i="40"/>
  <c r="DJ105" i="40"/>
  <c r="DI105" i="40"/>
  <c r="DH105" i="40"/>
  <c r="DG105" i="40"/>
  <c r="DF105" i="40"/>
  <c r="DE105" i="40"/>
  <c r="DD105" i="40"/>
  <c r="DC105" i="40"/>
  <c r="DB105" i="40"/>
  <c r="DA105" i="40"/>
  <c r="CZ105" i="40"/>
  <c r="CY105" i="40"/>
  <c r="CX105" i="40"/>
  <c r="CW105" i="40"/>
  <c r="CV105" i="40"/>
  <c r="CU105" i="40"/>
  <c r="CS105" i="40"/>
  <c r="CR105" i="40"/>
  <c r="CQ105" i="40"/>
  <c r="CN105" i="40"/>
  <c r="CJ105" i="40"/>
  <c r="CA105" i="40"/>
  <c r="BR105" i="40"/>
  <c r="BP105" i="40"/>
  <c r="BG105" i="40"/>
  <c r="AX105" i="40"/>
  <c r="AV105" i="40"/>
  <c r="AM105" i="40"/>
  <c r="AD105" i="40"/>
  <c r="AB105" i="40"/>
  <c r="S105" i="40"/>
  <c r="I105" i="40"/>
  <c r="DO105" i="40" s="1"/>
  <c r="DN104" i="40"/>
  <c r="DM104" i="40"/>
  <c r="DL104" i="40"/>
  <c r="DK104" i="40"/>
  <c r="DJ104" i="40"/>
  <c r="DI104" i="40"/>
  <c r="DH104" i="40"/>
  <c r="DG104" i="40"/>
  <c r="DF104" i="40"/>
  <c r="DE104" i="40"/>
  <c r="DD104" i="40"/>
  <c r="DC104" i="40"/>
  <c r="DB104" i="40"/>
  <c r="DA104" i="40"/>
  <c r="CZ104" i="40"/>
  <c r="CY104" i="40"/>
  <c r="CX104" i="40"/>
  <c r="CW104" i="40"/>
  <c r="CV104" i="40"/>
  <c r="CU104" i="40"/>
  <c r="CS104" i="40"/>
  <c r="CR104" i="40"/>
  <c r="CQ104" i="40"/>
  <c r="CN104" i="40"/>
  <c r="CJ104" i="40"/>
  <c r="CA104" i="40"/>
  <c r="BR104" i="40"/>
  <c r="BP104" i="40"/>
  <c r="BG104" i="40"/>
  <c r="AX104" i="40"/>
  <c r="AV104" i="40"/>
  <c r="AM104" i="40"/>
  <c r="AD104" i="40"/>
  <c r="AB104" i="40"/>
  <c r="S104" i="40"/>
  <c r="I104" i="40"/>
  <c r="DO104" i="40" s="1"/>
  <c r="DN103" i="40"/>
  <c r="DM103" i="40"/>
  <c r="DL103" i="40"/>
  <c r="DK103" i="40"/>
  <c r="DJ103" i="40"/>
  <c r="DI103" i="40"/>
  <c r="DH103" i="40"/>
  <c r="DG103" i="40"/>
  <c r="DF103" i="40"/>
  <c r="DE103" i="40"/>
  <c r="DD103" i="40"/>
  <c r="DC103" i="40"/>
  <c r="DB103" i="40"/>
  <c r="DA103" i="40"/>
  <c r="CZ103" i="40"/>
  <c r="CY103" i="40"/>
  <c r="CX103" i="40"/>
  <c r="CW103" i="40"/>
  <c r="CV103" i="40"/>
  <c r="CU103" i="40"/>
  <c r="CS103" i="40"/>
  <c r="CR103" i="40"/>
  <c r="CQ103" i="40"/>
  <c r="CN103" i="40"/>
  <c r="CJ103" i="40"/>
  <c r="CA103" i="40"/>
  <c r="BR103" i="40"/>
  <c r="BP103" i="40"/>
  <c r="BG103" i="40"/>
  <c r="AX103" i="40"/>
  <c r="AV103" i="40"/>
  <c r="AM103" i="40"/>
  <c r="AD103" i="40"/>
  <c r="AB103" i="40"/>
  <c r="S103" i="40"/>
  <c r="I103" i="40"/>
  <c r="DO103" i="40" s="1"/>
  <c r="DN102" i="40"/>
  <c r="DM102" i="40"/>
  <c r="DL102" i="40"/>
  <c r="DK102" i="40"/>
  <c r="DJ102" i="40"/>
  <c r="DI102" i="40"/>
  <c r="DH102" i="40"/>
  <c r="DG102" i="40"/>
  <c r="DF102" i="40"/>
  <c r="DE102" i="40"/>
  <c r="DD102" i="40"/>
  <c r="DC102" i="40"/>
  <c r="DB102" i="40"/>
  <c r="DA102" i="40"/>
  <c r="CZ102" i="40"/>
  <c r="CY102" i="40"/>
  <c r="CX102" i="40"/>
  <c r="CW102" i="40"/>
  <c r="CV102" i="40"/>
  <c r="CU102" i="40"/>
  <c r="CS102" i="40"/>
  <c r="CR102" i="40"/>
  <c r="CQ102" i="40"/>
  <c r="CN102" i="40"/>
  <c r="CJ102" i="40"/>
  <c r="CA102" i="40"/>
  <c r="BR102" i="40"/>
  <c r="BP102" i="40"/>
  <c r="BG102" i="40"/>
  <c r="AX102" i="40"/>
  <c r="AV102" i="40"/>
  <c r="AM102" i="40"/>
  <c r="AD102" i="40"/>
  <c r="AB102" i="40"/>
  <c r="S102" i="40"/>
  <c r="I102" i="40"/>
  <c r="DO102" i="40" s="1"/>
  <c r="DN101" i="40"/>
  <c r="DM101" i="40"/>
  <c r="DL101" i="40"/>
  <c r="DK101" i="40"/>
  <c r="DJ101" i="40"/>
  <c r="DI101" i="40"/>
  <c r="DH101" i="40"/>
  <c r="DG101" i="40"/>
  <c r="DF101" i="40"/>
  <c r="DE101" i="40"/>
  <c r="DD101" i="40"/>
  <c r="DC101" i="40"/>
  <c r="DB101" i="40"/>
  <c r="DA101" i="40"/>
  <c r="CZ101" i="40"/>
  <c r="CY101" i="40"/>
  <c r="CX101" i="40"/>
  <c r="CW101" i="40"/>
  <c r="CV101" i="40"/>
  <c r="CU101" i="40"/>
  <c r="CS101" i="40"/>
  <c r="CR101" i="40"/>
  <c r="CQ101" i="40"/>
  <c r="CN101" i="40"/>
  <c r="CJ101" i="40"/>
  <c r="CA101" i="40"/>
  <c r="BR101" i="40"/>
  <c r="BP101" i="40"/>
  <c r="BG101" i="40"/>
  <c r="AX101" i="40"/>
  <c r="AV101" i="40"/>
  <c r="AM101" i="40"/>
  <c r="AD101" i="40"/>
  <c r="AB101" i="40"/>
  <c r="S101" i="40"/>
  <c r="I101" i="40"/>
  <c r="DO101" i="40" s="1"/>
  <c r="DN100" i="40"/>
  <c r="DM100" i="40"/>
  <c r="DL100" i="40"/>
  <c r="DK100" i="40"/>
  <c r="DJ100" i="40"/>
  <c r="DI100" i="40"/>
  <c r="DH100" i="40"/>
  <c r="DG100" i="40"/>
  <c r="DF100" i="40"/>
  <c r="DE100" i="40"/>
  <c r="DD100" i="40"/>
  <c r="DC100" i="40"/>
  <c r="DB100" i="40"/>
  <c r="DA100" i="40"/>
  <c r="CZ100" i="40"/>
  <c r="CY100" i="40"/>
  <c r="CX100" i="40"/>
  <c r="CW100" i="40"/>
  <c r="CV100" i="40"/>
  <c r="CU100" i="40"/>
  <c r="CS100" i="40"/>
  <c r="CR100" i="40"/>
  <c r="CQ100" i="40"/>
  <c r="CN100" i="40"/>
  <c r="CJ100" i="40"/>
  <c r="CA100" i="40"/>
  <c r="BR100" i="40"/>
  <c r="BP100" i="40"/>
  <c r="BG100" i="40"/>
  <c r="AX100" i="40"/>
  <c r="AV100" i="40"/>
  <c r="AM100" i="40"/>
  <c r="AD100" i="40"/>
  <c r="AB100" i="40"/>
  <c r="S100" i="40"/>
  <c r="I100" i="40"/>
  <c r="DO100" i="40" s="1"/>
  <c r="DN99" i="40"/>
  <c r="DM99" i="40"/>
  <c r="DL99" i="40"/>
  <c r="DK99" i="40"/>
  <c r="DJ99" i="40"/>
  <c r="DI99" i="40"/>
  <c r="DH99" i="40"/>
  <c r="DG99" i="40"/>
  <c r="DF99" i="40"/>
  <c r="DE99" i="40"/>
  <c r="DD99" i="40"/>
  <c r="DC99" i="40"/>
  <c r="DB99" i="40"/>
  <c r="DA99" i="40"/>
  <c r="CZ99" i="40"/>
  <c r="CY99" i="40"/>
  <c r="CX99" i="40"/>
  <c r="CW99" i="40"/>
  <c r="CV99" i="40"/>
  <c r="CU99" i="40"/>
  <c r="CS99" i="40"/>
  <c r="CR99" i="40"/>
  <c r="CQ99" i="40"/>
  <c r="CN99" i="40"/>
  <c r="CJ99" i="40"/>
  <c r="CA99" i="40"/>
  <c r="BR99" i="40"/>
  <c r="BP99" i="40"/>
  <c r="BG99" i="40"/>
  <c r="AX99" i="40"/>
  <c r="AV99" i="40"/>
  <c r="AM99" i="40"/>
  <c r="AD99" i="40"/>
  <c r="AB99" i="40"/>
  <c r="S99" i="40"/>
  <c r="I99" i="40"/>
  <c r="DO99" i="40" s="1"/>
  <c r="DN98" i="40"/>
  <c r="DM98" i="40"/>
  <c r="DL98" i="40"/>
  <c r="DK98" i="40"/>
  <c r="DJ98" i="40"/>
  <c r="DI98" i="40"/>
  <c r="DH98" i="40"/>
  <c r="DG98" i="40"/>
  <c r="DF98" i="40"/>
  <c r="DE98" i="40"/>
  <c r="DD98" i="40"/>
  <c r="DC98" i="40"/>
  <c r="DB98" i="40"/>
  <c r="DA98" i="40"/>
  <c r="CZ98" i="40"/>
  <c r="CY98" i="40"/>
  <c r="CX98" i="40"/>
  <c r="CW98" i="40"/>
  <c r="CV98" i="40"/>
  <c r="CU98" i="40"/>
  <c r="CS98" i="40"/>
  <c r="CR98" i="40"/>
  <c r="CQ98" i="40"/>
  <c r="CN98" i="40"/>
  <c r="CJ98" i="40"/>
  <c r="CA98" i="40"/>
  <c r="BR98" i="40"/>
  <c r="BP98" i="40"/>
  <c r="BG98" i="40"/>
  <c r="AX98" i="40"/>
  <c r="AV98" i="40"/>
  <c r="AM98" i="40"/>
  <c r="AD98" i="40"/>
  <c r="AB98" i="40"/>
  <c r="S98" i="40"/>
  <c r="I98" i="40"/>
  <c r="DO98" i="40" s="1"/>
  <c r="DN97" i="40"/>
  <c r="DM97" i="40"/>
  <c r="DL97" i="40"/>
  <c r="DK97" i="40"/>
  <c r="DJ97" i="40"/>
  <c r="DI97" i="40"/>
  <c r="DH97" i="40"/>
  <c r="DG97" i="40"/>
  <c r="DF97" i="40"/>
  <c r="DE97" i="40"/>
  <c r="DD97" i="40"/>
  <c r="DC97" i="40"/>
  <c r="DB97" i="40"/>
  <c r="DA97" i="40"/>
  <c r="CZ97" i="40"/>
  <c r="CY97" i="40"/>
  <c r="CX97" i="40"/>
  <c r="CW97" i="40"/>
  <c r="CV97" i="40"/>
  <c r="CU97" i="40"/>
  <c r="CS97" i="40"/>
  <c r="CR97" i="40"/>
  <c r="CQ97" i="40"/>
  <c r="CN97" i="40"/>
  <c r="CJ97" i="40"/>
  <c r="CA97" i="40"/>
  <c r="BR97" i="40"/>
  <c r="BP97" i="40"/>
  <c r="BG97" i="40"/>
  <c r="AX97" i="40"/>
  <c r="AV97" i="40"/>
  <c r="AM97" i="40"/>
  <c r="AD97" i="40"/>
  <c r="AB97" i="40"/>
  <c r="S97" i="40"/>
  <c r="I97" i="40"/>
  <c r="DO97" i="40" s="1"/>
  <c r="DN96" i="40"/>
  <c r="DM96" i="40"/>
  <c r="DL96" i="40"/>
  <c r="DK96" i="40"/>
  <c r="DJ96" i="40"/>
  <c r="DI96" i="40"/>
  <c r="DH96" i="40"/>
  <c r="DG96" i="40"/>
  <c r="DF96" i="40"/>
  <c r="DE96" i="40"/>
  <c r="DD96" i="40"/>
  <c r="DC96" i="40"/>
  <c r="DB96" i="40"/>
  <c r="DA96" i="40"/>
  <c r="CZ96" i="40"/>
  <c r="CY96" i="40"/>
  <c r="CX96" i="40"/>
  <c r="CW96" i="40"/>
  <c r="CV96" i="40"/>
  <c r="CU96" i="40"/>
  <c r="CS96" i="40"/>
  <c r="CR96" i="40"/>
  <c r="CQ96" i="40"/>
  <c r="CN96" i="40"/>
  <c r="CJ96" i="40"/>
  <c r="CA96" i="40"/>
  <c r="BR96" i="40"/>
  <c r="BP96" i="40"/>
  <c r="BG96" i="40"/>
  <c r="AX96" i="40"/>
  <c r="AV96" i="40"/>
  <c r="AM96" i="40"/>
  <c r="AD96" i="40"/>
  <c r="AB96" i="40"/>
  <c r="S96" i="40"/>
  <c r="I96" i="40"/>
  <c r="DO96" i="40" s="1"/>
  <c r="DN95" i="40"/>
  <c r="DM95" i="40"/>
  <c r="DL95" i="40"/>
  <c r="DK95" i="40"/>
  <c r="DJ95" i="40"/>
  <c r="DI95" i="40"/>
  <c r="DH95" i="40"/>
  <c r="DG95" i="40"/>
  <c r="DF95" i="40"/>
  <c r="DE95" i="40"/>
  <c r="DD95" i="40"/>
  <c r="DC95" i="40"/>
  <c r="DB95" i="40"/>
  <c r="DA95" i="40"/>
  <c r="CZ95" i="40"/>
  <c r="CY95" i="40"/>
  <c r="CX95" i="40"/>
  <c r="CW95" i="40"/>
  <c r="CV95" i="40"/>
  <c r="CU95" i="40"/>
  <c r="CS95" i="40"/>
  <c r="CR95" i="40"/>
  <c r="CQ95" i="40"/>
  <c r="CN95" i="40"/>
  <c r="CJ95" i="40"/>
  <c r="CA95" i="40"/>
  <c r="BR95" i="40"/>
  <c r="BP95" i="40"/>
  <c r="BG95" i="40"/>
  <c r="AX95" i="40"/>
  <c r="AV95" i="40"/>
  <c r="AM95" i="40"/>
  <c r="AD95" i="40"/>
  <c r="AB95" i="40"/>
  <c r="S95" i="40"/>
  <c r="I95" i="40"/>
  <c r="DO95" i="40" s="1"/>
  <c r="DN94" i="40"/>
  <c r="DM94" i="40"/>
  <c r="DL94" i="40"/>
  <c r="DK94" i="40"/>
  <c r="DJ94" i="40"/>
  <c r="DI94" i="40"/>
  <c r="DH94" i="40"/>
  <c r="DG94" i="40"/>
  <c r="DF94" i="40"/>
  <c r="DE94" i="40"/>
  <c r="DD94" i="40"/>
  <c r="DC94" i="40"/>
  <c r="DB94" i="40"/>
  <c r="DA94" i="40"/>
  <c r="CZ94" i="40"/>
  <c r="CY94" i="40"/>
  <c r="CX94" i="40"/>
  <c r="CW94" i="40"/>
  <c r="CV94" i="40"/>
  <c r="CU94" i="40"/>
  <c r="CS94" i="40"/>
  <c r="CR94" i="40"/>
  <c r="CQ94" i="40"/>
  <c r="CN94" i="40"/>
  <c r="CJ94" i="40"/>
  <c r="CA94" i="40"/>
  <c r="BR94" i="40"/>
  <c r="BP94" i="40"/>
  <c r="BG94" i="40"/>
  <c r="AX94" i="40"/>
  <c r="AV94" i="40"/>
  <c r="AM94" i="40"/>
  <c r="AD94" i="40"/>
  <c r="AB94" i="40"/>
  <c r="S94" i="40"/>
  <c r="I94" i="40"/>
  <c r="DO94" i="40" s="1"/>
  <c r="DN93" i="40"/>
  <c r="DM93" i="40"/>
  <c r="DL93" i="40"/>
  <c r="DK93" i="40"/>
  <c r="DJ93" i="40"/>
  <c r="DI93" i="40"/>
  <c r="DH93" i="40"/>
  <c r="DG93" i="40"/>
  <c r="DF93" i="40"/>
  <c r="DE93" i="40"/>
  <c r="DD93" i="40"/>
  <c r="DC93" i="40"/>
  <c r="DB93" i="40"/>
  <c r="DA93" i="40"/>
  <c r="CZ93" i="40"/>
  <c r="CY93" i="40"/>
  <c r="CX93" i="40"/>
  <c r="CW93" i="40"/>
  <c r="CV93" i="40"/>
  <c r="CU93" i="40"/>
  <c r="CS93" i="40"/>
  <c r="CR93" i="40"/>
  <c r="CQ93" i="40"/>
  <c r="CN93" i="40"/>
  <c r="CJ93" i="40"/>
  <c r="CA93" i="40"/>
  <c r="BR93" i="40"/>
  <c r="BP93" i="40"/>
  <c r="BG93" i="40"/>
  <c r="AX93" i="40"/>
  <c r="AV93" i="40"/>
  <c r="AM93" i="40"/>
  <c r="AD93" i="40"/>
  <c r="AB93" i="40"/>
  <c r="S93" i="40"/>
  <c r="I93" i="40"/>
  <c r="DO93" i="40" s="1"/>
  <c r="DN92" i="40"/>
  <c r="DM92" i="40"/>
  <c r="DL92" i="40"/>
  <c r="DK92" i="40"/>
  <c r="DJ92" i="40"/>
  <c r="DI92" i="40"/>
  <c r="DH92" i="40"/>
  <c r="DG92" i="40"/>
  <c r="DF92" i="40"/>
  <c r="DE92" i="40"/>
  <c r="DD92" i="40"/>
  <c r="DC92" i="40"/>
  <c r="DB92" i="40"/>
  <c r="DA92" i="40"/>
  <c r="CZ92" i="40"/>
  <c r="CY92" i="40"/>
  <c r="CX92" i="40"/>
  <c r="CW92" i="40"/>
  <c r="CV92" i="40"/>
  <c r="CU92" i="40"/>
  <c r="CS92" i="40"/>
  <c r="CR92" i="40"/>
  <c r="CQ92" i="40"/>
  <c r="CN92" i="40"/>
  <c r="CJ92" i="40"/>
  <c r="CA92" i="40"/>
  <c r="BR92" i="40"/>
  <c r="BP92" i="40"/>
  <c r="BG92" i="40"/>
  <c r="AX92" i="40"/>
  <c r="AV92" i="40"/>
  <c r="AM92" i="40"/>
  <c r="AD92" i="40"/>
  <c r="AB92" i="40"/>
  <c r="S92" i="40"/>
  <c r="I92" i="40"/>
  <c r="DO92" i="40" s="1"/>
  <c r="DN91" i="40"/>
  <c r="DM91" i="40"/>
  <c r="DL91" i="40"/>
  <c r="DK91" i="40"/>
  <c r="DJ91" i="40"/>
  <c r="DI91" i="40"/>
  <c r="DH91" i="40"/>
  <c r="DG91" i="40"/>
  <c r="DF91" i="40"/>
  <c r="DE91" i="40"/>
  <c r="DD91" i="40"/>
  <c r="DC91" i="40"/>
  <c r="DB91" i="40"/>
  <c r="DA91" i="40"/>
  <c r="CZ91" i="40"/>
  <c r="CY91" i="40"/>
  <c r="CX91" i="40"/>
  <c r="CW91" i="40"/>
  <c r="CV91" i="40"/>
  <c r="CU91" i="40"/>
  <c r="CS91" i="40"/>
  <c r="CR91" i="40"/>
  <c r="CQ91" i="40"/>
  <c r="CN91" i="40"/>
  <c r="CJ91" i="40"/>
  <c r="CA91" i="40"/>
  <c r="BR91" i="40"/>
  <c r="BP91" i="40"/>
  <c r="BG91" i="40"/>
  <c r="AX91" i="40"/>
  <c r="AV91" i="40"/>
  <c r="AM91" i="40"/>
  <c r="AD91" i="40"/>
  <c r="AB91" i="40"/>
  <c r="S91" i="40"/>
  <c r="I91" i="40"/>
  <c r="DO91" i="40" s="1"/>
  <c r="DN90" i="40"/>
  <c r="DM90" i="40"/>
  <c r="DL90" i="40"/>
  <c r="DK90" i="40"/>
  <c r="DJ90" i="40"/>
  <c r="DI90" i="40"/>
  <c r="DH90" i="40"/>
  <c r="DG90" i="40"/>
  <c r="DF90" i="40"/>
  <c r="DE90" i="40"/>
  <c r="DD90" i="40"/>
  <c r="DC90" i="40"/>
  <c r="DB90" i="40"/>
  <c r="DA90" i="40"/>
  <c r="CZ90" i="40"/>
  <c r="CY90" i="40"/>
  <c r="CX90" i="40"/>
  <c r="CW90" i="40"/>
  <c r="CV90" i="40"/>
  <c r="CU90" i="40"/>
  <c r="CS90" i="40"/>
  <c r="CR90" i="40"/>
  <c r="CQ90" i="40"/>
  <c r="CN90" i="40"/>
  <c r="CJ90" i="40"/>
  <c r="CA90" i="40"/>
  <c r="BR90" i="40"/>
  <c r="BP90" i="40"/>
  <c r="BG90" i="40"/>
  <c r="AX90" i="40"/>
  <c r="AV90" i="40"/>
  <c r="AM90" i="40"/>
  <c r="AD90" i="40"/>
  <c r="AB90" i="40"/>
  <c r="S90" i="40"/>
  <c r="I90" i="40"/>
  <c r="DO90" i="40" s="1"/>
  <c r="DN89" i="40"/>
  <c r="DM89" i="40"/>
  <c r="DL89" i="40"/>
  <c r="DK89" i="40"/>
  <c r="DJ89" i="40"/>
  <c r="DI89" i="40"/>
  <c r="DH89" i="40"/>
  <c r="DG89" i="40"/>
  <c r="DF89" i="40"/>
  <c r="DE89" i="40"/>
  <c r="DD89" i="40"/>
  <c r="DC89" i="40"/>
  <c r="DB89" i="40"/>
  <c r="DA89" i="40"/>
  <c r="CZ89" i="40"/>
  <c r="CY89" i="40"/>
  <c r="CX89" i="40"/>
  <c r="CW89" i="40"/>
  <c r="CV89" i="40"/>
  <c r="CU89" i="40"/>
  <c r="CS89" i="40"/>
  <c r="CR89" i="40"/>
  <c r="CQ89" i="40"/>
  <c r="CN89" i="40"/>
  <c r="CJ89" i="40"/>
  <c r="CA89" i="40"/>
  <c r="BR89" i="40"/>
  <c r="BP89" i="40"/>
  <c r="BG89" i="40"/>
  <c r="AX89" i="40"/>
  <c r="AV89" i="40"/>
  <c r="AM89" i="40"/>
  <c r="AD89" i="40"/>
  <c r="AB89" i="40"/>
  <c r="S89" i="40"/>
  <c r="I89" i="40"/>
  <c r="DO89" i="40" s="1"/>
  <c r="DN88" i="40"/>
  <c r="DM88" i="40"/>
  <c r="DL88" i="40"/>
  <c r="DK88" i="40"/>
  <c r="DJ88" i="40"/>
  <c r="DI88" i="40"/>
  <c r="DH88" i="40"/>
  <c r="DG88" i="40"/>
  <c r="DF88" i="40"/>
  <c r="DE88" i="40"/>
  <c r="DD88" i="40"/>
  <c r="DC88" i="40"/>
  <c r="DB88" i="40"/>
  <c r="DA88" i="40"/>
  <c r="CZ88" i="40"/>
  <c r="CY88" i="40"/>
  <c r="CX88" i="40"/>
  <c r="CW88" i="40"/>
  <c r="CV88" i="40"/>
  <c r="CU88" i="40"/>
  <c r="CS88" i="40"/>
  <c r="CR88" i="40"/>
  <c r="CQ88" i="40"/>
  <c r="CN88" i="40"/>
  <c r="CJ88" i="40"/>
  <c r="CA88" i="40"/>
  <c r="BR88" i="40"/>
  <c r="BP88" i="40"/>
  <c r="BG88" i="40"/>
  <c r="AX88" i="40"/>
  <c r="AV88" i="40"/>
  <c r="AM88" i="40"/>
  <c r="AD88" i="40"/>
  <c r="AB88" i="40"/>
  <c r="S88" i="40"/>
  <c r="I88" i="40"/>
  <c r="DO88" i="40" s="1"/>
  <c r="DN87" i="40"/>
  <c r="DM87" i="40"/>
  <c r="DL87" i="40"/>
  <c r="DK87" i="40"/>
  <c r="DJ87" i="40"/>
  <c r="DI87" i="40"/>
  <c r="DH87" i="40"/>
  <c r="DG87" i="40"/>
  <c r="DF87" i="40"/>
  <c r="DE87" i="40"/>
  <c r="DD87" i="40"/>
  <c r="DC87" i="40"/>
  <c r="DB87" i="40"/>
  <c r="DA87" i="40"/>
  <c r="CZ87" i="40"/>
  <c r="CY87" i="40"/>
  <c r="CX87" i="40"/>
  <c r="CW87" i="40"/>
  <c r="CV87" i="40"/>
  <c r="CU87" i="40"/>
  <c r="CS87" i="40"/>
  <c r="CR87" i="40"/>
  <c r="CQ87" i="40"/>
  <c r="CN87" i="40"/>
  <c r="CJ87" i="40"/>
  <c r="CA87" i="40"/>
  <c r="BR87" i="40"/>
  <c r="BP87" i="40"/>
  <c r="BG87" i="40"/>
  <c r="AX87" i="40"/>
  <c r="AV87" i="40"/>
  <c r="AM87" i="40"/>
  <c r="AD87" i="40"/>
  <c r="AB87" i="40"/>
  <c r="S87" i="40"/>
  <c r="I87" i="40"/>
  <c r="DO87" i="40" s="1"/>
  <c r="DN86" i="40"/>
  <c r="DM86" i="40"/>
  <c r="DL86" i="40"/>
  <c r="DK86" i="40"/>
  <c r="DJ86" i="40"/>
  <c r="DI86" i="40"/>
  <c r="DH86" i="40"/>
  <c r="DG86" i="40"/>
  <c r="DF86" i="40"/>
  <c r="DE86" i="40"/>
  <c r="DD86" i="40"/>
  <c r="DC86" i="40"/>
  <c r="DB86" i="40"/>
  <c r="DA86" i="40"/>
  <c r="CZ86" i="40"/>
  <c r="CY86" i="40"/>
  <c r="CX86" i="40"/>
  <c r="CW86" i="40"/>
  <c r="CV86" i="40"/>
  <c r="CU86" i="40"/>
  <c r="CS86" i="40"/>
  <c r="CR86" i="40"/>
  <c r="CQ86" i="40"/>
  <c r="CN86" i="40"/>
  <c r="CJ86" i="40"/>
  <c r="CA86" i="40"/>
  <c r="BR86" i="40"/>
  <c r="BP86" i="40"/>
  <c r="BG86" i="40"/>
  <c r="AX86" i="40"/>
  <c r="AV86" i="40"/>
  <c r="AM86" i="40"/>
  <c r="AD86" i="40"/>
  <c r="AB86" i="40"/>
  <c r="S86" i="40"/>
  <c r="I86" i="40"/>
  <c r="DO86" i="40" s="1"/>
  <c r="DN85" i="40"/>
  <c r="DM85" i="40"/>
  <c r="DL85" i="40"/>
  <c r="DK85" i="40"/>
  <c r="DJ85" i="40"/>
  <c r="DI85" i="40"/>
  <c r="DH85" i="40"/>
  <c r="DG85" i="40"/>
  <c r="DF85" i="40"/>
  <c r="DE85" i="40"/>
  <c r="DD85" i="40"/>
  <c r="DC85" i="40"/>
  <c r="DB85" i="40"/>
  <c r="DA85" i="40"/>
  <c r="CZ85" i="40"/>
  <c r="CY85" i="40"/>
  <c r="CX85" i="40"/>
  <c r="CW85" i="40"/>
  <c r="CV85" i="40"/>
  <c r="CU85" i="40"/>
  <c r="CS85" i="40"/>
  <c r="CR85" i="40"/>
  <c r="CQ85" i="40"/>
  <c r="CN85" i="40"/>
  <c r="CJ85" i="40"/>
  <c r="CA85" i="40"/>
  <c r="BR85" i="40"/>
  <c r="BP85" i="40"/>
  <c r="BG85" i="40"/>
  <c r="AX85" i="40"/>
  <c r="AV85" i="40"/>
  <c r="AM85" i="40"/>
  <c r="AD85" i="40"/>
  <c r="AB85" i="40"/>
  <c r="S85" i="40"/>
  <c r="I85" i="40"/>
  <c r="DO85" i="40" s="1"/>
  <c r="DN84" i="40"/>
  <c r="DM84" i="40"/>
  <c r="DL84" i="40"/>
  <c r="DK84" i="40"/>
  <c r="DJ84" i="40"/>
  <c r="DI84" i="40"/>
  <c r="DH84" i="40"/>
  <c r="DG84" i="40"/>
  <c r="DF84" i="40"/>
  <c r="DE84" i="40"/>
  <c r="DD84" i="40"/>
  <c r="DC84" i="40"/>
  <c r="DB84" i="40"/>
  <c r="DA84" i="40"/>
  <c r="CZ84" i="40"/>
  <c r="CY84" i="40"/>
  <c r="CX84" i="40"/>
  <c r="CW84" i="40"/>
  <c r="CV84" i="40"/>
  <c r="CU84" i="40"/>
  <c r="CS84" i="40"/>
  <c r="CR84" i="40"/>
  <c r="CQ84" i="40"/>
  <c r="CN84" i="40"/>
  <c r="CJ84" i="40"/>
  <c r="CA84" i="40"/>
  <c r="BR84" i="40"/>
  <c r="BP84" i="40"/>
  <c r="BG84" i="40"/>
  <c r="AX84" i="40"/>
  <c r="AV84" i="40"/>
  <c r="AM84" i="40"/>
  <c r="AD84" i="40"/>
  <c r="AB84" i="40"/>
  <c r="S84" i="40"/>
  <c r="I84" i="40"/>
  <c r="DO84" i="40" s="1"/>
  <c r="DN83" i="40"/>
  <c r="DM83" i="40"/>
  <c r="DL83" i="40"/>
  <c r="DK83" i="40"/>
  <c r="DJ83" i="40"/>
  <c r="DI83" i="40"/>
  <c r="DH83" i="40"/>
  <c r="DG83" i="40"/>
  <c r="DF83" i="40"/>
  <c r="DE83" i="40"/>
  <c r="DD83" i="40"/>
  <c r="DC83" i="40"/>
  <c r="DB83" i="40"/>
  <c r="DA83" i="40"/>
  <c r="CZ83" i="40"/>
  <c r="CY83" i="40"/>
  <c r="CX83" i="40"/>
  <c r="CW83" i="40"/>
  <c r="CV83" i="40"/>
  <c r="CU83" i="40"/>
  <c r="CS83" i="40"/>
  <c r="CR83" i="40"/>
  <c r="CQ83" i="40"/>
  <c r="CN83" i="40"/>
  <c r="CJ83" i="40"/>
  <c r="CA83" i="40"/>
  <c r="BR83" i="40"/>
  <c r="BP83" i="40"/>
  <c r="BG83" i="40"/>
  <c r="AX83" i="40"/>
  <c r="AV83" i="40"/>
  <c r="AM83" i="40"/>
  <c r="AD83" i="40"/>
  <c r="AB83" i="40"/>
  <c r="S83" i="40"/>
  <c r="I83" i="40"/>
  <c r="DO83" i="40" s="1"/>
  <c r="DN82" i="40"/>
  <c r="DM82" i="40"/>
  <c r="DL82" i="40"/>
  <c r="DK82" i="40"/>
  <c r="DJ82" i="40"/>
  <c r="DI82" i="40"/>
  <c r="DH82" i="40"/>
  <c r="DG82" i="40"/>
  <c r="DF82" i="40"/>
  <c r="DE82" i="40"/>
  <c r="DD82" i="40"/>
  <c r="DC82" i="40"/>
  <c r="DB82" i="40"/>
  <c r="DA82" i="40"/>
  <c r="CZ82" i="40"/>
  <c r="CY82" i="40"/>
  <c r="CX82" i="40"/>
  <c r="CW82" i="40"/>
  <c r="CV82" i="40"/>
  <c r="CU82" i="40"/>
  <c r="CS82" i="40"/>
  <c r="CR82" i="40"/>
  <c r="CQ82" i="40"/>
  <c r="CN82" i="40"/>
  <c r="CJ82" i="40"/>
  <c r="CA82" i="40"/>
  <c r="BR82" i="40"/>
  <c r="BP82" i="40"/>
  <c r="BG82" i="40"/>
  <c r="AX82" i="40"/>
  <c r="AV82" i="40"/>
  <c r="AM82" i="40"/>
  <c r="AD82" i="40"/>
  <c r="AB82" i="40"/>
  <c r="S82" i="40"/>
  <c r="I82" i="40"/>
  <c r="DO82" i="40" s="1"/>
  <c r="DN81" i="40"/>
  <c r="DM81" i="40"/>
  <c r="DL81" i="40"/>
  <c r="DK81" i="40"/>
  <c r="DJ81" i="40"/>
  <c r="DI81" i="40"/>
  <c r="DH81" i="40"/>
  <c r="DG81" i="40"/>
  <c r="DF81" i="40"/>
  <c r="DE81" i="40"/>
  <c r="DD81" i="40"/>
  <c r="DC81" i="40"/>
  <c r="DB81" i="40"/>
  <c r="DA81" i="40"/>
  <c r="CZ81" i="40"/>
  <c r="CY81" i="40"/>
  <c r="CX81" i="40"/>
  <c r="CW81" i="40"/>
  <c r="CV81" i="40"/>
  <c r="CU81" i="40"/>
  <c r="CS81" i="40"/>
  <c r="CR81" i="40"/>
  <c r="CQ81" i="40"/>
  <c r="CN81" i="40"/>
  <c r="CJ81" i="40"/>
  <c r="CA81" i="40"/>
  <c r="BR81" i="40"/>
  <c r="BP81" i="40"/>
  <c r="BG81" i="40"/>
  <c r="AX81" i="40"/>
  <c r="AV81" i="40"/>
  <c r="AM81" i="40"/>
  <c r="AD81" i="40"/>
  <c r="AB81" i="40"/>
  <c r="S81" i="40"/>
  <c r="I81" i="40"/>
  <c r="DO81" i="40" s="1"/>
  <c r="DN80" i="40"/>
  <c r="DM80" i="40"/>
  <c r="DL80" i="40"/>
  <c r="DK80" i="40"/>
  <c r="DJ80" i="40"/>
  <c r="DI80" i="40"/>
  <c r="DH80" i="40"/>
  <c r="DG80" i="40"/>
  <c r="DF80" i="40"/>
  <c r="DE80" i="40"/>
  <c r="DD80" i="40"/>
  <c r="DC80" i="40"/>
  <c r="DB80" i="40"/>
  <c r="DA80" i="40"/>
  <c r="CZ80" i="40"/>
  <c r="CY80" i="40"/>
  <c r="CX80" i="40"/>
  <c r="CW80" i="40"/>
  <c r="CV80" i="40"/>
  <c r="CU80" i="40"/>
  <c r="CS80" i="40"/>
  <c r="CR80" i="40"/>
  <c r="CQ80" i="40"/>
  <c r="CN80" i="40"/>
  <c r="CJ80" i="40"/>
  <c r="CA80" i="40"/>
  <c r="BR80" i="40"/>
  <c r="BP80" i="40"/>
  <c r="BG80" i="40"/>
  <c r="AX80" i="40"/>
  <c r="AV80" i="40"/>
  <c r="AM80" i="40"/>
  <c r="AD80" i="40"/>
  <c r="AB80" i="40"/>
  <c r="S80" i="40"/>
  <c r="I80" i="40"/>
  <c r="DO80" i="40" s="1"/>
  <c r="DN79" i="40"/>
  <c r="DM79" i="40"/>
  <c r="DL79" i="40"/>
  <c r="DK79" i="40"/>
  <c r="DJ79" i="40"/>
  <c r="DI79" i="40"/>
  <c r="DH79" i="40"/>
  <c r="DG79" i="40"/>
  <c r="DF79" i="40"/>
  <c r="DE79" i="40"/>
  <c r="DD79" i="40"/>
  <c r="DC79" i="40"/>
  <c r="DB79" i="40"/>
  <c r="DA79" i="40"/>
  <c r="CZ79" i="40"/>
  <c r="CY79" i="40"/>
  <c r="CX79" i="40"/>
  <c r="CW79" i="40"/>
  <c r="CV79" i="40"/>
  <c r="CU79" i="40"/>
  <c r="CS79" i="40"/>
  <c r="CR79" i="40"/>
  <c r="CQ79" i="40"/>
  <c r="CN79" i="40"/>
  <c r="CJ79" i="40"/>
  <c r="CA79" i="40"/>
  <c r="BR79" i="40"/>
  <c r="BP79" i="40"/>
  <c r="BG79" i="40"/>
  <c r="AX79" i="40"/>
  <c r="AV79" i="40"/>
  <c r="AM79" i="40"/>
  <c r="AD79" i="40"/>
  <c r="AB79" i="40"/>
  <c r="S79" i="40"/>
  <c r="I79" i="40"/>
  <c r="DO79" i="40" s="1"/>
  <c r="DN78" i="40"/>
  <c r="DM78" i="40"/>
  <c r="DL78" i="40"/>
  <c r="DK78" i="40"/>
  <c r="DJ78" i="40"/>
  <c r="DI78" i="40"/>
  <c r="DH78" i="40"/>
  <c r="DG78" i="40"/>
  <c r="DF78" i="40"/>
  <c r="DE78" i="40"/>
  <c r="DD78" i="40"/>
  <c r="DC78" i="40"/>
  <c r="DB78" i="40"/>
  <c r="DA78" i="40"/>
  <c r="CZ78" i="40"/>
  <c r="CY78" i="40"/>
  <c r="CX78" i="40"/>
  <c r="CW78" i="40"/>
  <c r="CV78" i="40"/>
  <c r="CU78" i="40"/>
  <c r="CS78" i="40"/>
  <c r="CR78" i="40"/>
  <c r="CQ78" i="40"/>
  <c r="CN78" i="40"/>
  <c r="CJ78" i="40"/>
  <c r="CA78" i="40"/>
  <c r="BR78" i="40"/>
  <c r="BP78" i="40"/>
  <c r="BG78" i="40"/>
  <c r="AX78" i="40"/>
  <c r="AV78" i="40"/>
  <c r="AM78" i="40"/>
  <c r="AD78" i="40"/>
  <c r="AB78" i="40"/>
  <c r="S78" i="40"/>
  <c r="I78" i="40"/>
  <c r="DO78" i="40" s="1"/>
  <c r="DN77" i="40"/>
  <c r="DM77" i="40"/>
  <c r="DL77" i="40"/>
  <c r="DK77" i="40"/>
  <c r="DJ77" i="40"/>
  <c r="DI77" i="40"/>
  <c r="DH77" i="40"/>
  <c r="DG77" i="40"/>
  <c r="DF77" i="40"/>
  <c r="DE77" i="40"/>
  <c r="DD77" i="40"/>
  <c r="DC77" i="40"/>
  <c r="DB77" i="40"/>
  <c r="DA77" i="40"/>
  <c r="CZ77" i="40"/>
  <c r="CY77" i="40"/>
  <c r="CX77" i="40"/>
  <c r="CW77" i="40"/>
  <c r="CV77" i="40"/>
  <c r="CU77" i="40"/>
  <c r="CS77" i="40"/>
  <c r="CR77" i="40"/>
  <c r="CQ77" i="40"/>
  <c r="CN77" i="40"/>
  <c r="CJ77" i="40"/>
  <c r="CA77" i="40"/>
  <c r="BR77" i="40"/>
  <c r="BP77" i="40"/>
  <c r="BG77" i="40"/>
  <c r="AX77" i="40"/>
  <c r="AV77" i="40"/>
  <c r="AM77" i="40"/>
  <c r="AD77" i="40"/>
  <c r="AB77" i="40"/>
  <c r="S77" i="40"/>
  <c r="I77" i="40"/>
  <c r="DO77" i="40" s="1"/>
  <c r="DN76" i="40"/>
  <c r="DM76" i="40"/>
  <c r="DL76" i="40"/>
  <c r="DK76" i="40"/>
  <c r="DJ76" i="40"/>
  <c r="DI76" i="40"/>
  <c r="DH76" i="40"/>
  <c r="DG76" i="40"/>
  <c r="DF76" i="40"/>
  <c r="DE76" i="40"/>
  <c r="DD76" i="40"/>
  <c r="DC76" i="40"/>
  <c r="DB76" i="40"/>
  <c r="DA76" i="40"/>
  <c r="CZ76" i="40"/>
  <c r="CY76" i="40"/>
  <c r="CX76" i="40"/>
  <c r="CW76" i="40"/>
  <c r="CV76" i="40"/>
  <c r="CU76" i="40"/>
  <c r="CS76" i="40"/>
  <c r="CR76" i="40"/>
  <c r="CQ76" i="40"/>
  <c r="CN76" i="40"/>
  <c r="CJ76" i="40"/>
  <c r="CA76" i="40"/>
  <c r="BR76" i="40"/>
  <c r="BP76" i="40"/>
  <c r="BG76" i="40"/>
  <c r="AX76" i="40"/>
  <c r="AV76" i="40"/>
  <c r="AM76" i="40"/>
  <c r="AD76" i="40"/>
  <c r="AB76" i="40"/>
  <c r="S76" i="40"/>
  <c r="I76" i="40"/>
  <c r="DO76" i="40" s="1"/>
  <c r="DN75" i="40"/>
  <c r="DM75" i="40"/>
  <c r="DL75" i="40"/>
  <c r="DK75" i="40"/>
  <c r="DJ75" i="40"/>
  <c r="DI75" i="40"/>
  <c r="DH75" i="40"/>
  <c r="DG75" i="40"/>
  <c r="DF75" i="40"/>
  <c r="DE75" i="40"/>
  <c r="DD75" i="40"/>
  <c r="DC75" i="40"/>
  <c r="DB75" i="40"/>
  <c r="DA75" i="40"/>
  <c r="CZ75" i="40"/>
  <c r="CY75" i="40"/>
  <c r="CX75" i="40"/>
  <c r="CW75" i="40"/>
  <c r="CV75" i="40"/>
  <c r="CU75" i="40"/>
  <c r="CS75" i="40"/>
  <c r="CR75" i="40"/>
  <c r="CQ75" i="40"/>
  <c r="CN75" i="40"/>
  <c r="CJ75" i="40"/>
  <c r="CA75" i="40"/>
  <c r="BR75" i="40"/>
  <c r="BP75" i="40"/>
  <c r="BG75" i="40"/>
  <c r="AX75" i="40"/>
  <c r="AV75" i="40"/>
  <c r="AM75" i="40"/>
  <c r="AD75" i="40"/>
  <c r="AB75" i="40"/>
  <c r="S75" i="40"/>
  <c r="I75" i="40"/>
  <c r="DO75" i="40" s="1"/>
  <c r="DN74" i="40"/>
  <c r="DM74" i="40"/>
  <c r="DL74" i="40"/>
  <c r="DK74" i="40"/>
  <c r="DJ74" i="40"/>
  <c r="DI74" i="40"/>
  <c r="DH74" i="40"/>
  <c r="DG74" i="40"/>
  <c r="DF74" i="40"/>
  <c r="DE74" i="40"/>
  <c r="DD74" i="40"/>
  <c r="DC74" i="40"/>
  <c r="DB74" i="40"/>
  <c r="DA74" i="40"/>
  <c r="CZ74" i="40"/>
  <c r="CY74" i="40"/>
  <c r="CX74" i="40"/>
  <c r="CW74" i="40"/>
  <c r="CV74" i="40"/>
  <c r="CU74" i="40"/>
  <c r="CS74" i="40"/>
  <c r="CR74" i="40"/>
  <c r="CQ74" i="40"/>
  <c r="CN74" i="40"/>
  <c r="CJ74" i="40"/>
  <c r="CA74" i="40"/>
  <c r="BR74" i="40"/>
  <c r="BP74" i="40"/>
  <c r="BG74" i="40"/>
  <c r="AX74" i="40"/>
  <c r="AV74" i="40"/>
  <c r="AM74" i="40"/>
  <c r="AD74" i="40"/>
  <c r="AB74" i="40"/>
  <c r="S74" i="40"/>
  <c r="I74" i="40"/>
  <c r="DO74" i="40" s="1"/>
  <c r="DG73" i="40"/>
  <c r="DF73" i="40"/>
  <c r="CZ73" i="40"/>
  <c r="CQ73" i="40"/>
  <c r="CJ73" i="40"/>
  <c r="CU73" i="40" s="1"/>
  <c r="CA73" i="40"/>
  <c r="BR73" i="40"/>
  <c r="BP73" i="40"/>
  <c r="BG73" i="40"/>
  <c r="AX73" i="40"/>
  <c r="AV73" i="40"/>
  <c r="AM73" i="40"/>
  <c r="AD73" i="40"/>
  <c r="AB73" i="40"/>
  <c r="S73" i="40"/>
  <c r="I73" i="40"/>
  <c r="DG72" i="40"/>
  <c r="DF72" i="40"/>
  <c r="CZ72" i="40"/>
  <c r="CQ72" i="40"/>
  <c r="CJ72" i="40"/>
  <c r="CU72" i="40" s="1"/>
  <c r="CA72" i="40"/>
  <c r="BR72" i="40"/>
  <c r="BP72" i="40"/>
  <c r="BG72" i="40"/>
  <c r="AX72" i="40"/>
  <c r="AV72" i="40"/>
  <c r="AM72" i="40"/>
  <c r="AD72" i="40"/>
  <c r="AB72" i="40"/>
  <c r="S72" i="40"/>
  <c r="I72" i="40"/>
  <c r="DG71" i="40"/>
  <c r="DF71" i="40"/>
  <c r="CZ71" i="40"/>
  <c r="CQ71" i="40"/>
  <c r="CJ71" i="40"/>
  <c r="CU71" i="40" s="1"/>
  <c r="CA71" i="40"/>
  <c r="BR71" i="40"/>
  <c r="BP71" i="40"/>
  <c r="BG71" i="40"/>
  <c r="AX71" i="40"/>
  <c r="AV71" i="40"/>
  <c r="AM71" i="40"/>
  <c r="AD71" i="40"/>
  <c r="AB71" i="40"/>
  <c r="S71" i="40"/>
  <c r="CS71" i="40" s="1"/>
  <c r="I71" i="40"/>
  <c r="DG70" i="40"/>
  <c r="DF70" i="40"/>
  <c r="CZ70" i="40"/>
  <c r="CQ70" i="40"/>
  <c r="CJ70" i="40"/>
  <c r="CU70" i="40" s="1"/>
  <c r="CA70" i="40"/>
  <c r="BR70" i="40"/>
  <c r="BP70" i="40"/>
  <c r="BG70" i="40"/>
  <c r="AX70" i="40"/>
  <c r="AV70" i="40"/>
  <c r="AM70" i="40"/>
  <c r="AD70" i="40"/>
  <c r="AB70" i="40"/>
  <c r="S70" i="40"/>
  <c r="I70" i="40"/>
  <c r="DG69" i="40"/>
  <c r="DF69" i="40"/>
  <c r="CZ69" i="40"/>
  <c r="CQ69" i="40"/>
  <c r="CJ69" i="40"/>
  <c r="CU69" i="40" s="1"/>
  <c r="CA69" i="40"/>
  <c r="BR69" i="40"/>
  <c r="BP69" i="40"/>
  <c r="BG69" i="40"/>
  <c r="AX69" i="40"/>
  <c r="AV69" i="40"/>
  <c r="AM69" i="40"/>
  <c r="AD69" i="40"/>
  <c r="AB69" i="40"/>
  <c r="S69" i="40"/>
  <c r="I69" i="40"/>
  <c r="DG68" i="40"/>
  <c r="DF68" i="40"/>
  <c r="CZ68" i="40"/>
  <c r="CQ68" i="40"/>
  <c r="CJ68" i="40"/>
  <c r="CU68" i="40" s="1"/>
  <c r="CA68" i="40"/>
  <c r="BR68" i="40"/>
  <c r="BP68" i="40"/>
  <c r="BG68" i="40"/>
  <c r="AX68" i="40"/>
  <c r="AV68" i="40"/>
  <c r="AM68" i="40"/>
  <c r="AD68" i="40"/>
  <c r="AB68" i="40"/>
  <c r="S68" i="40"/>
  <c r="I68" i="40"/>
  <c r="DG67" i="40"/>
  <c r="DF67" i="40"/>
  <c r="CZ67" i="40"/>
  <c r="CQ67" i="40"/>
  <c r="CJ67" i="40"/>
  <c r="CU67" i="40" s="1"/>
  <c r="CA67" i="40"/>
  <c r="BR67" i="40"/>
  <c r="BP67" i="40"/>
  <c r="BG67" i="40"/>
  <c r="AX67" i="40"/>
  <c r="AV67" i="40"/>
  <c r="AM67" i="40"/>
  <c r="AD67" i="40"/>
  <c r="AB67" i="40"/>
  <c r="S67" i="40"/>
  <c r="I67" i="40"/>
  <c r="DG66" i="40"/>
  <c r="DF66" i="40"/>
  <c r="CZ66" i="40"/>
  <c r="CQ66" i="40"/>
  <c r="CJ66" i="40"/>
  <c r="CU66" i="40" s="1"/>
  <c r="CA66" i="40"/>
  <c r="BR66" i="40"/>
  <c r="BP66" i="40"/>
  <c r="BG66" i="40"/>
  <c r="AX66" i="40"/>
  <c r="AV66" i="40"/>
  <c r="AM66" i="40"/>
  <c r="AD66" i="40"/>
  <c r="AB66" i="40"/>
  <c r="S66" i="40"/>
  <c r="I66" i="40"/>
  <c r="DG65" i="40"/>
  <c r="DF65" i="40"/>
  <c r="CZ65" i="40"/>
  <c r="CQ65" i="40"/>
  <c r="CJ65" i="40"/>
  <c r="CU65" i="40" s="1"/>
  <c r="CA65" i="40"/>
  <c r="BR65" i="40"/>
  <c r="BP65" i="40"/>
  <c r="BG65" i="40"/>
  <c r="AX65" i="40"/>
  <c r="AV65" i="40"/>
  <c r="AM65" i="40"/>
  <c r="AD65" i="40"/>
  <c r="AB65" i="40"/>
  <c r="S65" i="40"/>
  <c r="I65" i="40"/>
  <c r="DG64" i="40"/>
  <c r="DF64" i="40"/>
  <c r="CZ64" i="40"/>
  <c r="CQ64" i="40"/>
  <c r="CJ64" i="40"/>
  <c r="CU64" i="40" s="1"/>
  <c r="CA64" i="40"/>
  <c r="BR64" i="40"/>
  <c r="BP64" i="40"/>
  <c r="BG64" i="40"/>
  <c r="AX64" i="40"/>
  <c r="AV64" i="40"/>
  <c r="AM64" i="40"/>
  <c r="AD64" i="40"/>
  <c r="AB64" i="40"/>
  <c r="S64" i="40"/>
  <c r="I64" i="40"/>
  <c r="CI63" i="40"/>
  <c r="CH63" i="40"/>
  <c r="CG63" i="40"/>
  <c r="CF63" i="40"/>
  <c r="CE63" i="40"/>
  <c r="CD63" i="40"/>
  <c r="CC63" i="40"/>
  <c r="BZ63" i="40"/>
  <c r="BY63" i="40"/>
  <c r="BX63" i="40"/>
  <c r="BW63" i="40"/>
  <c r="BV63" i="40"/>
  <c r="BU63" i="40"/>
  <c r="BT63" i="40"/>
  <c r="BO63" i="40"/>
  <c r="BN63" i="40"/>
  <c r="BM63" i="40"/>
  <c r="BL63" i="40"/>
  <c r="BK63" i="40"/>
  <c r="BJ63" i="40"/>
  <c r="BI63" i="40"/>
  <c r="BF63" i="40"/>
  <c r="BE63" i="40"/>
  <c r="BD63" i="40"/>
  <c r="BC63" i="40"/>
  <c r="BB63" i="40"/>
  <c r="BA63" i="40"/>
  <c r="AZ63" i="40"/>
  <c r="AU63" i="40"/>
  <c r="AT63" i="40"/>
  <c r="AS63" i="40"/>
  <c r="AR63" i="40"/>
  <c r="AQ63" i="40"/>
  <c r="AP63" i="40"/>
  <c r="AO63" i="40"/>
  <c r="AL63" i="40"/>
  <c r="AK63" i="40"/>
  <c r="AJ63" i="40"/>
  <c r="AI63" i="40"/>
  <c r="AH63" i="40"/>
  <c r="AG63" i="40"/>
  <c r="AF63" i="40"/>
  <c r="AA63" i="40"/>
  <c r="Z63" i="40"/>
  <c r="Y63" i="40"/>
  <c r="X63" i="40"/>
  <c r="W63" i="40"/>
  <c r="V63" i="40"/>
  <c r="U63" i="40"/>
  <c r="R63" i="40"/>
  <c r="Q63" i="40"/>
  <c r="P63" i="40"/>
  <c r="O63" i="40"/>
  <c r="N63" i="40"/>
  <c r="M63" i="40"/>
  <c r="L63" i="40"/>
  <c r="H63" i="40"/>
  <c r="G63" i="40"/>
  <c r="F63" i="40"/>
  <c r="E63" i="40"/>
  <c r="D63" i="40"/>
  <c r="C63" i="40"/>
  <c r="B63" i="40"/>
  <c r="CR62" i="40"/>
  <c r="R60" i="40"/>
  <c r="Q60" i="40"/>
  <c r="P60" i="40"/>
  <c r="O60" i="40"/>
  <c r="N60" i="40"/>
  <c r="M60" i="40"/>
  <c r="L60" i="40"/>
  <c r="R59" i="40"/>
  <c r="Q59" i="40"/>
  <c r="P59" i="40"/>
  <c r="O59" i="40"/>
  <c r="N59" i="40"/>
  <c r="M59" i="40"/>
  <c r="L59" i="40"/>
  <c r="CM56" i="40"/>
  <c r="CL56" i="40"/>
  <c r="CI56" i="40"/>
  <c r="CH56" i="40"/>
  <c r="CG56" i="40"/>
  <c r="CF56" i="40"/>
  <c r="CE56" i="40"/>
  <c r="CD56" i="40"/>
  <c r="CC56" i="40"/>
  <c r="BZ56" i="40"/>
  <c r="BY56" i="40"/>
  <c r="BX56" i="40"/>
  <c r="BW56" i="40"/>
  <c r="BV56" i="40"/>
  <c r="BU56" i="40"/>
  <c r="BT56" i="40"/>
  <c r="BQ56" i="40"/>
  <c r="BO56" i="40"/>
  <c r="BN56" i="40"/>
  <c r="BM56" i="40"/>
  <c r="BL56" i="40"/>
  <c r="BK56" i="40"/>
  <c r="BJ56" i="40"/>
  <c r="BI56" i="40"/>
  <c r="BH56" i="40"/>
  <c r="BF56" i="40"/>
  <c r="BE56" i="40"/>
  <c r="BD56" i="40"/>
  <c r="BC56" i="40"/>
  <c r="BB56" i="40"/>
  <c r="BA56" i="40"/>
  <c r="AZ56" i="40"/>
  <c r="AW56" i="40"/>
  <c r="AU56" i="40"/>
  <c r="AT56" i="40"/>
  <c r="AS56" i="40"/>
  <c r="AR56" i="40"/>
  <c r="AQ56" i="40"/>
  <c r="AP56" i="40"/>
  <c r="AO56" i="40"/>
  <c r="AN56" i="40"/>
  <c r="AL56" i="40"/>
  <c r="AK56" i="40"/>
  <c r="AJ56" i="40"/>
  <c r="AI56" i="40"/>
  <c r="AH56" i="40"/>
  <c r="AG56" i="40"/>
  <c r="AF56" i="40"/>
  <c r="AC56" i="40"/>
  <c r="AA56" i="40"/>
  <c r="Z56" i="40"/>
  <c r="Y56" i="40"/>
  <c r="X56" i="40"/>
  <c r="W56" i="40"/>
  <c r="V56" i="40"/>
  <c r="U56" i="40"/>
  <c r="T56" i="40"/>
  <c r="R56" i="40"/>
  <c r="Q56" i="40"/>
  <c r="P56" i="40"/>
  <c r="O56" i="40"/>
  <c r="N56" i="40"/>
  <c r="M56" i="40"/>
  <c r="L56" i="40"/>
  <c r="J56" i="40"/>
  <c r="H56" i="40"/>
  <c r="G56" i="40"/>
  <c r="F56" i="40"/>
  <c r="E56" i="40"/>
  <c r="D56" i="40"/>
  <c r="C56" i="40"/>
  <c r="B56" i="40"/>
  <c r="DN55" i="40"/>
  <c r="DM55" i="40"/>
  <c r="DL55" i="40"/>
  <c r="DK55" i="40"/>
  <c r="DJ55" i="40"/>
  <c r="DI55" i="40"/>
  <c r="DH55" i="40"/>
  <c r="DG55" i="40"/>
  <c r="DF55" i="40"/>
  <c r="DE55" i="40"/>
  <c r="DD55" i="40"/>
  <c r="DC55" i="40"/>
  <c r="DB55" i="40"/>
  <c r="DA55" i="40"/>
  <c r="CZ55" i="40"/>
  <c r="CY55" i="40"/>
  <c r="CX55" i="40"/>
  <c r="CW55" i="40"/>
  <c r="CV55" i="40"/>
  <c r="CU55" i="40"/>
  <c r="CS55" i="40"/>
  <c r="CR55" i="40"/>
  <c r="CQ55" i="40"/>
  <c r="CN55" i="40"/>
  <c r="CJ55" i="40"/>
  <c r="CA55" i="40"/>
  <c r="BR55" i="40"/>
  <c r="BP55" i="40"/>
  <c r="BG55" i="40"/>
  <c r="AX55" i="40"/>
  <c r="AV55" i="40"/>
  <c r="AM55" i="40"/>
  <c r="AD55" i="40"/>
  <c r="AB55" i="40"/>
  <c r="S55" i="40"/>
  <c r="I55" i="40"/>
  <c r="DN54" i="40"/>
  <c r="DM54" i="40"/>
  <c r="DL54" i="40"/>
  <c r="DK54" i="40"/>
  <c r="DJ54" i="40"/>
  <c r="DI54" i="40"/>
  <c r="DH54" i="40"/>
  <c r="DG54" i="40"/>
  <c r="DF54" i="40"/>
  <c r="DE54" i="40"/>
  <c r="DD54" i="40"/>
  <c r="DC54" i="40"/>
  <c r="DB54" i="40"/>
  <c r="DA54" i="40"/>
  <c r="CZ54" i="40"/>
  <c r="CY54" i="40"/>
  <c r="CX54" i="40"/>
  <c r="CW54" i="40"/>
  <c r="CV54" i="40"/>
  <c r="CU54" i="40"/>
  <c r="CS54" i="40"/>
  <c r="CR54" i="40"/>
  <c r="CQ54" i="40"/>
  <c r="CN54" i="40"/>
  <c r="CJ54" i="40"/>
  <c r="CA54" i="40"/>
  <c r="BR54" i="40"/>
  <c r="BP54" i="40"/>
  <c r="BG54" i="40"/>
  <c r="AX54" i="40"/>
  <c r="AV54" i="40"/>
  <c r="AM54" i="40"/>
  <c r="AD54" i="40"/>
  <c r="AB54" i="40"/>
  <c r="S54" i="40"/>
  <c r="I54" i="40"/>
  <c r="DN53" i="40"/>
  <c r="DM53" i="40"/>
  <c r="DL53" i="40"/>
  <c r="DK53" i="40"/>
  <c r="DJ53" i="40"/>
  <c r="DI53" i="40"/>
  <c r="DH53" i="40"/>
  <c r="DG53" i="40"/>
  <c r="DF53" i="40"/>
  <c r="DE53" i="40"/>
  <c r="DD53" i="40"/>
  <c r="DC53" i="40"/>
  <c r="DB53" i="40"/>
  <c r="DA53" i="40"/>
  <c r="CZ53" i="40"/>
  <c r="CY53" i="40"/>
  <c r="CX53" i="40"/>
  <c r="CW53" i="40"/>
  <c r="CV53" i="40"/>
  <c r="CU53" i="40"/>
  <c r="CS53" i="40"/>
  <c r="CR53" i="40"/>
  <c r="CQ53" i="40"/>
  <c r="CN53" i="40"/>
  <c r="CJ53" i="40"/>
  <c r="CA53" i="40"/>
  <c r="BR53" i="40"/>
  <c r="BP53" i="40"/>
  <c r="BG53" i="40"/>
  <c r="AX53" i="40"/>
  <c r="AV53" i="40"/>
  <c r="AM53" i="40"/>
  <c r="AD53" i="40"/>
  <c r="AB53" i="40"/>
  <c r="S53" i="40"/>
  <c r="I53" i="40"/>
  <c r="DN52" i="40"/>
  <c r="DM52" i="40"/>
  <c r="DL52" i="40"/>
  <c r="DK52" i="40"/>
  <c r="DJ52" i="40"/>
  <c r="DI52" i="40"/>
  <c r="DH52" i="40"/>
  <c r="DG52" i="40"/>
  <c r="DF52" i="40"/>
  <c r="DE52" i="40"/>
  <c r="DD52" i="40"/>
  <c r="DC52" i="40"/>
  <c r="DB52" i="40"/>
  <c r="DA52" i="40"/>
  <c r="CZ52" i="40"/>
  <c r="CY52" i="40"/>
  <c r="CX52" i="40"/>
  <c r="CW52" i="40"/>
  <c r="CV52" i="40"/>
  <c r="CU52" i="40"/>
  <c r="CS52" i="40"/>
  <c r="CR52" i="40"/>
  <c r="CQ52" i="40"/>
  <c r="CN52" i="40"/>
  <c r="CJ52" i="40"/>
  <c r="CA52" i="40"/>
  <c r="BR52" i="40"/>
  <c r="BP52" i="40"/>
  <c r="BG52" i="40"/>
  <c r="AX52" i="40"/>
  <c r="AV52" i="40"/>
  <c r="AM52" i="40"/>
  <c r="AD52" i="40"/>
  <c r="AB52" i="40"/>
  <c r="S52" i="40"/>
  <c r="I52" i="40"/>
  <c r="DN51" i="40"/>
  <c r="DM51" i="40"/>
  <c r="DL51" i="40"/>
  <c r="DK51" i="40"/>
  <c r="DJ51" i="40"/>
  <c r="DI51" i="40"/>
  <c r="DH51" i="40"/>
  <c r="DG51" i="40"/>
  <c r="DF51" i="40"/>
  <c r="DE51" i="40"/>
  <c r="DD51" i="40"/>
  <c r="DC51" i="40"/>
  <c r="DB51" i="40"/>
  <c r="DA51" i="40"/>
  <c r="CZ51" i="40"/>
  <c r="CY51" i="40"/>
  <c r="CX51" i="40"/>
  <c r="CW51" i="40"/>
  <c r="CV51" i="40"/>
  <c r="CU51" i="40"/>
  <c r="CS51" i="40"/>
  <c r="CR51" i="40"/>
  <c r="CQ51" i="40"/>
  <c r="CN51" i="40"/>
  <c r="CJ51" i="40"/>
  <c r="CA51" i="40"/>
  <c r="BR51" i="40"/>
  <c r="BP51" i="40"/>
  <c r="BG51" i="40"/>
  <c r="AX51" i="40"/>
  <c r="AV51" i="40"/>
  <c r="AM51" i="40"/>
  <c r="AD51" i="40"/>
  <c r="AB51" i="40"/>
  <c r="S51" i="40"/>
  <c r="I51" i="40"/>
  <c r="DN50" i="40"/>
  <c r="DM50" i="40"/>
  <c r="DL50" i="40"/>
  <c r="DK50" i="40"/>
  <c r="DJ50" i="40"/>
  <c r="DI50" i="40"/>
  <c r="DH50" i="40"/>
  <c r="DG50" i="40"/>
  <c r="DF50" i="40"/>
  <c r="DE50" i="40"/>
  <c r="DD50" i="40"/>
  <c r="DC50" i="40"/>
  <c r="DB50" i="40"/>
  <c r="DA50" i="40"/>
  <c r="CZ50" i="40"/>
  <c r="CY50" i="40"/>
  <c r="CX50" i="40"/>
  <c r="CW50" i="40"/>
  <c r="CV50" i="40"/>
  <c r="CU50" i="40"/>
  <c r="CS50" i="40"/>
  <c r="CR50" i="40"/>
  <c r="CQ50" i="40"/>
  <c r="CN50" i="40"/>
  <c r="CJ50" i="40"/>
  <c r="CA50" i="40"/>
  <c r="BR50" i="40"/>
  <c r="BP50" i="40"/>
  <c r="BG50" i="40"/>
  <c r="AX50" i="40"/>
  <c r="AV50" i="40"/>
  <c r="AM50" i="40"/>
  <c r="AD50" i="40"/>
  <c r="AB50" i="40"/>
  <c r="S50" i="40"/>
  <c r="I50" i="40"/>
  <c r="DN49" i="40"/>
  <c r="DM49" i="40"/>
  <c r="DL49" i="40"/>
  <c r="DK49" i="40"/>
  <c r="DJ49" i="40"/>
  <c r="DI49" i="40"/>
  <c r="DH49" i="40"/>
  <c r="DG49" i="40"/>
  <c r="DF49" i="40"/>
  <c r="DE49" i="40"/>
  <c r="DD49" i="40"/>
  <c r="DC49" i="40"/>
  <c r="DB49" i="40"/>
  <c r="DA49" i="40"/>
  <c r="CZ49" i="40"/>
  <c r="CY49" i="40"/>
  <c r="CX49" i="40"/>
  <c r="CW49" i="40"/>
  <c r="CV49" i="40"/>
  <c r="CU49" i="40"/>
  <c r="CS49" i="40"/>
  <c r="CR49" i="40"/>
  <c r="CQ49" i="40"/>
  <c r="CN49" i="40"/>
  <c r="CJ49" i="40"/>
  <c r="CA49" i="40"/>
  <c r="BR49" i="40"/>
  <c r="BP49" i="40"/>
  <c r="BG49" i="40"/>
  <c r="AX49" i="40"/>
  <c r="AV49" i="40"/>
  <c r="AM49" i="40"/>
  <c r="AD49" i="40"/>
  <c r="AB49" i="40"/>
  <c r="S49" i="40"/>
  <c r="I49" i="40"/>
  <c r="DN48" i="40"/>
  <c r="DM48" i="40"/>
  <c r="DL48" i="40"/>
  <c r="DK48" i="40"/>
  <c r="DJ48" i="40"/>
  <c r="DI48" i="40"/>
  <c r="DH48" i="40"/>
  <c r="DG48" i="40"/>
  <c r="DF48" i="40"/>
  <c r="DE48" i="40"/>
  <c r="DD48" i="40"/>
  <c r="DC48" i="40"/>
  <c r="DB48" i="40"/>
  <c r="DA48" i="40"/>
  <c r="CZ48" i="40"/>
  <c r="CY48" i="40"/>
  <c r="CX48" i="40"/>
  <c r="CW48" i="40"/>
  <c r="CV48" i="40"/>
  <c r="CU48" i="40"/>
  <c r="CS48" i="40"/>
  <c r="CR48" i="40"/>
  <c r="CQ48" i="40"/>
  <c r="CN48" i="40"/>
  <c r="CJ48" i="40"/>
  <c r="CA48" i="40"/>
  <c r="BR48" i="40"/>
  <c r="BP48" i="40"/>
  <c r="BG48" i="40"/>
  <c r="AX48" i="40"/>
  <c r="AV48" i="40"/>
  <c r="AM48" i="40"/>
  <c r="AD48" i="40"/>
  <c r="AB48" i="40"/>
  <c r="S48" i="40"/>
  <c r="I48" i="40"/>
  <c r="DN47" i="40"/>
  <c r="DM47" i="40"/>
  <c r="DL47" i="40"/>
  <c r="DK47" i="40"/>
  <c r="DJ47" i="40"/>
  <c r="DI47" i="40"/>
  <c r="DH47" i="40"/>
  <c r="DG47" i="40"/>
  <c r="DF47" i="40"/>
  <c r="DE47" i="40"/>
  <c r="DD47" i="40"/>
  <c r="DC47" i="40"/>
  <c r="DB47" i="40"/>
  <c r="DA47" i="40"/>
  <c r="CZ47" i="40"/>
  <c r="CY47" i="40"/>
  <c r="CX47" i="40"/>
  <c r="CW47" i="40"/>
  <c r="CV47" i="40"/>
  <c r="CU47" i="40"/>
  <c r="CS47" i="40"/>
  <c r="CR47" i="40"/>
  <c r="CQ47" i="40"/>
  <c r="CN47" i="40"/>
  <c r="CJ47" i="40"/>
  <c r="CA47" i="40"/>
  <c r="BR47" i="40"/>
  <c r="BP47" i="40"/>
  <c r="BG47" i="40"/>
  <c r="AX47" i="40"/>
  <c r="AV47" i="40"/>
  <c r="AM47" i="40"/>
  <c r="AD47" i="40"/>
  <c r="AB47" i="40"/>
  <c r="S47" i="40"/>
  <c r="I47" i="40"/>
  <c r="DN46" i="40"/>
  <c r="DM46" i="40"/>
  <c r="DL46" i="40"/>
  <c r="DK46" i="40"/>
  <c r="DJ46" i="40"/>
  <c r="DI46" i="40"/>
  <c r="DH46" i="40"/>
  <c r="DG46" i="40"/>
  <c r="DF46" i="40"/>
  <c r="DE46" i="40"/>
  <c r="DD46" i="40"/>
  <c r="DC46" i="40"/>
  <c r="DB46" i="40"/>
  <c r="DA46" i="40"/>
  <c r="CZ46" i="40"/>
  <c r="CY46" i="40"/>
  <c r="CX46" i="40"/>
  <c r="CW46" i="40"/>
  <c r="CV46" i="40"/>
  <c r="CU46" i="40"/>
  <c r="CS46" i="40"/>
  <c r="CR46" i="40"/>
  <c r="CQ46" i="40"/>
  <c r="CN46" i="40"/>
  <c r="CJ46" i="40"/>
  <c r="CA46" i="40"/>
  <c r="BR46" i="40"/>
  <c r="BP46" i="40"/>
  <c r="BG46" i="40"/>
  <c r="AX46" i="40"/>
  <c r="AV46" i="40"/>
  <c r="AM46" i="40"/>
  <c r="AD46" i="40"/>
  <c r="AB46" i="40"/>
  <c r="S46" i="40"/>
  <c r="I46" i="40"/>
  <c r="DN45" i="40"/>
  <c r="DM45" i="40"/>
  <c r="DL45" i="40"/>
  <c r="DK45" i="40"/>
  <c r="DJ45" i="40"/>
  <c r="DI45" i="40"/>
  <c r="DH45" i="40"/>
  <c r="DG45" i="40"/>
  <c r="DF45" i="40"/>
  <c r="DE45" i="40"/>
  <c r="DD45" i="40"/>
  <c r="DC45" i="40"/>
  <c r="DB45" i="40"/>
  <c r="DA45" i="40"/>
  <c r="CZ45" i="40"/>
  <c r="CY45" i="40"/>
  <c r="CX45" i="40"/>
  <c r="CW45" i="40"/>
  <c r="CV45" i="40"/>
  <c r="CU45" i="40"/>
  <c r="CS45" i="40"/>
  <c r="CR45" i="40"/>
  <c r="CQ45" i="40"/>
  <c r="CN45" i="40"/>
  <c r="CJ45" i="40"/>
  <c r="CA45" i="40"/>
  <c r="BR45" i="40"/>
  <c r="BP45" i="40"/>
  <c r="BG45" i="40"/>
  <c r="AX45" i="40"/>
  <c r="AV45" i="40"/>
  <c r="AM45" i="40"/>
  <c r="AD45" i="40"/>
  <c r="AB45" i="40"/>
  <c r="S45" i="40"/>
  <c r="I45" i="40"/>
  <c r="DN44" i="40"/>
  <c r="DM44" i="40"/>
  <c r="DL44" i="40"/>
  <c r="DK44" i="40"/>
  <c r="DJ44" i="40"/>
  <c r="DI44" i="40"/>
  <c r="DH44" i="40"/>
  <c r="DG44" i="40"/>
  <c r="DF44" i="40"/>
  <c r="DE44" i="40"/>
  <c r="DD44" i="40"/>
  <c r="DC44" i="40"/>
  <c r="DB44" i="40"/>
  <c r="DA44" i="40"/>
  <c r="CZ44" i="40"/>
  <c r="CY44" i="40"/>
  <c r="CX44" i="40"/>
  <c r="CW44" i="40"/>
  <c r="CV44" i="40"/>
  <c r="CU44" i="40"/>
  <c r="CS44" i="40"/>
  <c r="CR44" i="40"/>
  <c r="CQ44" i="40"/>
  <c r="CN44" i="40"/>
  <c r="CJ44" i="40"/>
  <c r="CA44" i="40"/>
  <c r="BR44" i="40"/>
  <c r="BP44" i="40"/>
  <c r="BG44" i="40"/>
  <c r="AX44" i="40"/>
  <c r="AV44" i="40"/>
  <c r="AM44" i="40"/>
  <c r="AD44" i="40"/>
  <c r="AB44" i="40"/>
  <c r="S44" i="40"/>
  <c r="I44" i="40"/>
  <c r="DN43" i="40"/>
  <c r="DM43" i="40"/>
  <c r="DL43" i="40"/>
  <c r="DK43" i="40"/>
  <c r="DJ43" i="40"/>
  <c r="DI43" i="40"/>
  <c r="DH43" i="40"/>
  <c r="DG43" i="40"/>
  <c r="DF43" i="40"/>
  <c r="DE43" i="40"/>
  <c r="DD43" i="40"/>
  <c r="DC43" i="40"/>
  <c r="DB43" i="40"/>
  <c r="DA43" i="40"/>
  <c r="CZ43" i="40"/>
  <c r="CY43" i="40"/>
  <c r="CX43" i="40"/>
  <c r="CW43" i="40"/>
  <c r="CV43" i="40"/>
  <c r="CU43" i="40"/>
  <c r="CS43" i="40"/>
  <c r="CR43" i="40"/>
  <c r="CQ43" i="40"/>
  <c r="CN43" i="40"/>
  <c r="CJ43" i="40"/>
  <c r="CA43" i="40"/>
  <c r="BR43" i="40"/>
  <c r="BP43" i="40"/>
  <c r="BG43" i="40"/>
  <c r="AX43" i="40"/>
  <c r="AV43" i="40"/>
  <c r="AM43" i="40"/>
  <c r="AD43" i="40"/>
  <c r="AB43" i="40"/>
  <c r="S43" i="40"/>
  <c r="I43" i="40"/>
  <c r="DN42" i="40"/>
  <c r="DM42" i="40"/>
  <c r="DL42" i="40"/>
  <c r="DK42" i="40"/>
  <c r="DJ42" i="40"/>
  <c r="DI42" i="40"/>
  <c r="DH42" i="40"/>
  <c r="DG42" i="40"/>
  <c r="DF42" i="40"/>
  <c r="DE42" i="40"/>
  <c r="DD42" i="40"/>
  <c r="DC42" i="40"/>
  <c r="DB42" i="40"/>
  <c r="DA42" i="40"/>
  <c r="CZ42" i="40"/>
  <c r="CY42" i="40"/>
  <c r="CX42" i="40"/>
  <c r="CW42" i="40"/>
  <c r="CV42" i="40"/>
  <c r="CU42" i="40"/>
  <c r="CS42" i="40"/>
  <c r="CR42" i="40"/>
  <c r="CQ42" i="40"/>
  <c r="CN42" i="40"/>
  <c r="CJ42" i="40"/>
  <c r="CA42" i="40"/>
  <c r="BR42" i="40"/>
  <c r="BP42" i="40"/>
  <c r="BG42" i="40"/>
  <c r="AX42" i="40"/>
  <c r="AV42" i="40"/>
  <c r="AM42" i="40"/>
  <c r="AD42" i="40"/>
  <c r="AB42" i="40"/>
  <c r="S42" i="40"/>
  <c r="I42" i="40"/>
  <c r="DN41" i="40"/>
  <c r="DM41" i="40"/>
  <c r="DL41" i="40"/>
  <c r="DK41" i="40"/>
  <c r="DJ41" i="40"/>
  <c r="DI41" i="40"/>
  <c r="DH41" i="40"/>
  <c r="DG41" i="40"/>
  <c r="DF41" i="40"/>
  <c r="DE41" i="40"/>
  <c r="DD41" i="40"/>
  <c r="DC41" i="40"/>
  <c r="DB41" i="40"/>
  <c r="DA41" i="40"/>
  <c r="CZ41" i="40"/>
  <c r="CY41" i="40"/>
  <c r="CX41" i="40"/>
  <c r="CW41" i="40"/>
  <c r="CV41" i="40"/>
  <c r="CU41" i="40"/>
  <c r="CS41" i="40"/>
  <c r="CR41" i="40"/>
  <c r="CQ41" i="40"/>
  <c r="CN41" i="40"/>
  <c r="CJ41" i="40"/>
  <c r="CA41" i="40"/>
  <c r="BR41" i="40"/>
  <c r="BP41" i="40"/>
  <c r="BG41" i="40"/>
  <c r="AX41" i="40"/>
  <c r="AV41" i="40"/>
  <c r="AM41" i="40"/>
  <c r="AD41" i="40"/>
  <c r="AB41" i="40"/>
  <c r="S41" i="40"/>
  <c r="I41" i="40"/>
  <c r="DN40" i="40"/>
  <c r="DM40" i="40"/>
  <c r="DL40" i="40"/>
  <c r="DK40" i="40"/>
  <c r="DJ40" i="40"/>
  <c r="DI40" i="40"/>
  <c r="DH40" i="40"/>
  <c r="DG40" i="40"/>
  <c r="DF40" i="40"/>
  <c r="DE40" i="40"/>
  <c r="DD40" i="40"/>
  <c r="DC40" i="40"/>
  <c r="DB40" i="40"/>
  <c r="DA40" i="40"/>
  <c r="CZ40" i="40"/>
  <c r="CY40" i="40"/>
  <c r="CX40" i="40"/>
  <c r="CW40" i="40"/>
  <c r="CV40" i="40"/>
  <c r="CU40" i="40"/>
  <c r="CS40" i="40"/>
  <c r="CR40" i="40"/>
  <c r="CQ40" i="40"/>
  <c r="CN40" i="40"/>
  <c r="CJ40" i="40"/>
  <c r="CA40" i="40"/>
  <c r="BR40" i="40"/>
  <c r="BP40" i="40"/>
  <c r="BG40" i="40"/>
  <c r="AX40" i="40"/>
  <c r="AV40" i="40"/>
  <c r="AM40" i="40"/>
  <c r="AD40" i="40"/>
  <c r="AB40" i="40"/>
  <c r="S40" i="40"/>
  <c r="I40" i="40"/>
  <c r="DN39" i="40"/>
  <c r="DM39" i="40"/>
  <c r="DL39" i="40"/>
  <c r="DK39" i="40"/>
  <c r="DJ39" i="40"/>
  <c r="DI39" i="40"/>
  <c r="DH39" i="40"/>
  <c r="DG39" i="40"/>
  <c r="DF39" i="40"/>
  <c r="DE39" i="40"/>
  <c r="DD39" i="40"/>
  <c r="DC39" i="40"/>
  <c r="DB39" i="40"/>
  <c r="DA39" i="40"/>
  <c r="CZ39" i="40"/>
  <c r="CY39" i="40"/>
  <c r="CX39" i="40"/>
  <c r="CW39" i="40"/>
  <c r="CV39" i="40"/>
  <c r="CU39" i="40"/>
  <c r="CS39" i="40"/>
  <c r="CR39" i="40"/>
  <c r="CQ39" i="40"/>
  <c r="CN39" i="40"/>
  <c r="CJ39" i="40"/>
  <c r="CA39" i="40"/>
  <c r="BR39" i="40"/>
  <c r="BP39" i="40"/>
  <c r="BG39" i="40"/>
  <c r="AX39" i="40"/>
  <c r="AV39" i="40"/>
  <c r="AM39" i="40"/>
  <c r="AD39" i="40"/>
  <c r="AB39" i="40"/>
  <c r="S39" i="40"/>
  <c r="I39" i="40"/>
  <c r="DN38" i="40"/>
  <c r="DM38" i="40"/>
  <c r="DL38" i="40"/>
  <c r="DK38" i="40"/>
  <c r="DJ38" i="40"/>
  <c r="DI38" i="40"/>
  <c r="DH38" i="40"/>
  <c r="DG38" i="40"/>
  <c r="DF38" i="40"/>
  <c r="DE38" i="40"/>
  <c r="DD38" i="40"/>
  <c r="DC38" i="40"/>
  <c r="DB38" i="40"/>
  <c r="DA38" i="40"/>
  <c r="CZ38" i="40"/>
  <c r="CY38" i="40"/>
  <c r="CX38" i="40"/>
  <c r="CW38" i="40"/>
  <c r="CV38" i="40"/>
  <c r="CU38" i="40"/>
  <c r="CS38" i="40"/>
  <c r="CR38" i="40"/>
  <c r="CQ38" i="40"/>
  <c r="CN38" i="40"/>
  <c r="CJ38" i="40"/>
  <c r="CA38" i="40"/>
  <c r="BR38" i="40"/>
  <c r="BP38" i="40"/>
  <c r="BG38" i="40"/>
  <c r="AX38" i="40"/>
  <c r="AV38" i="40"/>
  <c r="AM38" i="40"/>
  <c r="AD38" i="40"/>
  <c r="AB38" i="40"/>
  <c r="S38" i="40"/>
  <c r="I38" i="40"/>
  <c r="DN37" i="40"/>
  <c r="DM37" i="40"/>
  <c r="DL37" i="40"/>
  <c r="DK37" i="40"/>
  <c r="DJ37" i="40"/>
  <c r="DI37" i="40"/>
  <c r="DH37" i="40"/>
  <c r="DG37" i="40"/>
  <c r="DF37" i="40"/>
  <c r="DE37" i="40"/>
  <c r="DD37" i="40"/>
  <c r="DC37" i="40"/>
  <c r="DB37" i="40"/>
  <c r="DA37" i="40"/>
  <c r="CZ37" i="40"/>
  <c r="CY37" i="40"/>
  <c r="CX37" i="40"/>
  <c r="CW37" i="40"/>
  <c r="CV37" i="40"/>
  <c r="CU37" i="40"/>
  <c r="CS37" i="40"/>
  <c r="CR37" i="40"/>
  <c r="CQ37" i="40"/>
  <c r="CN37" i="40"/>
  <c r="CJ37" i="40"/>
  <c r="CA37" i="40"/>
  <c r="BR37" i="40"/>
  <c r="BP37" i="40"/>
  <c r="BG37" i="40"/>
  <c r="AX37" i="40"/>
  <c r="AV37" i="40"/>
  <c r="AM37" i="40"/>
  <c r="AD37" i="40"/>
  <c r="AB37" i="40"/>
  <c r="S37" i="40"/>
  <c r="I37" i="40"/>
  <c r="DN36" i="40"/>
  <c r="DM36" i="40"/>
  <c r="DL36" i="40"/>
  <c r="DK36" i="40"/>
  <c r="DJ36" i="40"/>
  <c r="DI36" i="40"/>
  <c r="DH36" i="40"/>
  <c r="DG36" i="40"/>
  <c r="DF36" i="40"/>
  <c r="DE36" i="40"/>
  <c r="DD36" i="40"/>
  <c r="DC36" i="40"/>
  <c r="DB36" i="40"/>
  <c r="DA36" i="40"/>
  <c r="CZ36" i="40"/>
  <c r="CY36" i="40"/>
  <c r="CX36" i="40"/>
  <c r="CW36" i="40"/>
  <c r="CV36" i="40"/>
  <c r="CU36" i="40"/>
  <c r="CS36" i="40"/>
  <c r="CR36" i="40"/>
  <c r="CQ36" i="40"/>
  <c r="CN36" i="40"/>
  <c r="CJ36" i="40"/>
  <c r="CA36" i="40"/>
  <c r="BR36" i="40"/>
  <c r="BP36" i="40"/>
  <c r="BG36" i="40"/>
  <c r="AX36" i="40"/>
  <c r="AV36" i="40"/>
  <c r="AM36" i="40"/>
  <c r="AD36" i="40"/>
  <c r="AB36" i="40"/>
  <c r="S36" i="40"/>
  <c r="I36" i="40"/>
  <c r="DN35" i="40"/>
  <c r="DM35" i="40"/>
  <c r="DL35" i="40"/>
  <c r="DK35" i="40"/>
  <c r="DJ35" i="40"/>
  <c r="DI35" i="40"/>
  <c r="DH35" i="40"/>
  <c r="DG35" i="40"/>
  <c r="DF35" i="40"/>
  <c r="DE35" i="40"/>
  <c r="DD35" i="40"/>
  <c r="DC35" i="40"/>
  <c r="DB35" i="40"/>
  <c r="DA35" i="40"/>
  <c r="CZ35" i="40"/>
  <c r="CY35" i="40"/>
  <c r="CX35" i="40"/>
  <c r="CW35" i="40"/>
  <c r="CV35" i="40"/>
  <c r="CU35" i="40"/>
  <c r="CS35" i="40"/>
  <c r="CR35" i="40"/>
  <c r="CQ35" i="40"/>
  <c r="CN35" i="40"/>
  <c r="CJ35" i="40"/>
  <c r="CA35" i="40"/>
  <c r="BR35" i="40"/>
  <c r="BP35" i="40"/>
  <c r="BG35" i="40"/>
  <c r="AX35" i="40"/>
  <c r="AV35" i="40"/>
  <c r="AM35" i="40"/>
  <c r="AD35" i="40"/>
  <c r="AB35" i="40"/>
  <c r="S35" i="40"/>
  <c r="I35" i="40"/>
  <c r="DN34" i="40"/>
  <c r="DM34" i="40"/>
  <c r="DL34" i="40"/>
  <c r="DK34" i="40"/>
  <c r="DJ34" i="40"/>
  <c r="DI34" i="40"/>
  <c r="DH34" i="40"/>
  <c r="DG34" i="40"/>
  <c r="DF34" i="40"/>
  <c r="DE34" i="40"/>
  <c r="DD34" i="40"/>
  <c r="DC34" i="40"/>
  <c r="DB34" i="40"/>
  <c r="DA34" i="40"/>
  <c r="CZ34" i="40"/>
  <c r="CY34" i="40"/>
  <c r="CX34" i="40"/>
  <c r="CW34" i="40"/>
  <c r="CV34" i="40"/>
  <c r="CU34" i="40"/>
  <c r="CS34" i="40"/>
  <c r="CR34" i="40"/>
  <c r="CQ34" i="40"/>
  <c r="CN34" i="40"/>
  <c r="CJ34" i="40"/>
  <c r="CA34" i="40"/>
  <c r="BR34" i="40"/>
  <c r="BP34" i="40"/>
  <c r="BG34" i="40"/>
  <c r="AX34" i="40"/>
  <c r="AV34" i="40"/>
  <c r="AM34" i="40"/>
  <c r="AD34" i="40"/>
  <c r="AB34" i="40"/>
  <c r="S34" i="40"/>
  <c r="I34" i="40"/>
  <c r="DN33" i="40"/>
  <c r="DM33" i="40"/>
  <c r="DL33" i="40"/>
  <c r="DK33" i="40"/>
  <c r="DJ33" i="40"/>
  <c r="DI33" i="40"/>
  <c r="DH33" i="40"/>
  <c r="DG33" i="40"/>
  <c r="DF33" i="40"/>
  <c r="DE33" i="40"/>
  <c r="DD33" i="40"/>
  <c r="DC33" i="40"/>
  <c r="DB33" i="40"/>
  <c r="DA33" i="40"/>
  <c r="CZ33" i="40"/>
  <c r="CY33" i="40"/>
  <c r="CX33" i="40"/>
  <c r="CW33" i="40"/>
  <c r="CV33" i="40"/>
  <c r="CU33" i="40"/>
  <c r="CS33" i="40"/>
  <c r="CR33" i="40"/>
  <c r="CQ33" i="40"/>
  <c r="CN33" i="40"/>
  <c r="CJ33" i="40"/>
  <c r="CA33" i="40"/>
  <c r="BR33" i="40"/>
  <c r="BP33" i="40"/>
  <c r="BG33" i="40"/>
  <c r="AX33" i="40"/>
  <c r="AV33" i="40"/>
  <c r="AM33" i="40"/>
  <c r="AD33" i="40"/>
  <c r="AB33" i="40"/>
  <c r="S33" i="40"/>
  <c r="I33" i="40"/>
  <c r="DN32" i="40"/>
  <c r="DM32" i="40"/>
  <c r="DL32" i="40"/>
  <c r="DK32" i="40"/>
  <c r="DJ32" i="40"/>
  <c r="DI32" i="40"/>
  <c r="DH32" i="40"/>
  <c r="DG32" i="40"/>
  <c r="DF32" i="40"/>
  <c r="DE32" i="40"/>
  <c r="DD32" i="40"/>
  <c r="DC32" i="40"/>
  <c r="DB32" i="40"/>
  <c r="DA32" i="40"/>
  <c r="CZ32" i="40"/>
  <c r="CY32" i="40"/>
  <c r="CX32" i="40"/>
  <c r="CW32" i="40"/>
  <c r="CV32" i="40"/>
  <c r="CU32" i="40"/>
  <c r="CS32" i="40"/>
  <c r="CR32" i="40"/>
  <c r="CQ32" i="40"/>
  <c r="CN32" i="40"/>
  <c r="CJ32" i="40"/>
  <c r="CA32" i="40"/>
  <c r="BR32" i="40"/>
  <c r="BP32" i="40"/>
  <c r="BG32" i="40"/>
  <c r="AX32" i="40"/>
  <c r="AV32" i="40"/>
  <c r="AM32" i="40"/>
  <c r="AD32" i="40"/>
  <c r="AB32" i="40"/>
  <c r="S32" i="40"/>
  <c r="I32" i="40"/>
  <c r="DN31" i="40"/>
  <c r="DM31" i="40"/>
  <c r="DL31" i="40"/>
  <c r="DK31" i="40"/>
  <c r="DJ31" i="40"/>
  <c r="DI31" i="40"/>
  <c r="DH31" i="40"/>
  <c r="DG31" i="40"/>
  <c r="DF31" i="40"/>
  <c r="DE31" i="40"/>
  <c r="DD31" i="40"/>
  <c r="DC31" i="40"/>
  <c r="DB31" i="40"/>
  <c r="DA31" i="40"/>
  <c r="CZ31" i="40"/>
  <c r="CY31" i="40"/>
  <c r="CX31" i="40"/>
  <c r="CW31" i="40"/>
  <c r="CV31" i="40"/>
  <c r="CU31" i="40"/>
  <c r="CS31" i="40"/>
  <c r="CR31" i="40"/>
  <c r="CQ31" i="40"/>
  <c r="CN31" i="40"/>
  <c r="CJ31" i="40"/>
  <c r="CA31" i="40"/>
  <c r="BR31" i="40"/>
  <c r="BP31" i="40"/>
  <c r="BG31" i="40"/>
  <c r="AX31" i="40"/>
  <c r="AV31" i="40"/>
  <c r="AM31" i="40"/>
  <c r="AD31" i="40"/>
  <c r="AB31" i="40"/>
  <c r="S31" i="40"/>
  <c r="I31" i="40"/>
  <c r="DN30" i="40"/>
  <c r="DM30" i="40"/>
  <c r="DL30" i="40"/>
  <c r="DK30" i="40"/>
  <c r="DJ30" i="40"/>
  <c r="DI30" i="40"/>
  <c r="DH30" i="40"/>
  <c r="DG30" i="40"/>
  <c r="DF30" i="40"/>
  <c r="DE30" i="40"/>
  <c r="DD30" i="40"/>
  <c r="DC30" i="40"/>
  <c r="DB30" i="40"/>
  <c r="DA30" i="40"/>
  <c r="CZ30" i="40"/>
  <c r="CY30" i="40"/>
  <c r="CX30" i="40"/>
  <c r="CW30" i="40"/>
  <c r="CV30" i="40"/>
  <c r="CU30" i="40"/>
  <c r="CS30" i="40"/>
  <c r="CR30" i="40"/>
  <c r="CQ30" i="40"/>
  <c r="CN30" i="40"/>
  <c r="CJ30" i="40"/>
  <c r="CA30" i="40"/>
  <c r="BR30" i="40"/>
  <c r="BP30" i="40"/>
  <c r="BG30" i="40"/>
  <c r="AX30" i="40"/>
  <c r="AV30" i="40"/>
  <c r="AM30" i="40"/>
  <c r="AD30" i="40"/>
  <c r="AB30" i="40"/>
  <c r="S30" i="40"/>
  <c r="I30" i="40"/>
  <c r="DN29" i="40"/>
  <c r="DM29" i="40"/>
  <c r="DL29" i="40"/>
  <c r="DK29" i="40"/>
  <c r="DJ29" i="40"/>
  <c r="DI29" i="40"/>
  <c r="DH29" i="40"/>
  <c r="DG29" i="40"/>
  <c r="DF29" i="40"/>
  <c r="DE29" i="40"/>
  <c r="DD29" i="40"/>
  <c r="DC29" i="40"/>
  <c r="DB29" i="40"/>
  <c r="DA29" i="40"/>
  <c r="CZ29" i="40"/>
  <c r="CY29" i="40"/>
  <c r="CX29" i="40"/>
  <c r="CW29" i="40"/>
  <c r="CV29" i="40"/>
  <c r="CU29" i="40"/>
  <c r="CS29" i="40"/>
  <c r="CR29" i="40"/>
  <c r="CQ29" i="40"/>
  <c r="CN29" i="40"/>
  <c r="CJ29" i="40"/>
  <c r="CA29" i="40"/>
  <c r="BR29" i="40"/>
  <c r="BP29" i="40"/>
  <c r="BG29" i="40"/>
  <c r="AX29" i="40"/>
  <c r="AV29" i="40"/>
  <c r="AM29" i="40"/>
  <c r="AD29" i="40"/>
  <c r="AB29" i="40"/>
  <c r="S29" i="40"/>
  <c r="I29" i="40"/>
  <c r="DN28" i="40"/>
  <c r="DM28" i="40"/>
  <c r="DL28" i="40"/>
  <c r="DK28" i="40"/>
  <c r="DJ28" i="40"/>
  <c r="DI28" i="40"/>
  <c r="DH28" i="40"/>
  <c r="DG28" i="40"/>
  <c r="DF28" i="40"/>
  <c r="DE28" i="40"/>
  <c r="DD28" i="40"/>
  <c r="DC28" i="40"/>
  <c r="DB28" i="40"/>
  <c r="DA28" i="40"/>
  <c r="CZ28" i="40"/>
  <c r="CY28" i="40"/>
  <c r="CX28" i="40"/>
  <c r="CW28" i="40"/>
  <c r="CV28" i="40"/>
  <c r="CU28" i="40"/>
  <c r="CS28" i="40"/>
  <c r="CR28" i="40"/>
  <c r="CQ28" i="40"/>
  <c r="CN28" i="40"/>
  <c r="CJ28" i="40"/>
  <c r="CA28" i="40"/>
  <c r="BR28" i="40"/>
  <c r="BP28" i="40"/>
  <c r="BG28" i="40"/>
  <c r="AX28" i="40"/>
  <c r="AV28" i="40"/>
  <c r="AM28" i="40"/>
  <c r="AD28" i="40"/>
  <c r="AB28" i="40"/>
  <c r="S28" i="40"/>
  <c r="I28" i="40"/>
  <c r="DN27" i="40"/>
  <c r="DM27" i="40"/>
  <c r="DL27" i="40"/>
  <c r="DK27" i="40"/>
  <c r="DJ27" i="40"/>
  <c r="DI27" i="40"/>
  <c r="DH27" i="40"/>
  <c r="DG27" i="40"/>
  <c r="DF27" i="40"/>
  <c r="DE27" i="40"/>
  <c r="DD27" i="40"/>
  <c r="DC27" i="40"/>
  <c r="DB27" i="40"/>
  <c r="DA27" i="40"/>
  <c r="CZ27" i="40"/>
  <c r="CY27" i="40"/>
  <c r="CX27" i="40"/>
  <c r="CW27" i="40"/>
  <c r="CV27" i="40"/>
  <c r="CU27" i="40"/>
  <c r="CS27" i="40"/>
  <c r="CR27" i="40"/>
  <c r="CQ27" i="40"/>
  <c r="CN27" i="40"/>
  <c r="CJ27" i="40"/>
  <c r="CA27" i="40"/>
  <c r="BR27" i="40"/>
  <c r="BP27" i="40"/>
  <c r="BG27" i="40"/>
  <c r="AX27" i="40"/>
  <c r="AV27" i="40"/>
  <c r="AM27" i="40"/>
  <c r="AD27" i="40"/>
  <c r="AB27" i="40"/>
  <c r="S27" i="40"/>
  <c r="I27" i="40"/>
  <c r="DN26" i="40"/>
  <c r="DM26" i="40"/>
  <c r="DL26" i="40"/>
  <c r="DK26" i="40"/>
  <c r="DJ26" i="40"/>
  <c r="DI26" i="40"/>
  <c r="DH26" i="40"/>
  <c r="DG26" i="40"/>
  <c r="DF26" i="40"/>
  <c r="DE26" i="40"/>
  <c r="DD26" i="40"/>
  <c r="DC26" i="40"/>
  <c r="DB26" i="40"/>
  <c r="DA26" i="40"/>
  <c r="CZ26" i="40"/>
  <c r="CY26" i="40"/>
  <c r="CX26" i="40"/>
  <c r="CW26" i="40"/>
  <c r="CV26" i="40"/>
  <c r="CU26" i="40"/>
  <c r="CS26" i="40"/>
  <c r="CR26" i="40"/>
  <c r="CQ26" i="40"/>
  <c r="CN26" i="40"/>
  <c r="CJ26" i="40"/>
  <c r="CA26" i="40"/>
  <c r="BR26" i="40"/>
  <c r="BP26" i="40"/>
  <c r="BG26" i="40"/>
  <c r="AX26" i="40"/>
  <c r="AV26" i="40"/>
  <c r="AM26" i="40"/>
  <c r="AD26" i="40"/>
  <c r="AB26" i="40"/>
  <c r="S26" i="40"/>
  <c r="I26" i="40"/>
  <c r="DN25" i="40"/>
  <c r="DM25" i="40"/>
  <c r="DL25" i="40"/>
  <c r="DK25" i="40"/>
  <c r="DJ25" i="40"/>
  <c r="DI25" i="40"/>
  <c r="DH25" i="40"/>
  <c r="DG25" i="40"/>
  <c r="DF25" i="40"/>
  <c r="DE25" i="40"/>
  <c r="DD25" i="40"/>
  <c r="DC25" i="40"/>
  <c r="DB25" i="40"/>
  <c r="DA25" i="40"/>
  <c r="CZ25" i="40"/>
  <c r="CY25" i="40"/>
  <c r="CX25" i="40"/>
  <c r="CW25" i="40"/>
  <c r="CV25" i="40"/>
  <c r="CU25" i="40"/>
  <c r="CS25" i="40"/>
  <c r="CR25" i="40"/>
  <c r="CQ25" i="40"/>
  <c r="CN25" i="40"/>
  <c r="CJ25" i="40"/>
  <c r="CA25" i="40"/>
  <c r="BR25" i="40"/>
  <c r="BP25" i="40"/>
  <c r="BG25" i="40"/>
  <c r="AX25" i="40"/>
  <c r="AV25" i="40"/>
  <c r="AM25" i="40"/>
  <c r="AD25" i="40"/>
  <c r="AB25" i="40"/>
  <c r="S25" i="40"/>
  <c r="I25" i="40"/>
  <c r="DN24" i="40"/>
  <c r="DM24" i="40"/>
  <c r="DL24" i="40"/>
  <c r="DK24" i="40"/>
  <c r="DJ24" i="40"/>
  <c r="DI24" i="40"/>
  <c r="DH24" i="40"/>
  <c r="DG24" i="40"/>
  <c r="DF24" i="40"/>
  <c r="DE24" i="40"/>
  <c r="DD24" i="40"/>
  <c r="DC24" i="40"/>
  <c r="DB24" i="40"/>
  <c r="DA24" i="40"/>
  <c r="CZ24" i="40"/>
  <c r="CY24" i="40"/>
  <c r="CX24" i="40"/>
  <c r="CW24" i="40"/>
  <c r="CV24" i="40"/>
  <c r="CU24" i="40"/>
  <c r="CS24" i="40"/>
  <c r="CR24" i="40"/>
  <c r="CQ24" i="40"/>
  <c r="CN24" i="40"/>
  <c r="CJ24" i="40"/>
  <c r="CA24" i="40"/>
  <c r="BR24" i="40"/>
  <c r="BP24" i="40"/>
  <c r="BG24" i="40"/>
  <c r="AX24" i="40"/>
  <c r="AV24" i="40"/>
  <c r="AM24" i="40"/>
  <c r="AD24" i="40"/>
  <c r="AB24" i="40"/>
  <c r="S24" i="40"/>
  <c r="I24" i="40"/>
  <c r="DN23" i="40"/>
  <c r="DM23" i="40"/>
  <c r="DL23" i="40"/>
  <c r="DK23" i="40"/>
  <c r="DJ23" i="40"/>
  <c r="DI23" i="40"/>
  <c r="DH23" i="40"/>
  <c r="DG23" i="40"/>
  <c r="DF23" i="40"/>
  <c r="DE23" i="40"/>
  <c r="DD23" i="40"/>
  <c r="DC23" i="40"/>
  <c r="DB23" i="40"/>
  <c r="DA23" i="40"/>
  <c r="CZ23" i="40"/>
  <c r="CY23" i="40"/>
  <c r="CX23" i="40"/>
  <c r="CW23" i="40"/>
  <c r="CV23" i="40"/>
  <c r="CU23" i="40"/>
  <c r="CS23" i="40"/>
  <c r="CR23" i="40"/>
  <c r="CQ23" i="40"/>
  <c r="CN23" i="40"/>
  <c r="CJ23" i="40"/>
  <c r="CA23" i="40"/>
  <c r="BR23" i="40"/>
  <c r="BP23" i="40"/>
  <c r="BG23" i="40"/>
  <c r="AX23" i="40"/>
  <c r="AV23" i="40"/>
  <c r="AM23" i="40"/>
  <c r="AD23" i="40"/>
  <c r="AB23" i="40"/>
  <c r="S23" i="40"/>
  <c r="I23" i="40"/>
  <c r="DN22" i="40"/>
  <c r="DM22" i="40"/>
  <c r="DL22" i="40"/>
  <c r="DK22" i="40"/>
  <c r="DJ22" i="40"/>
  <c r="DI22" i="40"/>
  <c r="DH22" i="40"/>
  <c r="DG22" i="40"/>
  <c r="DF22" i="40"/>
  <c r="DE22" i="40"/>
  <c r="DD22" i="40"/>
  <c r="DC22" i="40"/>
  <c r="DB22" i="40"/>
  <c r="DA22" i="40"/>
  <c r="CZ22" i="40"/>
  <c r="CY22" i="40"/>
  <c r="CX22" i="40"/>
  <c r="CW22" i="40"/>
  <c r="CV22" i="40"/>
  <c r="CU22" i="40"/>
  <c r="CS22" i="40"/>
  <c r="CR22" i="40"/>
  <c r="CQ22" i="40"/>
  <c r="CN22" i="40"/>
  <c r="CJ22" i="40"/>
  <c r="CA22" i="40"/>
  <c r="BR22" i="40"/>
  <c r="BP22" i="40"/>
  <c r="BG22" i="40"/>
  <c r="AX22" i="40"/>
  <c r="AV22" i="40"/>
  <c r="AM22" i="40"/>
  <c r="AD22" i="40"/>
  <c r="AB22" i="40"/>
  <c r="S22" i="40"/>
  <c r="I22" i="40"/>
  <c r="DN21" i="40"/>
  <c r="DM21" i="40"/>
  <c r="DL21" i="40"/>
  <c r="DK21" i="40"/>
  <c r="DJ21" i="40"/>
  <c r="DI21" i="40"/>
  <c r="DH21" i="40"/>
  <c r="DG21" i="40"/>
  <c r="DF21" i="40"/>
  <c r="DE21" i="40"/>
  <c r="DD21" i="40"/>
  <c r="DC21" i="40"/>
  <c r="DB21" i="40"/>
  <c r="DA21" i="40"/>
  <c r="CZ21" i="40"/>
  <c r="CY21" i="40"/>
  <c r="CX21" i="40"/>
  <c r="CW21" i="40"/>
  <c r="CV21" i="40"/>
  <c r="CU21" i="40"/>
  <c r="CS21" i="40"/>
  <c r="CR21" i="40"/>
  <c r="CQ21" i="40"/>
  <c r="CN21" i="40"/>
  <c r="CJ21" i="40"/>
  <c r="CA21" i="40"/>
  <c r="BR21" i="40"/>
  <c r="BP21" i="40"/>
  <c r="BG21" i="40"/>
  <c r="AX21" i="40"/>
  <c r="AV21" i="40"/>
  <c r="AM21" i="40"/>
  <c r="AD21" i="40"/>
  <c r="AB21" i="40"/>
  <c r="S21" i="40"/>
  <c r="I21" i="40"/>
  <c r="DN20" i="40"/>
  <c r="DM20" i="40"/>
  <c r="DL20" i="40"/>
  <c r="DK20" i="40"/>
  <c r="DJ20" i="40"/>
  <c r="DI20" i="40"/>
  <c r="DH20" i="40"/>
  <c r="DG20" i="40"/>
  <c r="DF20" i="40"/>
  <c r="DE20" i="40"/>
  <c r="DD20" i="40"/>
  <c r="DC20" i="40"/>
  <c r="DB20" i="40"/>
  <c r="DA20" i="40"/>
  <c r="CZ20" i="40"/>
  <c r="CY20" i="40"/>
  <c r="CX20" i="40"/>
  <c r="CW20" i="40"/>
  <c r="CV20" i="40"/>
  <c r="CU20" i="40"/>
  <c r="CS20" i="40"/>
  <c r="CR20" i="40"/>
  <c r="CQ20" i="40"/>
  <c r="CN20" i="40"/>
  <c r="CJ20" i="40"/>
  <c r="CA20" i="40"/>
  <c r="BR20" i="40"/>
  <c r="BP20" i="40"/>
  <c r="BG20" i="40"/>
  <c r="AX20" i="40"/>
  <c r="AV20" i="40"/>
  <c r="AM20" i="40"/>
  <c r="AD20" i="40"/>
  <c r="AB20" i="40"/>
  <c r="S20" i="40"/>
  <c r="I20" i="40"/>
  <c r="DN19" i="40"/>
  <c r="DM19" i="40"/>
  <c r="DL19" i="40"/>
  <c r="DK19" i="40"/>
  <c r="DJ19" i="40"/>
  <c r="DI19" i="40"/>
  <c r="DH19" i="40"/>
  <c r="DG19" i="40"/>
  <c r="DF19" i="40"/>
  <c r="DE19" i="40"/>
  <c r="DD19" i="40"/>
  <c r="DC19" i="40"/>
  <c r="DB19" i="40"/>
  <c r="DA19" i="40"/>
  <c r="CZ19" i="40"/>
  <c r="CY19" i="40"/>
  <c r="CX19" i="40"/>
  <c r="CW19" i="40"/>
  <c r="CV19" i="40"/>
  <c r="CU19" i="40"/>
  <c r="CS19" i="40"/>
  <c r="CR19" i="40"/>
  <c r="CQ19" i="40"/>
  <c r="CN19" i="40"/>
  <c r="CJ19" i="40"/>
  <c r="CA19" i="40"/>
  <c r="BR19" i="40"/>
  <c r="BP19" i="40"/>
  <c r="BG19" i="40"/>
  <c r="AX19" i="40"/>
  <c r="AV19" i="40"/>
  <c r="AM19" i="40"/>
  <c r="AD19" i="40"/>
  <c r="AB19" i="40"/>
  <c r="S19" i="40"/>
  <c r="I19" i="40"/>
  <c r="DN18" i="40"/>
  <c r="DM18" i="40"/>
  <c r="DL18" i="40"/>
  <c r="DK18" i="40"/>
  <c r="DJ18" i="40"/>
  <c r="DI18" i="40"/>
  <c r="DH18" i="40"/>
  <c r="DG18" i="40"/>
  <c r="DF18" i="40"/>
  <c r="DE18" i="40"/>
  <c r="DD18" i="40"/>
  <c r="DC18" i="40"/>
  <c r="DB18" i="40"/>
  <c r="DA18" i="40"/>
  <c r="CZ18" i="40"/>
  <c r="CY18" i="40"/>
  <c r="CX18" i="40"/>
  <c r="CW18" i="40"/>
  <c r="CV18" i="40"/>
  <c r="CU18" i="40"/>
  <c r="CS18" i="40"/>
  <c r="CR18" i="40"/>
  <c r="CQ18" i="40"/>
  <c r="CN18" i="40"/>
  <c r="CJ18" i="40"/>
  <c r="CA18" i="40"/>
  <c r="BR18" i="40"/>
  <c r="BP18" i="40"/>
  <c r="BG18" i="40"/>
  <c r="AX18" i="40"/>
  <c r="AV18" i="40"/>
  <c r="AM18" i="40"/>
  <c r="AD18" i="40"/>
  <c r="AB18" i="40"/>
  <c r="S18" i="40"/>
  <c r="I18" i="40"/>
  <c r="DN17" i="40"/>
  <c r="DM17" i="40"/>
  <c r="DL17" i="40"/>
  <c r="DK17" i="40"/>
  <c r="DJ17" i="40"/>
  <c r="DI17" i="40"/>
  <c r="DH17" i="40"/>
  <c r="DG17" i="40"/>
  <c r="DF17" i="40"/>
  <c r="DE17" i="40"/>
  <c r="DD17" i="40"/>
  <c r="DC17" i="40"/>
  <c r="DB17" i="40"/>
  <c r="DA17" i="40"/>
  <c r="CZ17" i="40"/>
  <c r="CY17" i="40"/>
  <c r="CX17" i="40"/>
  <c r="CW17" i="40"/>
  <c r="CV17" i="40"/>
  <c r="CU17" i="40"/>
  <c r="CS17" i="40"/>
  <c r="CR17" i="40"/>
  <c r="CQ17" i="40"/>
  <c r="CN17" i="40"/>
  <c r="CJ17" i="40"/>
  <c r="CA17" i="40"/>
  <c r="BR17" i="40"/>
  <c r="BP17" i="40"/>
  <c r="BG17" i="40"/>
  <c r="AX17" i="40"/>
  <c r="AV17" i="40"/>
  <c r="AM17" i="40"/>
  <c r="AD17" i="40"/>
  <c r="AB17" i="40"/>
  <c r="S17" i="40"/>
  <c r="I17" i="40"/>
  <c r="DN16" i="40"/>
  <c r="DM16" i="40"/>
  <c r="DL16" i="40"/>
  <c r="DK16" i="40"/>
  <c r="DJ16" i="40"/>
  <c r="DI16" i="40"/>
  <c r="DH16" i="40"/>
  <c r="DG16" i="40"/>
  <c r="DF16" i="40"/>
  <c r="DE16" i="40"/>
  <c r="DD16" i="40"/>
  <c r="DC16" i="40"/>
  <c r="DB16" i="40"/>
  <c r="DA16" i="40"/>
  <c r="CZ16" i="40"/>
  <c r="CY16" i="40"/>
  <c r="CX16" i="40"/>
  <c r="CW16" i="40"/>
  <c r="CV16" i="40"/>
  <c r="CU16" i="40"/>
  <c r="CS16" i="40"/>
  <c r="CR16" i="40"/>
  <c r="CQ16" i="40"/>
  <c r="CN16" i="40"/>
  <c r="CJ16" i="40"/>
  <c r="CA16" i="40"/>
  <c r="BR16" i="40"/>
  <c r="BP16" i="40"/>
  <c r="BG16" i="40"/>
  <c r="AX16" i="40"/>
  <c r="AV16" i="40"/>
  <c r="AM16" i="40"/>
  <c r="AD16" i="40"/>
  <c r="AB16" i="40"/>
  <c r="S16" i="40"/>
  <c r="I16" i="40"/>
  <c r="DG15" i="40"/>
  <c r="DF15" i="40"/>
  <c r="CZ15" i="40"/>
  <c r="CQ15" i="40"/>
  <c r="CJ15" i="40"/>
  <c r="CU15" i="40" s="1"/>
  <c r="CA15" i="40"/>
  <c r="BR15" i="40"/>
  <c r="BP15" i="40"/>
  <c r="BG15" i="40"/>
  <c r="AX15" i="40"/>
  <c r="AV15" i="40"/>
  <c r="AM15" i="40"/>
  <c r="AD15" i="40"/>
  <c r="AB15" i="40"/>
  <c r="S15" i="40"/>
  <c r="I15" i="40"/>
  <c r="DG14" i="40"/>
  <c r="DF14" i="40"/>
  <c r="CZ14" i="40"/>
  <c r="CQ14" i="40"/>
  <c r="CJ14" i="40"/>
  <c r="CU14" i="40" s="1"/>
  <c r="CA14" i="40"/>
  <c r="BR14" i="40"/>
  <c r="BP14" i="40"/>
  <c r="BG14" i="40"/>
  <c r="AX14" i="40"/>
  <c r="AV14" i="40"/>
  <c r="AM14" i="40"/>
  <c r="AD14" i="40"/>
  <c r="AB14" i="40"/>
  <c r="S14" i="40"/>
  <c r="I14" i="40"/>
  <c r="DG13" i="40"/>
  <c r="DF13" i="40"/>
  <c r="CZ13" i="40"/>
  <c r="CQ13" i="40"/>
  <c r="CJ13" i="40"/>
  <c r="CU13" i="40" s="1"/>
  <c r="CA13" i="40"/>
  <c r="BR13" i="40"/>
  <c r="BP13" i="40"/>
  <c r="BG13" i="40"/>
  <c r="AX13" i="40"/>
  <c r="AV13" i="40"/>
  <c r="AM13" i="40"/>
  <c r="AD13" i="40"/>
  <c r="AB13" i="40"/>
  <c r="S13" i="40"/>
  <c r="I13" i="40"/>
  <c r="DG12" i="40"/>
  <c r="DF12" i="40"/>
  <c r="CZ12" i="40"/>
  <c r="CQ12" i="40"/>
  <c r="CJ12" i="40"/>
  <c r="CU12" i="40" s="1"/>
  <c r="CA12" i="40"/>
  <c r="BR12" i="40"/>
  <c r="BP12" i="40"/>
  <c r="BG12" i="40"/>
  <c r="AX12" i="40"/>
  <c r="AV12" i="40"/>
  <c r="AM12" i="40"/>
  <c r="AD12" i="40"/>
  <c r="AB12" i="40"/>
  <c r="S12" i="40"/>
  <c r="I12" i="40"/>
  <c r="DG11" i="40"/>
  <c r="DF11" i="40"/>
  <c r="CZ11" i="40"/>
  <c r="CQ11" i="40"/>
  <c r="CJ11" i="40"/>
  <c r="CU11" i="40" s="1"/>
  <c r="CA11" i="40"/>
  <c r="BR11" i="40"/>
  <c r="BP11" i="40"/>
  <c r="BG11" i="40"/>
  <c r="AX11" i="40"/>
  <c r="AV11" i="40"/>
  <c r="AM11" i="40"/>
  <c r="AD11" i="40"/>
  <c r="AB11" i="40"/>
  <c r="S11" i="40"/>
  <c r="I11" i="40"/>
  <c r="DG10" i="40"/>
  <c r="DF10" i="40"/>
  <c r="CZ10" i="40"/>
  <c r="CQ10" i="40"/>
  <c r="CJ10" i="40"/>
  <c r="CU10" i="40" s="1"/>
  <c r="CA10" i="40"/>
  <c r="BR10" i="40"/>
  <c r="BP10" i="40"/>
  <c r="BG10" i="40"/>
  <c r="AX10" i="40"/>
  <c r="AV10" i="40"/>
  <c r="AM10" i="40"/>
  <c r="AD10" i="40"/>
  <c r="AB10" i="40"/>
  <c r="S10" i="40"/>
  <c r="I10" i="40"/>
  <c r="DG9" i="40"/>
  <c r="DF9" i="40"/>
  <c r="CZ9" i="40"/>
  <c r="CQ9" i="40"/>
  <c r="CJ9" i="40"/>
  <c r="CU9" i="40" s="1"/>
  <c r="CA9" i="40"/>
  <c r="BR9" i="40"/>
  <c r="BP9" i="40"/>
  <c r="BG9" i="40"/>
  <c r="AX9" i="40"/>
  <c r="AV9" i="40"/>
  <c r="AM9" i="40"/>
  <c r="AD9" i="40"/>
  <c r="AB9" i="40"/>
  <c r="S9" i="40"/>
  <c r="I9" i="40"/>
  <c r="DG8" i="40"/>
  <c r="DF8" i="40"/>
  <c r="CZ8" i="40"/>
  <c r="CQ8" i="40"/>
  <c r="CJ8" i="40"/>
  <c r="CU8" i="40" s="1"/>
  <c r="CA8" i="40"/>
  <c r="BR8" i="40"/>
  <c r="BP8" i="40"/>
  <c r="BG8" i="40"/>
  <c r="AX8" i="40"/>
  <c r="AV8" i="40"/>
  <c r="AM8" i="40"/>
  <c r="AD8" i="40"/>
  <c r="AB8" i="40"/>
  <c r="S8" i="40"/>
  <c r="I8" i="40"/>
  <c r="DG7" i="40"/>
  <c r="DF7" i="40"/>
  <c r="CZ7" i="40"/>
  <c r="CQ7" i="40"/>
  <c r="CJ7" i="40"/>
  <c r="CU7" i="40" s="1"/>
  <c r="CA7" i="40"/>
  <c r="BR7" i="40"/>
  <c r="BP7" i="40"/>
  <c r="BG7" i="40"/>
  <c r="AX7" i="40"/>
  <c r="AV7" i="40"/>
  <c r="AM7" i="40"/>
  <c r="AD7" i="40"/>
  <c r="AB7" i="40"/>
  <c r="S7" i="40"/>
  <c r="I7" i="40"/>
  <c r="DG6" i="40"/>
  <c r="DF6" i="40"/>
  <c r="CZ6" i="40"/>
  <c r="CQ6" i="40"/>
  <c r="CJ6" i="40"/>
  <c r="CU6" i="40" s="1"/>
  <c r="CA6" i="40"/>
  <c r="CA56" i="40" s="1"/>
  <c r="BR6" i="40"/>
  <c r="BR56" i="40" s="1"/>
  <c r="BP6" i="40"/>
  <c r="BP56" i="40" s="1"/>
  <c r="BG6" i="40"/>
  <c r="AX6" i="40"/>
  <c r="AV6" i="40"/>
  <c r="AM6" i="40"/>
  <c r="AD6" i="40"/>
  <c r="AB6" i="40"/>
  <c r="S6" i="40"/>
  <c r="S56" i="40" s="1"/>
  <c r="I6" i="40"/>
  <c r="CI5" i="40"/>
  <c r="CH5" i="40"/>
  <c r="CG5" i="40"/>
  <c r="CF5" i="40"/>
  <c r="CE5" i="40"/>
  <c r="CD5" i="40"/>
  <c r="CC5" i="40"/>
  <c r="BZ5" i="40"/>
  <c r="BY5" i="40"/>
  <c r="BX5" i="40"/>
  <c r="BW5" i="40"/>
  <c r="BV5" i="40"/>
  <c r="BU5" i="40"/>
  <c r="BT5" i="40"/>
  <c r="BO5" i="40"/>
  <c r="BN5" i="40"/>
  <c r="BM5" i="40"/>
  <c r="BL5" i="40"/>
  <c r="BK5" i="40"/>
  <c r="BJ5" i="40"/>
  <c r="BI5" i="40"/>
  <c r="BF5" i="40"/>
  <c r="BE5" i="40"/>
  <c r="BD5" i="40"/>
  <c r="BC5" i="40"/>
  <c r="BB5" i="40"/>
  <c r="BA5" i="40"/>
  <c r="AZ5" i="40"/>
  <c r="AU5" i="40"/>
  <c r="AT5" i="40"/>
  <c r="AS5" i="40"/>
  <c r="AR5" i="40"/>
  <c r="AQ5" i="40"/>
  <c r="AP5" i="40"/>
  <c r="AO5" i="40"/>
  <c r="AL5" i="40"/>
  <c r="AK5" i="40"/>
  <c r="AJ5" i="40"/>
  <c r="AI5" i="40"/>
  <c r="AH5" i="40"/>
  <c r="AG5" i="40"/>
  <c r="AF5" i="40"/>
  <c r="AA5" i="40"/>
  <c r="Z5" i="40"/>
  <c r="Y5" i="40"/>
  <c r="X5" i="40"/>
  <c r="W5" i="40"/>
  <c r="V5" i="40"/>
  <c r="U5" i="40"/>
  <c r="R5" i="40"/>
  <c r="Q5" i="40"/>
  <c r="P5" i="40"/>
  <c r="O5" i="40"/>
  <c r="N5" i="40"/>
  <c r="M5" i="40"/>
  <c r="L5" i="40"/>
  <c r="H5" i="40"/>
  <c r="G5" i="40"/>
  <c r="F5" i="40"/>
  <c r="E5" i="40"/>
  <c r="D5" i="40"/>
  <c r="C5" i="40"/>
  <c r="B5" i="40"/>
  <c r="D2" i="40"/>
  <c r="D60" i="40" s="1"/>
  <c r="W1" i="40"/>
  <c r="W59" i="40" s="1"/>
  <c r="D1" i="40"/>
  <c r="D59" i="40" s="1"/>
  <c r="CM114" i="39"/>
  <c r="CL114" i="39"/>
  <c r="CI114" i="39"/>
  <c r="CH114" i="39"/>
  <c r="CG114" i="39"/>
  <c r="CF114" i="39"/>
  <c r="CE114" i="39"/>
  <c r="CD114" i="39"/>
  <c r="CC114" i="39"/>
  <c r="BZ114" i="39"/>
  <c r="BY114" i="39"/>
  <c r="BX114" i="39"/>
  <c r="BW114" i="39"/>
  <c r="BV114" i="39"/>
  <c r="BU114" i="39"/>
  <c r="BT114" i="39"/>
  <c r="BQ114" i="39"/>
  <c r="BO114" i="39"/>
  <c r="BN114" i="39"/>
  <c r="BM114" i="39"/>
  <c r="BL114" i="39"/>
  <c r="BK114" i="39"/>
  <c r="BJ114" i="39"/>
  <c r="BI114" i="39"/>
  <c r="BH114" i="39"/>
  <c r="BF114" i="39"/>
  <c r="BE114" i="39"/>
  <c r="BD114" i="39"/>
  <c r="BC114" i="39"/>
  <c r="BB114" i="39"/>
  <c r="BA114" i="39"/>
  <c r="AZ114" i="39"/>
  <c r="AW114" i="39"/>
  <c r="AU114" i="39"/>
  <c r="AT114" i="39"/>
  <c r="AS114" i="39"/>
  <c r="AR114" i="39"/>
  <c r="AQ114" i="39"/>
  <c r="AP114" i="39"/>
  <c r="AO114" i="39"/>
  <c r="AN114" i="39"/>
  <c r="AL114" i="39"/>
  <c r="AK114" i="39"/>
  <c r="AJ114" i="39"/>
  <c r="AI114" i="39"/>
  <c r="AH114" i="39"/>
  <c r="AG114" i="39"/>
  <c r="AF114" i="39"/>
  <c r="AC114" i="39"/>
  <c r="AA114" i="39"/>
  <c r="Z114" i="39"/>
  <c r="Y114" i="39"/>
  <c r="X114" i="39"/>
  <c r="W114" i="39"/>
  <c r="V114" i="39"/>
  <c r="U114" i="39"/>
  <c r="T114" i="39"/>
  <c r="R114" i="39"/>
  <c r="Q114" i="39"/>
  <c r="P114" i="39"/>
  <c r="O114" i="39"/>
  <c r="N114" i="39"/>
  <c r="M114" i="39"/>
  <c r="L114" i="39"/>
  <c r="J114" i="39"/>
  <c r="H114" i="39"/>
  <c r="G114" i="39"/>
  <c r="F114" i="39"/>
  <c r="E114" i="39"/>
  <c r="D114" i="39"/>
  <c r="C114" i="39"/>
  <c r="B114" i="39"/>
  <c r="DN113" i="39"/>
  <c r="DM113" i="39"/>
  <c r="DL113" i="39"/>
  <c r="DK113" i="39"/>
  <c r="DJ113" i="39"/>
  <c r="DI113" i="39"/>
  <c r="DH113" i="39"/>
  <c r="DG113" i="39"/>
  <c r="DF113" i="39"/>
  <c r="DE113" i="39"/>
  <c r="DD113" i="39"/>
  <c r="DC113" i="39"/>
  <c r="DB113" i="39"/>
  <c r="DA113" i="39"/>
  <c r="CZ113" i="39"/>
  <c r="CY113" i="39"/>
  <c r="CX113" i="39"/>
  <c r="CW113" i="39"/>
  <c r="CV113" i="39"/>
  <c r="CU113" i="39"/>
  <c r="CS113" i="39"/>
  <c r="CR113" i="39"/>
  <c r="CQ113" i="39"/>
  <c r="CN113" i="39"/>
  <c r="CJ113" i="39"/>
  <c r="CA113" i="39"/>
  <c r="BR113" i="39"/>
  <c r="BP113" i="39"/>
  <c r="BG113" i="39"/>
  <c r="AX113" i="39"/>
  <c r="AV113" i="39"/>
  <c r="AM113" i="39"/>
  <c r="AD113" i="39"/>
  <c r="AB113" i="39"/>
  <c r="S113" i="39"/>
  <c r="I113" i="39"/>
  <c r="DN112" i="39"/>
  <c r="DM112" i="39"/>
  <c r="DL112" i="39"/>
  <c r="DK112" i="39"/>
  <c r="DJ112" i="39"/>
  <c r="DI112" i="39"/>
  <c r="DH112" i="39"/>
  <c r="DG112" i="39"/>
  <c r="DF112" i="39"/>
  <c r="DE112" i="39"/>
  <c r="DD112" i="39"/>
  <c r="DC112" i="39"/>
  <c r="DB112" i="39"/>
  <c r="DA112" i="39"/>
  <c r="CZ112" i="39"/>
  <c r="CY112" i="39"/>
  <c r="CX112" i="39"/>
  <c r="CW112" i="39"/>
  <c r="CV112" i="39"/>
  <c r="CU112" i="39"/>
  <c r="CS112" i="39"/>
  <c r="CR112" i="39"/>
  <c r="CQ112" i="39"/>
  <c r="CN112" i="39"/>
  <c r="CJ112" i="39"/>
  <c r="CA112" i="39"/>
  <c r="BR112" i="39"/>
  <c r="BP112" i="39"/>
  <c r="BG112" i="39"/>
  <c r="AX112" i="39"/>
  <c r="AV112" i="39"/>
  <c r="AM112" i="39"/>
  <c r="AD112" i="39"/>
  <c r="AB112" i="39"/>
  <c r="S112" i="39"/>
  <c r="I112" i="39"/>
  <c r="DO112" i="39" s="1"/>
  <c r="DN111" i="39"/>
  <c r="DM111" i="39"/>
  <c r="DL111" i="39"/>
  <c r="DK111" i="39"/>
  <c r="DJ111" i="39"/>
  <c r="DI111" i="39"/>
  <c r="DH111" i="39"/>
  <c r="DG111" i="39"/>
  <c r="DF111" i="39"/>
  <c r="DE111" i="39"/>
  <c r="DD111" i="39"/>
  <c r="DC111" i="39"/>
  <c r="DB111" i="39"/>
  <c r="DA111" i="39"/>
  <c r="CZ111" i="39"/>
  <c r="CY111" i="39"/>
  <c r="CX111" i="39"/>
  <c r="CW111" i="39"/>
  <c r="CV111" i="39"/>
  <c r="CU111" i="39"/>
  <c r="CS111" i="39"/>
  <c r="CR111" i="39"/>
  <c r="CQ111" i="39"/>
  <c r="CN111" i="39"/>
  <c r="CJ111" i="39"/>
  <c r="CA111" i="39"/>
  <c r="BR111" i="39"/>
  <c r="BP111" i="39"/>
  <c r="BG111" i="39"/>
  <c r="AX111" i="39"/>
  <c r="AV111" i="39"/>
  <c r="AM111" i="39"/>
  <c r="AD111" i="39"/>
  <c r="AB111" i="39"/>
  <c r="S111" i="39"/>
  <c r="I111" i="39"/>
  <c r="DN110" i="39"/>
  <c r="DM110" i="39"/>
  <c r="DL110" i="39"/>
  <c r="DK110" i="39"/>
  <c r="DJ110" i="39"/>
  <c r="DI110" i="39"/>
  <c r="DH110" i="39"/>
  <c r="DG110" i="39"/>
  <c r="DF110" i="39"/>
  <c r="DE110" i="39"/>
  <c r="DD110" i="39"/>
  <c r="DC110" i="39"/>
  <c r="DB110" i="39"/>
  <c r="DA110" i="39"/>
  <c r="CZ110" i="39"/>
  <c r="CY110" i="39"/>
  <c r="CX110" i="39"/>
  <c r="CW110" i="39"/>
  <c r="CV110" i="39"/>
  <c r="CU110" i="39"/>
  <c r="CS110" i="39"/>
  <c r="CR110" i="39"/>
  <c r="CQ110" i="39"/>
  <c r="CN110" i="39"/>
  <c r="CJ110" i="39"/>
  <c r="CA110" i="39"/>
  <c r="BR110" i="39"/>
  <c r="BP110" i="39"/>
  <c r="BG110" i="39"/>
  <c r="AX110" i="39"/>
  <c r="AV110" i="39"/>
  <c r="AM110" i="39"/>
  <c r="AD110" i="39"/>
  <c r="AB110" i="39"/>
  <c r="S110" i="39"/>
  <c r="I110" i="39"/>
  <c r="DO110" i="39" s="1"/>
  <c r="DN109" i="39"/>
  <c r="DM109" i="39"/>
  <c r="DL109" i="39"/>
  <c r="DK109" i="39"/>
  <c r="DJ109" i="39"/>
  <c r="DI109" i="39"/>
  <c r="DH109" i="39"/>
  <c r="DG109" i="39"/>
  <c r="DF109" i="39"/>
  <c r="DE109" i="39"/>
  <c r="DD109" i="39"/>
  <c r="DC109" i="39"/>
  <c r="DB109" i="39"/>
  <c r="DA109" i="39"/>
  <c r="CZ109" i="39"/>
  <c r="CY109" i="39"/>
  <c r="CX109" i="39"/>
  <c r="CW109" i="39"/>
  <c r="CV109" i="39"/>
  <c r="CU109" i="39"/>
  <c r="CS109" i="39"/>
  <c r="CR109" i="39"/>
  <c r="CQ109" i="39"/>
  <c r="CN109" i="39"/>
  <c r="CJ109" i="39"/>
  <c r="CA109" i="39"/>
  <c r="BR109" i="39"/>
  <c r="BP109" i="39"/>
  <c r="BG109" i="39"/>
  <c r="AX109" i="39"/>
  <c r="AV109" i="39"/>
  <c r="AM109" i="39"/>
  <c r="AD109" i="39"/>
  <c r="AB109" i="39"/>
  <c r="S109" i="39"/>
  <c r="I109" i="39"/>
  <c r="DN108" i="39"/>
  <c r="DM108" i="39"/>
  <c r="DL108" i="39"/>
  <c r="DK108" i="39"/>
  <c r="DJ108" i="39"/>
  <c r="DI108" i="39"/>
  <c r="DH108" i="39"/>
  <c r="DG108" i="39"/>
  <c r="DF108" i="39"/>
  <c r="DE108" i="39"/>
  <c r="DD108" i="39"/>
  <c r="DC108" i="39"/>
  <c r="DB108" i="39"/>
  <c r="DA108" i="39"/>
  <c r="CZ108" i="39"/>
  <c r="CY108" i="39"/>
  <c r="CX108" i="39"/>
  <c r="CW108" i="39"/>
  <c r="CV108" i="39"/>
  <c r="CU108" i="39"/>
  <c r="CS108" i="39"/>
  <c r="CR108" i="39"/>
  <c r="CQ108" i="39"/>
  <c r="CN108" i="39"/>
  <c r="CJ108" i="39"/>
  <c r="CA108" i="39"/>
  <c r="BR108" i="39"/>
  <c r="BP108" i="39"/>
  <c r="BG108" i="39"/>
  <c r="AX108" i="39"/>
  <c r="AV108" i="39"/>
  <c r="AM108" i="39"/>
  <c r="AD108" i="39"/>
  <c r="AB108" i="39"/>
  <c r="S108" i="39"/>
  <c r="I108" i="39"/>
  <c r="DO108" i="39" s="1"/>
  <c r="DN107" i="39"/>
  <c r="DM107" i="39"/>
  <c r="DL107" i="39"/>
  <c r="DK107" i="39"/>
  <c r="DJ107" i="39"/>
  <c r="DI107" i="39"/>
  <c r="DH107" i="39"/>
  <c r="DG107" i="39"/>
  <c r="DF107" i="39"/>
  <c r="DE107" i="39"/>
  <c r="DD107" i="39"/>
  <c r="DC107" i="39"/>
  <c r="DB107" i="39"/>
  <c r="DA107" i="39"/>
  <c r="CZ107" i="39"/>
  <c r="CY107" i="39"/>
  <c r="CX107" i="39"/>
  <c r="CW107" i="39"/>
  <c r="CV107" i="39"/>
  <c r="CU107" i="39"/>
  <c r="CS107" i="39"/>
  <c r="CR107" i="39"/>
  <c r="CQ107" i="39"/>
  <c r="CN107" i="39"/>
  <c r="CJ107" i="39"/>
  <c r="CA107" i="39"/>
  <c r="BR107" i="39"/>
  <c r="BP107" i="39"/>
  <c r="BG107" i="39"/>
  <c r="AX107" i="39"/>
  <c r="AV107" i="39"/>
  <c r="AM107" i="39"/>
  <c r="AD107" i="39"/>
  <c r="AB107" i="39"/>
  <c r="S107" i="39"/>
  <c r="I107" i="39"/>
  <c r="DN106" i="39"/>
  <c r="DM106" i="39"/>
  <c r="DL106" i="39"/>
  <c r="DK106" i="39"/>
  <c r="DJ106" i="39"/>
  <c r="DI106" i="39"/>
  <c r="DH106" i="39"/>
  <c r="DG106" i="39"/>
  <c r="DF106" i="39"/>
  <c r="DE106" i="39"/>
  <c r="DD106" i="39"/>
  <c r="DC106" i="39"/>
  <c r="DB106" i="39"/>
  <c r="DA106" i="39"/>
  <c r="CZ106" i="39"/>
  <c r="CY106" i="39"/>
  <c r="CX106" i="39"/>
  <c r="CW106" i="39"/>
  <c r="CV106" i="39"/>
  <c r="CU106" i="39"/>
  <c r="CS106" i="39"/>
  <c r="CR106" i="39"/>
  <c r="CQ106" i="39"/>
  <c r="CN106" i="39"/>
  <c r="CJ106" i="39"/>
  <c r="CA106" i="39"/>
  <c r="BR106" i="39"/>
  <c r="BP106" i="39"/>
  <c r="BG106" i="39"/>
  <c r="AX106" i="39"/>
  <c r="AV106" i="39"/>
  <c r="AM106" i="39"/>
  <c r="AD106" i="39"/>
  <c r="AB106" i="39"/>
  <c r="S106" i="39"/>
  <c r="I106" i="39"/>
  <c r="DO106" i="39" s="1"/>
  <c r="DN105" i="39"/>
  <c r="DM105" i="39"/>
  <c r="DL105" i="39"/>
  <c r="DK105" i="39"/>
  <c r="DJ105" i="39"/>
  <c r="DI105" i="39"/>
  <c r="DH105" i="39"/>
  <c r="DG105" i="39"/>
  <c r="DF105" i="39"/>
  <c r="DE105" i="39"/>
  <c r="DD105" i="39"/>
  <c r="DC105" i="39"/>
  <c r="DB105" i="39"/>
  <c r="DA105" i="39"/>
  <c r="CZ105" i="39"/>
  <c r="CY105" i="39"/>
  <c r="CX105" i="39"/>
  <c r="CW105" i="39"/>
  <c r="CV105" i="39"/>
  <c r="CU105" i="39"/>
  <c r="CS105" i="39"/>
  <c r="CR105" i="39"/>
  <c r="CQ105" i="39"/>
  <c r="CN105" i="39"/>
  <c r="CJ105" i="39"/>
  <c r="CA105" i="39"/>
  <c r="BR105" i="39"/>
  <c r="BP105" i="39"/>
  <c r="BG105" i="39"/>
  <c r="AX105" i="39"/>
  <c r="AV105" i="39"/>
  <c r="AM105" i="39"/>
  <c r="AD105" i="39"/>
  <c r="AB105" i="39"/>
  <c r="S105" i="39"/>
  <c r="I105" i="39"/>
  <c r="DN104" i="39"/>
  <c r="DM104" i="39"/>
  <c r="DL104" i="39"/>
  <c r="DK104" i="39"/>
  <c r="DJ104" i="39"/>
  <c r="DI104" i="39"/>
  <c r="DH104" i="39"/>
  <c r="DG104" i="39"/>
  <c r="DF104" i="39"/>
  <c r="DE104" i="39"/>
  <c r="DD104" i="39"/>
  <c r="DC104" i="39"/>
  <c r="DB104" i="39"/>
  <c r="DA104" i="39"/>
  <c r="CZ104" i="39"/>
  <c r="CY104" i="39"/>
  <c r="CX104" i="39"/>
  <c r="CW104" i="39"/>
  <c r="CV104" i="39"/>
  <c r="CU104" i="39"/>
  <c r="CS104" i="39"/>
  <c r="CR104" i="39"/>
  <c r="CQ104" i="39"/>
  <c r="CN104" i="39"/>
  <c r="CJ104" i="39"/>
  <c r="CA104" i="39"/>
  <c r="BR104" i="39"/>
  <c r="BP104" i="39"/>
  <c r="BG104" i="39"/>
  <c r="AX104" i="39"/>
  <c r="AV104" i="39"/>
  <c r="AM104" i="39"/>
  <c r="AD104" i="39"/>
  <c r="AB104" i="39"/>
  <c r="S104" i="39"/>
  <c r="I104" i="39"/>
  <c r="DO104" i="39" s="1"/>
  <c r="DN103" i="39"/>
  <c r="DM103" i="39"/>
  <c r="DL103" i="39"/>
  <c r="DK103" i="39"/>
  <c r="DJ103" i="39"/>
  <c r="DI103" i="39"/>
  <c r="DH103" i="39"/>
  <c r="DG103" i="39"/>
  <c r="DF103" i="39"/>
  <c r="DE103" i="39"/>
  <c r="DD103" i="39"/>
  <c r="DC103" i="39"/>
  <c r="DB103" i="39"/>
  <c r="DA103" i="39"/>
  <c r="CZ103" i="39"/>
  <c r="CY103" i="39"/>
  <c r="CX103" i="39"/>
  <c r="CW103" i="39"/>
  <c r="CV103" i="39"/>
  <c r="CU103" i="39"/>
  <c r="CS103" i="39"/>
  <c r="CR103" i="39"/>
  <c r="CQ103" i="39"/>
  <c r="CN103" i="39"/>
  <c r="CJ103" i="39"/>
  <c r="CA103" i="39"/>
  <c r="BR103" i="39"/>
  <c r="BP103" i="39"/>
  <c r="BG103" i="39"/>
  <c r="AX103" i="39"/>
  <c r="AV103" i="39"/>
  <c r="AM103" i="39"/>
  <c r="AD103" i="39"/>
  <c r="AB103" i="39"/>
  <c r="S103" i="39"/>
  <c r="I103" i="39"/>
  <c r="DN102" i="39"/>
  <c r="DM102" i="39"/>
  <c r="DL102" i="39"/>
  <c r="DK102" i="39"/>
  <c r="DJ102" i="39"/>
  <c r="DI102" i="39"/>
  <c r="DH102" i="39"/>
  <c r="DG102" i="39"/>
  <c r="DF102" i="39"/>
  <c r="DE102" i="39"/>
  <c r="DD102" i="39"/>
  <c r="DC102" i="39"/>
  <c r="DB102" i="39"/>
  <c r="DA102" i="39"/>
  <c r="CZ102" i="39"/>
  <c r="CY102" i="39"/>
  <c r="CX102" i="39"/>
  <c r="CW102" i="39"/>
  <c r="CV102" i="39"/>
  <c r="CU102" i="39"/>
  <c r="CS102" i="39"/>
  <c r="CR102" i="39"/>
  <c r="CQ102" i="39"/>
  <c r="CN102" i="39"/>
  <c r="CJ102" i="39"/>
  <c r="CA102" i="39"/>
  <c r="BR102" i="39"/>
  <c r="BP102" i="39"/>
  <c r="BG102" i="39"/>
  <c r="AX102" i="39"/>
  <c r="AV102" i="39"/>
  <c r="AM102" i="39"/>
  <c r="AD102" i="39"/>
  <c r="AB102" i="39"/>
  <c r="S102" i="39"/>
  <c r="I102" i="39"/>
  <c r="DO102" i="39" s="1"/>
  <c r="DN101" i="39"/>
  <c r="DM101" i="39"/>
  <c r="DL101" i="39"/>
  <c r="DK101" i="39"/>
  <c r="DJ101" i="39"/>
  <c r="DI101" i="39"/>
  <c r="DH101" i="39"/>
  <c r="DG101" i="39"/>
  <c r="DF101" i="39"/>
  <c r="DE101" i="39"/>
  <c r="DD101" i="39"/>
  <c r="DC101" i="39"/>
  <c r="DB101" i="39"/>
  <c r="DA101" i="39"/>
  <c r="CZ101" i="39"/>
  <c r="CY101" i="39"/>
  <c r="CX101" i="39"/>
  <c r="CW101" i="39"/>
  <c r="CV101" i="39"/>
  <c r="CU101" i="39"/>
  <c r="CS101" i="39"/>
  <c r="CR101" i="39"/>
  <c r="CQ101" i="39"/>
  <c r="CN101" i="39"/>
  <c r="CJ101" i="39"/>
  <c r="CA101" i="39"/>
  <c r="BR101" i="39"/>
  <c r="BP101" i="39"/>
  <c r="BG101" i="39"/>
  <c r="AX101" i="39"/>
  <c r="AV101" i="39"/>
  <c r="AM101" i="39"/>
  <c r="AD101" i="39"/>
  <c r="AB101" i="39"/>
  <c r="S101" i="39"/>
  <c r="I101" i="39"/>
  <c r="DN100" i="39"/>
  <c r="DM100" i="39"/>
  <c r="DL100" i="39"/>
  <c r="DK100" i="39"/>
  <c r="DJ100" i="39"/>
  <c r="DI100" i="39"/>
  <c r="DH100" i="39"/>
  <c r="DG100" i="39"/>
  <c r="DF100" i="39"/>
  <c r="DE100" i="39"/>
  <c r="DD100" i="39"/>
  <c r="DC100" i="39"/>
  <c r="DB100" i="39"/>
  <c r="DA100" i="39"/>
  <c r="CZ100" i="39"/>
  <c r="CY100" i="39"/>
  <c r="CX100" i="39"/>
  <c r="CW100" i="39"/>
  <c r="CV100" i="39"/>
  <c r="CU100" i="39"/>
  <c r="CS100" i="39"/>
  <c r="CR100" i="39"/>
  <c r="CQ100" i="39"/>
  <c r="CN100" i="39"/>
  <c r="CJ100" i="39"/>
  <c r="CA100" i="39"/>
  <c r="BR100" i="39"/>
  <c r="BP100" i="39"/>
  <c r="BG100" i="39"/>
  <c r="AX100" i="39"/>
  <c r="AV100" i="39"/>
  <c r="AM100" i="39"/>
  <c r="AD100" i="39"/>
  <c r="AB100" i="39"/>
  <c r="S100" i="39"/>
  <c r="I100" i="39"/>
  <c r="DO100" i="39" s="1"/>
  <c r="DN99" i="39"/>
  <c r="DM99" i="39"/>
  <c r="DL99" i="39"/>
  <c r="DK99" i="39"/>
  <c r="DJ99" i="39"/>
  <c r="DI99" i="39"/>
  <c r="DH99" i="39"/>
  <c r="DG99" i="39"/>
  <c r="DF99" i="39"/>
  <c r="DE99" i="39"/>
  <c r="DD99" i="39"/>
  <c r="DC99" i="39"/>
  <c r="DB99" i="39"/>
  <c r="DA99" i="39"/>
  <c r="CZ99" i="39"/>
  <c r="CY99" i="39"/>
  <c r="CX99" i="39"/>
  <c r="CW99" i="39"/>
  <c r="CV99" i="39"/>
  <c r="CU99" i="39"/>
  <c r="CS99" i="39"/>
  <c r="CR99" i="39"/>
  <c r="CQ99" i="39"/>
  <c r="CN99" i="39"/>
  <c r="CJ99" i="39"/>
  <c r="CA99" i="39"/>
  <c r="BR99" i="39"/>
  <c r="BP99" i="39"/>
  <c r="BG99" i="39"/>
  <c r="AX99" i="39"/>
  <c r="AV99" i="39"/>
  <c r="AM99" i="39"/>
  <c r="AD99" i="39"/>
  <c r="AB99" i="39"/>
  <c r="S99" i="39"/>
  <c r="I99" i="39"/>
  <c r="DN98" i="39"/>
  <c r="DM98" i="39"/>
  <c r="DL98" i="39"/>
  <c r="DK98" i="39"/>
  <c r="DJ98" i="39"/>
  <c r="DI98" i="39"/>
  <c r="DH98" i="39"/>
  <c r="DG98" i="39"/>
  <c r="DF98" i="39"/>
  <c r="DE98" i="39"/>
  <c r="DD98" i="39"/>
  <c r="DC98" i="39"/>
  <c r="DB98" i="39"/>
  <c r="DA98" i="39"/>
  <c r="CZ98" i="39"/>
  <c r="CY98" i="39"/>
  <c r="CX98" i="39"/>
  <c r="CW98" i="39"/>
  <c r="CV98" i="39"/>
  <c r="CU98" i="39"/>
  <c r="CS98" i="39"/>
  <c r="CR98" i="39"/>
  <c r="CQ98" i="39"/>
  <c r="CN98" i="39"/>
  <c r="CJ98" i="39"/>
  <c r="CA98" i="39"/>
  <c r="BR98" i="39"/>
  <c r="BP98" i="39"/>
  <c r="BG98" i="39"/>
  <c r="AX98" i="39"/>
  <c r="AV98" i="39"/>
  <c r="AM98" i="39"/>
  <c r="AD98" i="39"/>
  <c r="AB98" i="39"/>
  <c r="S98" i="39"/>
  <c r="I98" i="39"/>
  <c r="DO98" i="39" s="1"/>
  <c r="DN97" i="39"/>
  <c r="DM97" i="39"/>
  <c r="DL97" i="39"/>
  <c r="DK97" i="39"/>
  <c r="DJ97" i="39"/>
  <c r="DI97" i="39"/>
  <c r="DH97" i="39"/>
  <c r="DG97" i="39"/>
  <c r="DF97" i="39"/>
  <c r="DE97" i="39"/>
  <c r="DD97" i="39"/>
  <c r="DC97" i="39"/>
  <c r="DB97" i="39"/>
  <c r="DA97" i="39"/>
  <c r="CZ97" i="39"/>
  <c r="CY97" i="39"/>
  <c r="CX97" i="39"/>
  <c r="CW97" i="39"/>
  <c r="CV97" i="39"/>
  <c r="CU97" i="39"/>
  <c r="CS97" i="39"/>
  <c r="CR97" i="39"/>
  <c r="CQ97" i="39"/>
  <c r="CN97" i="39"/>
  <c r="CJ97" i="39"/>
  <c r="CA97" i="39"/>
  <c r="BR97" i="39"/>
  <c r="BP97" i="39"/>
  <c r="BG97" i="39"/>
  <c r="AX97" i="39"/>
  <c r="AV97" i="39"/>
  <c r="AM97" i="39"/>
  <c r="AD97" i="39"/>
  <c r="AB97" i="39"/>
  <c r="S97" i="39"/>
  <c r="I97" i="39"/>
  <c r="DN96" i="39"/>
  <c r="DM96" i="39"/>
  <c r="DL96" i="39"/>
  <c r="DK96" i="39"/>
  <c r="DJ96" i="39"/>
  <c r="DI96" i="39"/>
  <c r="DH96" i="39"/>
  <c r="DG96" i="39"/>
  <c r="DF96" i="39"/>
  <c r="DE96" i="39"/>
  <c r="DD96" i="39"/>
  <c r="DC96" i="39"/>
  <c r="DB96" i="39"/>
  <c r="DA96" i="39"/>
  <c r="CZ96" i="39"/>
  <c r="CY96" i="39"/>
  <c r="CX96" i="39"/>
  <c r="CW96" i="39"/>
  <c r="CV96" i="39"/>
  <c r="CU96" i="39"/>
  <c r="CS96" i="39"/>
  <c r="CR96" i="39"/>
  <c r="CQ96" i="39"/>
  <c r="CN96" i="39"/>
  <c r="CJ96" i="39"/>
  <c r="CA96" i="39"/>
  <c r="BR96" i="39"/>
  <c r="BP96" i="39"/>
  <c r="BG96" i="39"/>
  <c r="AX96" i="39"/>
  <c r="AV96" i="39"/>
  <c r="AM96" i="39"/>
  <c r="AD96" i="39"/>
  <c r="AB96" i="39"/>
  <c r="S96" i="39"/>
  <c r="I96" i="39"/>
  <c r="DO96" i="39" s="1"/>
  <c r="DN95" i="39"/>
  <c r="DM95" i="39"/>
  <c r="DL95" i="39"/>
  <c r="DK95" i="39"/>
  <c r="DJ95" i="39"/>
  <c r="DI95" i="39"/>
  <c r="DH95" i="39"/>
  <c r="DG95" i="39"/>
  <c r="DF95" i="39"/>
  <c r="DE95" i="39"/>
  <c r="DD95" i="39"/>
  <c r="DC95" i="39"/>
  <c r="DB95" i="39"/>
  <c r="DA95" i="39"/>
  <c r="CZ95" i="39"/>
  <c r="CY95" i="39"/>
  <c r="CX95" i="39"/>
  <c r="CW95" i="39"/>
  <c r="CV95" i="39"/>
  <c r="CU95" i="39"/>
  <c r="CS95" i="39"/>
  <c r="CR95" i="39"/>
  <c r="CQ95" i="39"/>
  <c r="CN95" i="39"/>
  <c r="CJ95" i="39"/>
  <c r="CA95" i="39"/>
  <c r="BR95" i="39"/>
  <c r="BP95" i="39"/>
  <c r="BG95" i="39"/>
  <c r="AX95" i="39"/>
  <c r="AV95" i="39"/>
  <c r="AM95" i="39"/>
  <c r="AD95" i="39"/>
  <c r="AB95" i="39"/>
  <c r="S95" i="39"/>
  <c r="I95" i="39"/>
  <c r="DN94" i="39"/>
  <c r="DM94" i="39"/>
  <c r="DL94" i="39"/>
  <c r="DK94" i="39"/>
  <c r="DJ94" i="39"/>
  <c r="DI94" i="39"/>
  <c r="DH94" i="39"/>
  <c r="DG94" i="39"/>
  <c r="DF94" i="39"/>
  <c r="DE94" i="39"/>
  <c r="DD94" i="39"/>
  <c r="DC94" i="39"/>
  <c r="DB94" i="39"/>
  <c r="DA94" i="39"/>
  <c r="CZ94" i="39"/>
  <c r="CY94" i="39"/>
  <c r="CX94" i="39"/>
  <c r="CW94" i="39"/>
  <c r="CV94" i="39"/>
  <c r="CU94" i="39"/>
  <c r="CS94" i="39"/>
  <c r="CR94" i="39"/>
  <c r="CQ94" i="39"/>
  <c r="CN94" i="39"/>
  <c r="CJ94" i="39"/>
  <c r="CA94" i="39"/>
  <c r="BR94" i="39"/>
  <c r="BP94" i="39"/>
  <c r="BG94" i="39"/>
  <c r="AX94" i="39"/>
  <c r="AV94" i="39"/>
  <c r="AM94" i="39"/>
  <c r="AD94" i="39"/>
  <c r="AB94" i="39"/>
  <c r="S94" i="39"/>
  <c r="I94" i="39"/>
  <c r="DO94" i="39" s="1"/>
  <c r="DN93" i="39"/>
  <c r="DM93" i="39"/>
  <c r="DL93" i="39"/>
  <c r="DK93" i="39"/>
  <c r="DJ93" i="39"/>
  <c r="DI93" i="39"/>
  <c r="DH93" i="39"/>
  <c r="DG93" i="39"/>
  <c r="DF93" i="39"/>
  <c r="DE93" i="39"/>
  <c r="DD93" i="39"/>
  <c r="DC93" i="39"/>
  <c r="DB93" i="39"/>
  <c r="DA93" i="39"/>
  <c r="CZ93" i="39"/>
  <c r="CY93" i="39"/>
  <c r="CX93" i="39"/>
  <c r="CW93" i="39"/>
  <c r="CV93" i="39"/>
  <c r="CU93" i="39"/>
  <c r="CS93" i="39"/>
  <c r="CR93" i="39"/>
  <c r="CQ93" i="39"/>
  <c r="CN93" i="39"/>
  <c r="CJ93" i="39"/>
  <c r="CA93" i="39"/>
  <c r="BR93" i="39"/>
  <c r="BP93" i="39"/>
  <c r="BG93" i="39"/>
  <c r="AX93" i="39"/>
  <c r="AV93" i="39"/>
  <c r="AM93" i="39"/>
  <c r="AD93" i="39"/>
  <c r="AB93" i="39"/>
  <c r="S93" i="39"/>
  <c r="I93" i="39"/>
  <c r="DN92" i="39"/>
  <c r="DM92" i="39"/>
  <c r="DL92" i="39"/>
  <c r="DK92" i="39"/>
  <c r="DJ92" i="39"/>
  <c r="DI92" i="39"/>
  <c r="DH92" i="39"/>
  <c r="DG92" i="39"/>
  <c r="DF92" i="39"/>
  <c r="DE92" i="39"/>
  <c r="DD92" i="39"/>
  <c r="DC92" i="39"/>
  <c r="DB92" i="39"/>
  <c r="DA92" i="39"/>
  <c r="CZ92" i="39"/>
  <c r="CY92" i="39"/>
  <c r="CX92" i="39"/>
  <c r="CW92" i="39"/>
  <c r="CV92" i="39"/>
  <c r="CU92" i="39"/>
  <c r="CS92" i="39"/>
  <c r="CR92" i="39"/>
  <c r="CQ92" i="39"/>
  <c r="CN92" i="39"/>
  <c r="CJ92" i="39"/>
  <c r="CA92" i="39"/>
  <c r="BR92" i="39"/>
  <c r="BP92" i="39"/>
  <c r="BG92" i="39"/>
  <c r="AX92" i="39"/>
  <c r="AV92" i="39"/>
  <c r="AM92" i="39"/>
  <c r="AD92" i="39"/>
  <c r="AB92" i="39"/>
  <c r="S92" i="39"/>
  <c r="I92" i="39"/>
  <c r="DO92" i="39" s="1"/>
  <c r="DN91" i="39"/>
  <c r="DM91" i="39"/>
  <c r="DL91" i="39"/>
  <c r="DK91" i="39"/>
  <c r="DJ91" i="39"/>
  <c r="DI91" i="39"/>
  <c r="DH91" i="39"/>
  <c r="DG91" i="39"/>
  <c r="DF91" i="39"/>
  <c r="DE91" i="39"/>
  <c r="DD91" i="39"/>
  <c r="DC91" i="39"/>
  <c r="DB91" i="39"/>
  <c r="DA91" i="39"/>
  <c r="CZ91" i="39"/>
  <c r="CY91" i="39"/>
  <c r="CX91" i="39"/>
  <c r="CW91" i="39"/>
  <c r="CV91" i="39"/>
  <c r="CU91" i="39"/>
  <c r="CS91" i="39"/>
  <c r="CR91" i="39"/>
  <c r="CQ91" i="39"/>
  <c r="CN91" i="39"/>
  <c r="CJ91" i="39"/>
  <c r="CA91" i="39"/>
  <c r="BR91" i="39"/>
  <c r="BP91" i="39"/>
  <c r="BG91" i="39"/>
  <c r="AX91" i="39"/>
  <c r="AV91" i="39"/>
  <c r="AM91" i="39"/>
  <c r="AD91" i="39"/>
  <c r="AB91" i="39"/>
  <c r="S91" i="39"/>
  <c r="I91" i="39"/>
  <c r="DN90" i="39"/>
  <c r="DM90" i="39"/>
  <c r="DL90" i="39"/>
  <c r="DK90" i="39"/>
  <c r="DJ90" i="39"/>
  <c r="DI90" i="39"/>
  <c r="DH90" i="39"/>
  <c r="DG90" i="39"/>
  <c r="DF90" i="39"/>
  <c r="DE90" i="39"/>
  <c r="DD90" i="39"/>
  <c r="DC90" i="39"/>
  <c r="DB90" i="39"/>
  <c r="DA90" i="39"/>
  <c r="CZ90" i="39"/>
  <c r="CY90" i="39"/>
  <c r="CX90" i="39"/>
  <c r="CW90" i="39"/>
  <c r="CV90" i="39"/>
  <c r="CU90" i="39"/>
  <c r="CS90" i="39"/>
  <c r="CR90" i="39"/>
  <c r="CQ90" i="39"/>
  <c r="CN90" i="39"/>
  <c r="CJ90" i="39"/>
  <c r="CA90" i="39"/>
  <c r="BR90" i="39"/>
  <c r="BP90" i="39"/>
  <c r="BG90" i="39"/>
  <c r="AX90" i="39"/>
  <c r="AV90" i="39"/>
  <c r="AM90" i="39"/>
  <c r="AD90" i="39"/>
  <c r="AB90" i="39"/>
  <c r="S90" i="39"/>
  <c r="I90" i="39"/>
  <c r="DO90" i="39" s="1"/>
  <c r="DN89" i="39"/>
  <c r="DM89" i="39"/>
  <c r="DL89" i="39"/>
  <c r="DK89" i="39"/>
  <c r="DJ89" i="39"/>
  <c r="DI89" i="39"/>
  <c r="DH89" i="39"/>
  <c r="DG89" i="39"/>
  <c r="DF89" i="39"/>
  <c r="DE89" i="39"/>
  <c r="DD89" i="39"/>
  <c r="DC89" i="39"/>
  <c r="DB89" i="39"/>
  <c r="DA89" i="39"/>
  <c r="CZ89" i="39"/>
  <c r="CY89" i="39"/>
  <c r="CX89" i="39"/>
  <c r="CW89" i="39"/>
  <c r="CV89" i="39"/>
  <c r="CU89" i="39"/>
  <c r="CS89" i="39"/>
  <c r="CR89" i="39"/>
  <c r="CQ89" i="39"/>
  <c r="CN89" i="39"/>
  <c r="CJ89" i="39"/>
  <c r="CA89" i="39"/>
  <c r="BR89" i="39"/>
  <c r="BP89" i="39"/>
  <c r="BG89" i="39"/>
  <c r="AX89" i="39"/>
  <c r="AV89" i="39"/>
  <c r="AM89" i="39"/>
  <c r="AD89" i="39"/>
  <c r="AB89" i="39"/>
  <c r="S89" i="39"/>
  <c r="I89" i="39"/>
  <c r="DN88" i="39"/>
  <c r="DM88" i="39"/>
  <c r="DL88" i="39"/>
  <c r="DK88" i="39"/>
  <c r="DJ88" i="39"/>
  <c r="DI88" i="39"/>
  <c r="DH88" i="39"/>
  <c r="DG88" i="39"/>
  <c r="DF88" i="39"/>
  <c r="DE88" i="39"/>
  <c r="DD88" i="39"/>
  <c r="DC88" i="39"/>
  <c r="DB88" i="39"/>
  <c r="DA88" i="39"/>
  <c r="CZ88" i="39"/>
  <c r="CY88" i="39"/>
  <c r="CX88" i="39"/>
  <c r="CW88" i="39"/>
  <c r="CV88" i="39"/>
  <c r="CU88" i="39"/>
  <c r="CS88" i="39"/>
  <c r="CR88" i="39"/>
  <c r="CQ88" i="39"/>
  <c r="CN88" i="39"/>
  <c r="CJ88" i="39"/>
  <c r="CA88" i="39"/>
  <c r="BR88" i="39"/>
  <c r="BP88" i="39"/>
  <c r="BG88" i="39"/>
  <c r="AX88" i="39"/>
  <c r="AV88" i="39"/>
  <c r="AM88" i="39"/>
  <c r="AD88" i="39"/>
  <c r="AB88" i="39"/>
  <c r="S88" i="39"/>
  <c r="I88" i="39"/>
  <c r="DO88" i="39" s="1"/>
  <c r="DN87" i="39"/>
  <c r="DM87" i="39"/>
  <c r="DL87" i="39"/>
  <c r="DK87" i="39"/>
  <c r="DJ87" i="39"/>
  <c r="DI87" i="39"/>
  <c r="DH87" i="39"/>
  <c r="DG87" i="39"/>
  <c r="DF87" i="39"/>
  <c r="DE87" i="39"/>
  <c r="DD87" i="39"/>
  <c r="DC87" i="39"/>
  <c r="DB87" i="39"/>
  <c r="DA87" i="39"/>
  <c r="CZ87" i="39"/>
  <c r="CY87" i="39"/>
  <c r="CX87" i="39"/>
  <c r="CW87" i="39"/>
  <c r="CV87" i="39"/>
  <c r="CU87" i="39"/>
  <c r="CS87" i="39"/>
  <c r="CR87" i="39"/>
  <c r="CQ87" i="39"/>
  <c r="CN87" i="39"/>
  <c r="CJ87" i="39"/>
  <c r="CA87" i="39"/>
  <c r="BR87" i="39"/>
  <c r="BP87" i="39"/>
  <c r="BG87" i="39"/>
  <c r="AX87" i="39"/>
  <c r="AV87" i="39"/>
  <c r="AM87" i="39"/>
  <c r="AD87" i="39"/>
  <c r="AB87" i="39"/>
  <c r="S87" i="39"/>
  <c r="I87" i="39"/>
  <c r="DN86" i="39"/>
  <c r="DM86" i="39"/>
  <c r="DL86" i="39"/>
  <c r="DK86" i="39"/>
  <c r="DJ86" i="39"/>
  <c r="DI86" i="39"/>
  <c r="DH86" i="39"/>
  <c r="DG86" i="39"/>
  <c r="DF86" i="39"/>
  <c r="DE86" i="39"/>
  <c r="DD86" i="39"/>
  <c r="DC86" i="39"/>
  <c r="DB86" i="39"/>
  <c r="DA86" i="39"/>
  <c r="CZ86" i="39"/>
  <c r="CY86" i="39"/>
  <c r="CX86" i="39"/>
  <c r="CW86" i="39"/>
  <c r="CV86" i="39"/>
  <c r="CU86" i="39"/>
  <c r="CS86" i="39"/>
  <c r="CR86" i="39"/>
  <c r="CQ86" i="39"/>
  <c r="CN86" i="39"/>
  <c r="CJ86" i="39"/>
  <c r="CA86" i="39"/>
  <c r="BR86" i="39"/>
  <c r="BP86" i="39"/>
  <c r="BG86" i="39"/>
  <c r="AX86" i="39"/>
  <c r="AV86" i="39"/>
  <c r="AM86" i="39"/>
  <c r="AD86" i="39"/>
  <c r="AB86" i="39"/>
  <c r="S86" i="39"/>
  <c r="I86" i="39"/>
  <c r="DO86" i="39" s="1"/>
  <c r="DN85" i="39"/>
  <c r="DM85" i="39"/>
  <c r="DL85" i="39"/>
  <c r="DK85" i="39"/>
  <c r="DJ85" i="39"/>
  <c r="DI85" i="39"/>
  <c r="DH85" i="39"/>
  <c r="DG85" i="39"/>
  <c r="DF85" i="39"/>
  <c r="DE85" i="39"/>
  <c r="DD85" i="39"/>
  <c r="DC85" i="39"/>
  <c r="DB85" i="39"/>
  <c r="DA85" i="39"/>
  <c r="CZ85" i="39"/>
  <c r="CY85" i="39"/>
  <c r="CX85" i="39"/>
  <c r="CW85" i="39"/>
  <c r="CV85" i="39"/>
  <c r="CU85" i="39"/>
  <c r="CS85" i="39"/>
  <c r="CR85" i="39"/>
  <c r="CQ85" i="39"/>
  <c r="CN85" i="39"/>
  <c r="CJ85" i="39"/>
  <c r="CA85" i="39"/>
  <c r="BR85" i="39"/>
  <c r="BP85" i="39"/>
  <c r="BG85" i="39"/>
  <c r="AX85" i="39"/>
  <c r="AV85" i="39"/>
  <c r="AM85" i="39"/>
  <c r="AD85" i="39"/>
  <c r="AB85" i="39"/>
  <c r="S85" i="39"/>
  <c r="I85" i="39"/>
  <c r="DN84" i="39"/>
  <c r="DM84" i="39"/>
  <c r="DL84" i="39"/>
  <c r="DK84" i="39"/>
  <c r="DJ84" i="39"/>
  <c r="DI84" i="39"/>
  <c r="DH84" i="39"/>
  <c r="DG84" i="39"/>
  <c r="DF84" i="39"/>
  <c r="DE84" i="39"/>
  <c r="DD84" i="39"/>
  <c r="DC84" i="39"/>
  <c r="DB84" i="39"/>
  <c r="DA84" i="39"/>
  <c r="CZ84" i="39"/>
  <c r="CY84" i="39"/>
  <c r="CX84" i="39"/>
  <c r="CW84" i="39"/>
  <c r="CV84" i="39"/>
  <c r="CU84" i="39"/>
  <c r="CS84" i="39"/>
  <c r="CR84" i="39"/>
  <c r="CQ84" i="39"/>
  <c r="CN84" i="39"/>
  <c r="CJ84" i="39"/>
  <c r="CA84" i="39"/>
  <c r="BR84" i="39"/>
  <c r="BP84" i="39"/>
  <c r="BG84" i="39"/>
  <c r="AX84" i="39"/>
  <c r="AV84" i="39"/>
  <c r="AM84" i="39"/>
  <c r="AD84" i="39"/>
  <c r="AB84" i="39"/>
  <c r="S84" i="39"/>
  <c r="I84" i="39"/>
  <c r="DO84" i="39" s="1"/>
  <c r="DN83" i="39"/>
  <c r="DM83" i="39"/>
  <c r="DL83" i="39"/>
  <c r="DK83" i="39"/>
  <c r="DJ83" i="39"/>
  <c r="DI83" i="39"/>
  <c r="DH83" i="39"/>
  <c r="DG83" i="39"/>
  <c r="DF83" i="39"/>
  <c r="DE83" i="39"/>
  <c r="DD83" i="39"/>
  <c r="DC83" i="39"/>
  <c r="DB83" i="39"/>
  <c r="DA83" i="39"/>
  <c r="CZ83" i="39"/>
  <c r="CY83" i="39"/>
  <c r="CX83" i="39"/>
  <c r="CW83" i="39"/>
  <c r="CV83" i="39"/>
  <c r="CU83" i="39"/>
  <c r="CS83" i="39"/>
  <c r="CR83" i="39"/>
  <c r="CQ83" i="39"/>
  <c r="CN83" i="39"/>
  <c r="CJ83" i="39"/>
  <c r="CA83" i="39"/>
  <c r="BR83" i="39"/>
  <c r="BP83" i="39"/>
  <c r="BG83" i="39"/>
  <c r="AX83" i="39"/>
  <c r="AV83" i="39"/>
  <c r="AM83" i="39"/>
  <c r="AD83" i="39"/>
  <c r="AB83" i="39"/>
  <c r="S83" i="39"/>
  <c r="I83" i="39"/>
  <c r="DN82" i="39"/>
  <c r="DM82" i="39"/>
  <c r="DL82" i="39"/>
  <c r="DK82" i="39"/>
  <c r="DJ82" i="39"/>
  <c r="DI82" i="39"/>
  <c r="DH82" i="39"/>
  <c r="DG82" i="39"/>
  <c r="DF82" i="39"/>
  <c r="DE82" i="39"/>
  <c r="DD82" i="39"/>
  <c r="DC82" i="39"/>
  <c r="DB82" i="39"/>
  <c r="DA82" i="39"/>
  <c r="CZ82" i="39"/>
  <c r="CY82" i="39"/>
  <c r="CX82" i="39"/>
  <c r="CW82" i="39"/>
  <c r="CV82" i="39"/>
  <c r="CU82" i="39"/>
  <c r="CS82" i="39"/>
  <c r="CR82" i="39"/>
  <c r="CQ82" i="39"/>
  <c r="CN82" i="39"/>
  <c r="CJ82" i="39"/>
  <c r="CA82" i="39"/>
  <c r="BR82" i="39"/>
  <c r="BP82" i="39"/>
  <c r="BG82" i="39"/>
  <c r="AX82" i="39"/>
  <c r="AV82" i="39"/>
  <c r="AM82" i="39"/>
  <c r="AD82" i="39"/>
  <c r="AB82" i="39"/>
  <c r="S82" i="39"/>
  <c r="I82" i="39"/>
  <c r="DO82" i="39" s="1"/>
  <c r="DN81" i="39"/>
  <c r="DM81" i="39"/>
  <c r="DL81" i="39"/>
  <c r="DK81" i="39"/>
  <c r="DJ81" i="39"/>
  <c r="DI81" i="39"/>
  <c r="DH81" i="39"/>
  <c r="DG81" i="39"/>
  <c r="DF81" i="39"/>
  <c r="DE81" i="39"/>
  <c r="DD81" i="39"/>
  <c r="DC81" i="39"/>
  <c r="DB81" i="39"/>
  <c r="DA81" i="39"/>
  <c r="CZ81" i="39"/>
  <c r="CY81" i="39"/>
  <c r="CX81" i="39"/>
  <c r="CW81" i="39"/>
  <c r="CV81" i="39"/>
  <c r="CU81" i="39"/>
  <c r="CS81" i="39"/>
  <c r="CR81" i="39"/>
  <c r="CQ81" i="39"/>
  <c r="CN81" i="39"/>
  <c r="CJ81" i="39"/>
  <c r="CA81" i="39"/>
  <c r="BR81" i="39"/>
  <c r="BP81" i="39"/>
  <c r="BG81" i="39"/>
  <c r="AX81" i="39"/>
  <c r="AV81" i="39"/>
  <c r="AM81" i="39"/>
  <c r="AD81" i="39"/>
  <c r="AB81" i="39"/>
  <c r="S81" i="39"/>
  <c r="I81" i="39"/>
  <c r="DN80" i="39"/>
  <c r="DM80" i="39"/>
  <c r="DL80" i="39"/>
  <c r="DK80" i="39"/>
  <c r="DJ80" i="39"/>
  <c r="DI80" i="39"/>
  <c r="DH80" i="39"/>
  <c r="DG80" i="39"/>
  <c r="DF80" i="39"/>
  <c r="DE80" i="39"/>
  <c r="DD80" i="39"/>
  <c r="DC80" i="39"/>
  <c r="DB80" i="39"/>
  <c r="DA80" i="39"/>
  <c r="CZ80" i="39"/>
  <c r="CY80" i="39"/>
  <c r="CX80" i="39"/>
  <c r="CW80" i="39"/>
  <c r="CV80" i="39"/>
  <c r="CU80" i="39"/>
  <c r="CS80" i="39"/>
  <c r="CR80" i="39"/>
  <c r="CQ80" i="39"/>
  <c r="CN80" i="39"/>
  <c r="CJ80" i="39"/>
  <c r="CA80" i="39"/>
  <c r="BR80" i="39"/>
  <c r="BP80" i="39"/>
  <c r="BG80" i="39"/>
  <c r="AX80" i="39"/>
  <c r="AV80" i="39"/>
  <c r="AM80" i="39"/>
  <c r="AD80" i="39"/>
  <c r="AB80" i="39"/>
  <c r="S80" i="39"/>
  <c r="I80" i="39"/>
  <c r="DO80" i="39" s="1"/>
  <c r="DN79" i="39"/>
  <c r="DM79" i="39"/>
  <c r="DL79" i="39"/>
  <c r="DK79" i="39"/>
  <c r="DJ79" i="39"/>
  <c r="DI79" i="39"/>
  <c r="DH79" i="39"/>
  <c r="DG79" i="39"/>
  <c r="DF79" i="39"/>
  <c r="DE79" i="39"/>
  <c r="DD79" i="39"/>
  <c r="DC79" i="39"/>
  <c r="DB79" i="39"/>
  <c r="DA79" i="39"/>
  <c r="CZ79" i="39"/>
  <c r="CY79" i="39"/>
  <c r="CX79" i="39"/>
  <c r="CW79" i="39"/>
  <c r="CV79" i="39"/>
  <c r="CU79" i="39"/>
  <c r="CS79" i="39"/>
  <c r="CR79" i="39"/>
  <c r="CQ79" i="39"/>
  <c r="CN79" i="39"/>
  <c r="CJ79" i="39"/>
  <c r="CA79" i="39"/>
  <c r="BR79" i="39"/>
  <c r="BP79" i="39"/>
  <c r="BG79" i="39"/>
  <c r="AX79" i="39"/>
  <c r="AV79" i="39"/>
  <c r="AM79" i="39"/>
  <c r="AD79" i="39"/>
  <c r="AB79" i="39"/>
  <c r="S79" i="39"/>
  <c r="I79" i="39"/>
  <c r="DN78" i="39"/>
  <c r="DM78" i="39"/>
  <c r="DL78" i="39"/>
  <c r="DK78" i="39"/>
  <c r="DJ78" i="39"/>
  <c r="DI78" i="39"/>
  <c r="DH78" i="39"/>
  <c r="DG78" i="39"/>
  <c r="DF78" i="39"/>
  <c r="DE78" i="39"/>
  <c r="DD78" i="39"/>
  <c r="DC78" i="39"/>
  <c r="DB78" i="39"/>
  <c r="DA78" i="39"/>
  <c r="CZ78" i="39"/>
  <c r="CY78" i="39"/>
  <c r="CX78" i="39"/>
  <c r="CW78" i="39"/>
  <c r="CV78" i="39"/>
  <c r="CU78" i="39"/>
  <c r="CS78" i="39"/>
  <c r="CR78" i="39"/>
  <c r="CQ78" i="39"/>
  <c r="CN78" i="39"/>
  <c r="CJ78" i="39"/>
  <c r="CA78" i="39"/>
  <c r="BR78" i="39"/>
  <c r="BP78" i="39"/>
  <c r="BG78" i="39"/>
  <c r="AX78" i="39"/>
  <c r="AV78" i="39"/>
  <c r="AM78" i="39"/>
  <c r="AD78" i="39"/>
  <c r="AB78" i="39"/>
  <c r="S78" i="39"/>
  <c r="I78" i="39"/>
  <c r="DO78" i="39" s="1"/>
  <c r="DN77" i="39"/>
  <c r="DM77" i="39"/>
  <c r="DL77" i="39"/>
  <c r="DK77" i="39"/>
  <c r="DJ77" i="39"/>
  <c r="DI77" i="39"/>
  <c r="DH77" i="39"/>
  <c r="DG77" i="39"/>
  <c r="DF77" i="39"/>
  <c r="DE77" i="39"/>
  <c r="DD77" i="39"/>
  <c r="DC77" i="39"/>
  <c r="DB77" i="39"/>
  <c r="DA77" i="39"/>
  <c r="CZ77" i="39"/>
  <c r="CY77" i="39"/>
  <c r="CX77" i="39"/>
  <c r="CW77" i="39"/>
  <c r="CV77" i="39"/>
  <c r="CU77" i="39"/>
  <c r="CS77" i="39"/>
  <c r="CR77" i="39"/>
  <c r="CQ77" i="39"/>
  <c r="CN77" i="39"/>
  <c r="CJ77" i="39"/>
  <c r="CA77" i="39"/>
  <c r="BR77" i="39"/>
  <c r="BP77" i="39"/>
  <c r="BG77" i="39"/>
  <c r="AX77" i="39"/>
  <c r="AV77" i="39"/>
  <c r="AM77" i="39"/>
  <c r="AD77" i="39"/>
  <c r="AB77" i="39"/>
  <c r="S77" i="39"/>
  <c r="I77" i="39"/>
  <c r="DN76" i="39"/>
  <c r="DM76" i="39"/>
  <c r="DL76" i="39"/>
  <c r="DK76" i="39"/>
  <c r="DJ76" i="39"/>
  <c r="DI76" i="39"/>
  <c r="DH76" i="39"/>
  <c r="DG76" i="39"/>
  <c r="DF76" i="39"/>
  <c r="DE76" i="39"/>
  <c r="DD76" i="39"/>
  <c r="DC76" i="39"/>
  <c r="DB76" i="39"/>
  <c r="DA76" i="39"/>
  <c r="CZ76" i="39"/>
  <c r="CY76" i="39"/>
  <c r="CX76" i="39"/>
  <c r="CW76" i="39"/>
  <c r="CV76" i="39"/>
  <c r="CU76" i="39"/>
  <c r="CS76" i="39"/>
  <c r="CR76" i="39"/>
  <c r="CQ76" i="39"/>
  <c r="CN76" i="39"/>
  <c r="CJ76" i="39"/>
  <c r="CA76" i="39"/>
  <c r="BR76" i="39"/>
  <c r="BP76" i="39"/>
  <c r="BG76" i="39"/>
  <c r="AX76" i="39"/>
  <c r="AV76" i="39"/>
  <c r="AM76" i="39"/>
  <c r="AD76" i="39"/>
  <c r="AB76" i="39"/>
  <c r="S76" i="39"/>
  <c r="I76" i="39"/>
  <c r="DO76" i="39" s="1"/>
  <c r="DN75" i="39"/>
  <c r="DM75" i="39"/>
  <c r="DL75" i="39"/>
  <c r="DK75" i="39"/>
  <c r="DJ75" i="39"/>
  <c r="DI75" i="39"/>
  <c r="DH75" i="39"/>
  <c r="DG75" i="39"/>
  <c r="DF75" i="39"/>
  <c r="DE75" i="39"/>
  <c r="DD75" i="39"/>
  <c r="DC75" i="39"/>
  <c r="DB75" i="39"/>
  <c r="DA75" i="39"/>
  <c r="CZ75" i="39"/>
  <c r="CY75" i="39"/>
  <c r="CX75" i="39"/>
  <c r="CW75" i="39"/>
  <c r="CV75" i="39"/>
  <c r="CU75" i="39"/>
  <c r="CS75" i="39"/>
  <c r="CR75" i="39"/>
  <c r="CQ75" i="39"/>
  <c r="CN75" i="39"/>
  <c r="CJ75" i="39"/>
  <c r="CA75" i="39"/>
  <c r="BR75" i="39"/>
  <c r="BP75" i="39"/>
  <c r="BG75" i="39"/>
  <c r="AX75" i="39"/>
  <c r="AV75" i="39"/>
  <c r="AM75" i="39"/>
  <c r="AD75" i="39"/>
  <c r="AB75" i="39"/>
  <c r="S75" i="39"/>
  <c r="I75" i="39"/>
  <c r="DN74" i="39"/>
  <c r="DM74" i="39"/>
  <c r="DL74" i="39"/>
  <c r="DK74" i="39"/>
  <c r="DJ74" i="39"/>
  <c r="DI74" i="39"/>
  <c r="DH74" i="39"/>
  <c r="DG74" i="39"/>
  <c r="DF74" i="39"/>
  <c r="DE74" i="39"/>
  <c r="DD74" i="39"/>
  <c r="DC74" i="39"/>
  <c r="DB74" i="39"/>
  <c r="DA74" i="39"/>
  <c r="CZ74" i="39"/>
  <c r="CY74" i="39"/>
  <c r="CX74" i="39"/>
  <c r="CW74" i="39"/>
  <c r="CV74" i="39"/>
  <c r="CU74" i="39"/>
  <c r="CS74" i="39"/>
  <c r="CR74" i="39"/>
  <c r="CQ74" i="39"/>
  <c r="CN74" i="39"/>
  <c r="CJ74" i="39"/>
  <c r="CA74" i="39"/>
  <c r="BR74" i="39"/>
  <c r="BP74" i="39"/>
  <c r="BG74" i="39"/>
  <c r="AX74" i="39"/>
  <c r="AV74" i="39"/>
  <c r="AM74" i="39"/>
  <c r="AD74" i="39"/>
  <c r="AB74" i="39"/>
  <c r="S74" i="39"/>
  <c r="I74" i="39"/>
  <c r="DO74" i="39" s="1"/>
  <c r="DG73" i="39"/>
  <c r="DF73" i="39"/>
  <c r="CZ73" i="39"/>
  <c r="CQ73" i="39"/>
  <c r="CJ73" i="39"/>
  <c r="CU73" i="39" s="1"/>
  <c r="CA73" i="39"/>
  <c r="BR73" i="39"/>
  <c r="BP73" i="39"/>
  <c r="BG73" i="39"/>
  <c r="AX73" i="39"/>
  <c r="AV73" i="39"/>
  <c r="AM73" i="39"/>
  <c r="AD73" i="39"/>
  <c r="AB73" i="39"/>
  <c r="S73" i="39"/>
  <c r="I73" i="39"/>
  <c r="DG72" i="39"/>
  <c r="DF72" i="39"/>
  <c r="CZ72" i="39"/>
  <c r="CQ72" i="39"/>
  <c r="CJ72" i="39"/>
  <c r="CU72" i="39" s="1"/>
  <c r="CA72" i="39"/>
  <c r="BR72" i="39"/>
  <c r="BP72" i="39"/>
  <c r="BG72" i="39"/>
  <c r="AX72" i="39"/>
  <c r="AV72" i="39"/>
  <c r="AM72" i="39"/>
  <c r="AD72" i="39"/>
  <c r="AB72" i="39"/>
  <c r="S72" i="39"/>
  <c r="I72" i="39"/>
  <c r="DG71" i="39"/>
  <c r="DF71" i="39"/>
  <c r="CZ71" i="39"/>
  <c r="CQ71" i="39"/>
  <c r="CJ71" i="39"/>
  <c r="CU71" i="39" s="1"/>
  <c r="CA71" i="39"/>
  <c r="BR71" i="39"/>
  <c r="BP71" i="39"/>
  <c r="BG71" i="39"/>
  <c r="AX71" i="39"/>
  <c r="AV71" i="39"/>
  <c r="AM71" i="39"/>
  <c r="AD71" i="39"/>
  <c r="AB71" i="39"/>
  <c r="S71" i="39"/>
  <c r="I71" i="39"/>
  <c r="DG70" i="39"/>
  <c r="DF70" i="39"/>
  <c r="CZ70" i="39"/>
  <c r="CQ70" i="39"/>
  <c r="CJ70" i="39"/>
  <c r="CU70" i="39" s="1"/>
  <c r="CA70" i="39"/>
  <c r="BR70" i="39"/>
  <c r="BP70" i="39"/>
  <c r="BG70" i="39"/>
  <c r="AX70" i="39"/>
  <c r="AV70" i="39"/>
  <c r="AM70" i="39"/>
  <c r="AD70" i="39"/>
  <c r="AB70" i="39"/>
  <c r="S70" i="39"/>
  <c r="I70" i="39"/>
  <c r="DG69" i="39"/>
  <c r="DF69" i="39"/>
  <c r="CZ69" i="39"/>
  <c r="CQ69" i="39"/>
  <c r="CJ69" i="39"/>
  <c r="CU69" i="39" s="1"/>
  <c r="CA69" i="39"/>
  <c r="BR69" i="39"/>
  <c r="BP69" i="39"/>
  <c r="BG69" i="39"/>
  <c r="AX69" i="39"/>
  <c r="AV69" i="39"/>
  <c r="AM69" i="39"/>
  <c r="AD69" i="39"/>
  <c r="AB69" i="39"/>
  <c r="S69" i="39"/>
  <c r="I69" i="39"/>
  <c r="DG68" i="39"/>
  <c r="DF68" i="39"/>
  <c r="CZ68" i="39"/>
  <c r="CQ68" i="39"/>
  <c r="CJ68" i="39"/>
  <c r="CU68" i="39" s="1"/>
  <c r="CA68" i="39"/>
  <c r="BR68" i="39"/>
  <c r="BP68" i="39"/>
  <c r="BG68" i="39"/>
  <c r="AX68" i="39"/>
  <c r="AV68" i="39"/>
  <c r="AM68" i="39"/>
  <c r="AD68" i="39"/>
  <c r="AB68" i="39"/>
  <c r="S68" i="39"/>
  <c r="I68" i="39"/>
  <c r="DG67" i="39"/>
  <c r="DF67" i="39"/>
  <c r="CZ67" i="39"/>
  <c r="CQ67" i="39"/>
  <c r="CJ67" i="39"/>
  <c r="CU67" i="39" s="1"/>
  <c r="CA67" i="39"/>
  <c r="BR67" i="39"/>
  <c r="BP67" i="39"/>
  <c r="BG67" i="39"/>
  <c r="AX67" i="39"/>
  <c r="AV67" i="39"/>
  <c r="AM67" i="39"/>
  <c r="AD67" i="39"/>
  <c r="AB67" i="39"/>
  <c r="S67" i="39"/>
  <c r="I67" i="39"/>
  <c r="DG66" i="39"/>
  <c r="DF66" i="39"/>
  <c r="CZ66" i="39"/>
  <c r="CQ66" i="39"/>
  <c r="CJ66" i="39"/>
  <c r="CU66" i="39" s="1"/>
  <c r="CA66" i="39"/>
  <c r="BR66" i="39"/>
  <c r="BP66" i="39"/>
  <c r="BG66" i="39"/>
  <c r="AX66" i="39"/>
  <c r="AV66" i="39"/>
  <c r="AM66" i="39"/>
  <c r="AD66" i="39"/>
  <c r="AB66" i="39"/>
  <c r="S66" i="39"/>
  <c r="I66" i="39"/>
  <c r="DG65" i="39"/>
  <c r="DF65" i="39"/>
  <c r="CZ65" i="39"/>
  <c r="CQ65" i="39"/>
  <c r="CJ65" i="39"/>
  <c r="CU65" i="39" s="1"/>
  <c r="CA65" i="39"/>
  <c r="BR65" i="39"/>
  <c r="BP65" i="39"/>
  <c r="BG65" i="39"/>
  <c r="AX65" i="39"/>
  <c r="AV65" i="39"/>
  <c r="AM65" i="39"/>
  <c r="AD65" i="39"/>
  <c r="AB65" i="39"/>
  <c r="S65" i="39"/>
  <c r="I65" i="39"/>
  <c r="DG64" i="39"/>
  <c r="DF64" i="39"/>
  <c r="CZ64" i="39"/>
  <c r="CQ64" i="39"/>
  <c r="CJ64" i="39"/>
  <c r="CU64" i="39" s="1"/>
  <c r="CA64" i="39"/>
  <c r="BR64" i="39"/>
  <c r="BP64" i="39"/>
  <c r="BG64" i="39"/>
  <c r="AX64" i="39"/>
  <c r="AV64" i="39"/>
  <c r="AM64" i="39"/>
  <c r="AD64" i="39"/>
  <c r="AB64" i="39"/>
  <c r="S64" i="39"/>
  <c r="I64" i="39"/>
  <c r="CI63" i="39"/>
  <c r="CH63" i="39"/>
  <c r="CG63" i="39"/>
  <c r="CF63" i="39"/>
  <c r="CE63" i="39"/>
  <c r="CD63" i="39"/>
  <c r="CC63" i="39"/>
  <c r="BZ63" i="39"/>
  <c r="BY63" i="39"/>
  <c r="BX63" i="39"/>
  <c r="BW63" i="39"/>
  <c r="BV63" i="39"/>
  <c r="BU63" i="39"/>
  <c r="BT63" i="39"/>
  <c r="BO63" i="39"/>
  <c r="BN63" i="39"/>
  <c r="BM63" i="39"/>
  <c r="BL63" i="39"/>
  <c r="BK63" i="39"/>
  <c r="BJ63" i="39"/>
  <c r="BI63" i="39"/>
  <c r="BF63" i="39"/>
  <c r="BE63" i="39"/>
  <c r="BD63" i="39"/>
  <c r="BC63" i="39"/>
  <c r="BB63" i="39"/>
  <c r="BA63" i="39"/>
  <c r="AZ63" i="39"/>
  <c r="AU63" i="39"/>
  <c r="AT63" i="39"/>
  <c r="AS63" i="39"/>
  <c r="AR63" i="39"/>
  <c r="AQ63" i="39"/>
  <c r="AP63" i="39"/>
  <c r="AO63" i="39"/>
  <c r="AL63" i="39"/>
  <c r="AK63" i="39"/>
  <c r="AJ63" i="39"/>
  <c r="AI63" i="39"/>
  <c r="AH63" i="39"/>
  <c r="AG63" i="39"/>
  <c r="AF63" i="39"/>
  <c r="AA63" i="39"/>
  <c r="Z63" i="39"/>
  <c r="Y63" i="39"/>
  <c r="X63" i="39"/>
  <c r="W63" i="39"/>
  <c r="V63" i="39"/>
  <c r="U63" i="39"/>
  <c r="R63" i="39"/>
  <c r="Q63" i="39"/>
  <c r="P63" i="39"/>
  <c r="O63" i="39"/>
  <c r="N63" i="39"/>
  <c r="M63" i="39"/>
  <c r="L63" i="39"/>
  <c r="H63" i="39"/>
  <c r="G63" i="39"/>
  <c r="F63" i="39"/>
  <c r="E63" i="39"/>
  <c r="D63" i="39"/>
  <c r="C63" i="39"/>
  <c r="B63" i="39"/>
  <c r="CR62" i="39"/>
  <c r="R60" i="39"/>
  <c r="Q60" i="39"/>
  <c r="P60" i="39"/>
  <c r="O60" i="39"/>
  <c r="N60" i="39"/>
  <c r="M60" i="39"/>
  <c r="L60" i="39"/>
  <c r="R59" i="39"/>
  <c r="Q59" i="39"/>
  <c r="P59" i="39"/>
  <c r="O59" i="39"/>
  <c r="N59" i="39"/>
  <c r="M59" i="39"/>
  <c r="L59" i="39"/>
  <c r="CM56" i="39"/>
  <c r="CL56" i="39"/>
  <c r="CI56" i="39"/>
  <c r="CH56" i="39"/>
  <c r="CG56" i="39"/>
  <c r="CF56" i="39"/>
  <c r="CE56" i="39"/>
  <c r="CD56" i="39"/>
  <c r="CC56" i="39"/>
  <c r="BZ56" i="39"/>
  <c r="BY56" i="39"/>
  <c r="BX56" i="39"/>
  <c r="BW56" i="39"/>
  <c r="BV56" i="39"/>
  <c r="BU56" i="39"/>
  <c r="BT56" i="39"/>
  <c r="BQ56" i="39"/>
  <c r="BO56" i="39"/>
  <c r="BN56" i="39"/>
  <c r="BM56" i="39"/>
  <c r="BL56" i="39"/>
  <c r="BK56" i="39"/>
  <c r="BJ56" i="39"/>
  <c r="BI56" i="39"/>
  <c r="BH56" i="39"/>
  <c r="BF56" i="39"/>
  <c r="BE56" i="39"/>
  <c r="BD56" i="39"/>
  <c r="BC56" i="39"/>
  <c r="BB56" i="39"/>
  <c r="BA56" i="39"/>
  <c r="AZ56" i="39"/>
  <c r="AW56" i="39"/>
  <c r="AU56" i="39"/>
  <c r="AT56" i="39"/>
  <c r="AS56" i="39"/>
  <c r="AR56" i="39"/>
  <c r="AQ56" i="39"/>
  <c r="AP56" i="39"/>
  <c r="AO56" i="39"/>
  <c r="AN56" i="39"/>
  <c r="AL56" i="39"/>
  <c r="AK56" i="39"/>
  <c r="AJ56" i="39"/>
  <c r="AI56" i="39"/>
  <c r="AH56" i="39"/>
  <c r="AG56" i="39"/>
  <c r="AF56" i="39"/>
  <c r="AC56" i="39"/>
  <c r="AA56" i="39"/>
  <c r="Z56" i="39"/>
  <c r="Y56" i="39"/>
  <c r="X56" i="39"/>
  <c r="W56" i="39"/>
  <c r="V56" i="39"/>
  <c r="U56" i="39"/>
  <c r="T56" i="39"/>
  <c r="R56" i="39"/>
  <c r="Q56" i="39"/>
  <c r="P56" i="39"/>
  <c r="O56" i="39"/>
  <c r="N56" i="39"/>
  <c r="M56" i="39"/>
  <c r="L56" i="39"/>
  <c r="J56" i="39"/>
  <c r="H56" i="39"/>
  <c r="G56" i="39"/>
  <c r="F56" i="39"/>
  <c r="E56" i="39"/>
  <c r="D56" i="39"/>
  <c r="C56" i="39"/>
  <c r="B56" i="39"/>
  <c r="DN55" i="39"/>
  <c r="DM55" i="39"/>
  <c r="DL55" i="39"/>
  <c r="DK55" i="39"/>
  <c r="DJ55" i="39"/>
  <c r="DI55" i="39"/>
  <c r="DH55" i="39"/>
  <c r="DG55" i="39"/>
  <c r="DF55" i="39"/>
  <c r="DE55" i="39"/>
  <c r="DD55" i="39"/>
  <c r="DC55" i="39"/>
  <c r="DB55" i="39"/>
  <c r="DA55" i="39"/>
  <c r="CZ55" i="39"/>
  <c r="CY55" i="39"/>
  <c r="CX55" i="39"/>
  <c r="CW55" i="39"/>
  <c r="CV55" i="39"/>
  <c r="CU55" i="39"/>
  <c r="CS55" i="39"/>
  <c r="CR55" i="39"/>
  <c r="CQ55" i="39"/>
  <c r="CN55" i="39"/>
  <c r="CJ55" i="39"/>
  <c r="CA55" i="39"/>
  <c r="BR55" i="39"/>
  <c r="BP55" i="39"/>
  <c r="BG55" i="39"/>
  <c r="AX55" i="39"/>
  <c r="AV55" i="39"/>
  <c r="AM55" i="39"/>
  <c r="AD55" i="39"/>
  <c r="AB55" i="39"/>
  <c r="S55" i="39"/>
  <c r="I55" i="39"/>
  <c r="DN54" i="39"/>
  <c r="DM54" i="39"/>
  <c r="DL54" i="39"/>
  <c r="DK54" i="39"/>
  <c r="DJ54" i="39"/>
  <c r="DI54" i="39"/>
  <c r="DH54" i="39"/>
  <c r="DG54" i="39"/>
  <c r="DF54" i="39"/>
  <c r="DE54" i="39"/>
  <c r="DD54" i="39"/>
  <c r="DC54" i="39"/>
  <c r="DB54" i="39"/>
  <c r="DA54" i="39"/>
  <c r="CZ54" i="39"/>
  <c r="CY54" i="39"/>
  <c r="CX54" i="39"/>
  <c r="CW54" i="39"/>
  <c r="CV54" i="39"/>
  <c r="CU54" i="39"/>
  <c r="CS54" i="39"/>
  <c r="CR54" i="39"/>
  <c r="CQ54" i="39"/>
  <c r="CN54" i="39"/>
  <c r="CJ54" i="39"/>
  <c r="CA54" i="39"/>
  <c r="BR54" i="39"/>
  <c r="BP54" i="39"/>
  <c r="BG54" i="39"/>
  <c r="AX54" i="39"/>
  <c r="AV54" i="39"/>
  <c r="AM54" i="39"/>
  <c r="AD54" i="39"/>
  <c r="AB54" i="39"/>
  <c r="S54" i="39"/>
  <c r="I54" i="39"/>
  <c r="DN53" i="39"/>
  <c r="DM53" i="39"/>
  <c r="DL53" i="39"/>
  <c r="DK53" i="39"/>
  <c r="DJ53" i="39"/>
  <c r="DI53" i="39"/>
  <c r="DH53" i="39"/>
  <c r="DG53" i="39"/>
  <c r="DF53" i="39"/>
  <c r="DE53" i="39"/>
  <c r="DD53" i="39"/>
  <c r="DC53" i="39"/>
  <c r="DB53" i="39"/>
  <c r="DA53" i="39"/>
  <c r="CZ53" i="39"/>
  <c r="CY53" i="39"/>
  <c r="CX53" i="39"/>
  <c r="CW53" i="39"/>
  <c r="CV53" i="39"/>
  <c r="CU53" i="39"/>
  <c r="CS53" i="39"/>
  <c r="CR53" i="39"/>
  <c r="CQ53" i="39"/>
  <c r="CN53" i="39"/>
  <c r="CJ53" i="39"/>
  <c r="CA53" i="39"/>
  <c r="BR53" i="39"/>
  <c r="BP53" i="39"/>
  <c r="BG53" i="39"/>
  <c r="AX53" i="39"/>
  <c r="AV53" i="39"/>
  <c r="AM53" i="39"/>
  <c r="AD53" i="39"/>
  <c r="AB53" i="39"/>
  <c r="S53" i="39"/>
  <c r="I53" i="39"/>
  <c r="DN52" i="39"/>
  <c r="DM52" i="39"/>
  <c r="DL52" i="39"/>
  <c r="DK52" i="39"/>
  <c r="DJ52" i="39"/>
  <c r="DI52" i="39"/>
  <c r="DH52" i="39"/>
  <c r="DG52" i="39"/>
  <c r="DF52" i="39"/>
  <c r="DE52" i="39"/>
  <c r="DD52" i="39"/>
  <c r="DC52" i="39"/>
  <c r="DB52" i="39"/>
  <c r="DA52" i="39"/>
  <c r="CZ52" i="39"/>
  <c r="CY52" i="39"/>
  <c r="CX52" i="39"/>
  <c r="CW52" i="39"/>
  <c r="CV52" i="39"/>
  <c r="CU52" i="39"/>
  <c r="CS52" i="39"/>
  <c r="CR52" i="39"/>
  <c r="CQ52" i="39"/>
  <c r="CN52" i="39"/>
  <c r="CJ52" i="39"/>
  <c r="CA52" i="39"/>
  <c r="BR52" i="39"/>
  <c r="BP52" i="39"/>
  <c r="BG52" i="39"/>
  <c r="AX52" i="39"/>
  <c r="AV52" i="39"/>
  <c r="AM52" i="39"/>
  <c r="AD52" i="39"/>
  <c r="AB52" i="39"/>
  <c r="S52" i="39"/>
  <c r="I52" i="39"/>
  <c r="DN51" i="39"/>
  <c r="DM51" i="39"/>
  <c r="DL51" i="39"/>
  <c r="DK51" i="39"/>
  <c r="DJ51" i="39"/>
  <c r="DI51" i="39"/>
  <c r="DH51" i="39"/>
  <c r="DG51" i="39"/>
  <c r="DF51" i="39"/>
  <c r="DE51" i="39"/>
  <c r="DD51" i="39"/>
  <c r="DC51" i="39"/>
  <c r="DB51" i="39"/>
  <c r="DA51" i="39"/>
  <c r="CZ51" i="39"/>
  <c r="CY51" i="39"/>
  <c r="CX51" i="39"/>
  <c r="CW51" i="39"/>
  <c r="CV51" i="39"/>
  <c r="CU51" i="39"/>
  <c r="CS51" i="39"/>
  <c r="CR51" i="39"/>
  <c r="CQ51" i="39"/>
  <c r="CN51" i="39"/>
  <c r="CJ51" i="39"/>
  <c r="CA51" i="39"/>
  <c r="BR51" i="39"/>
  <c r="BP51" i="39"/>
  <c r="BG51" i="39"/>
  <c r="AX51" i="39"/>
  <c r="AV51" i="39"/>
  <c r="AM51" i="39"/>
  <c r="AD51" i="39"/>
  <c r="AB51" i="39"/>
  <c r="S51" i="39"/>
  <c r="I51" i="39"/>
  <c r="DN50" i="39"/>
  <c r="DM50" i="39"/>
  <c r="DL50" i="39"/>
  <c r="DK50" i="39"/>
  <c r="DJ50" i="39"/>
  <c r="DI50" i="39"/>
  <c r="DH50" i="39"/>
  <c r="DG50" i="39"/>
  <c r="DF50" i="39"/>
  <c r="DE50" i="39"/>
  <c r="DD50" i="39"/>
  <c r="DC50" i="39"/>
  <c r="DB50" i="39"/>
  <c r="DA50" i="39"/>
  <c r="CZ50" i="39"/>
  <c r="CY50" i="39"/>
  <c r="CX50" i="39"/>
  <c r="CW50" i="39"/>
  <c r="CV50" i="39"/>
  <c r="CU50" i="39"/>
  <c r="CS50" i="39"/>
  <c r="CR50" i="39"/>
  <c r="CQ50" i="39"/>
  <c r="CN50" i="39"/>
  <c r="CJ50" i="39"/>
  <c r="CA50" i="39"/>
  <c r="BR50" i="39"/>
  <c r="BP50" i="39"/>
  <c r="BG50" i="39"/>
  <c r="AX50" i="39"/>
  <c r="AV50" i="39"/>
  <c r="AM50" i="39"/>
  <c r="AD50" i="39"/>
  <c r="AB50" i="39"/>
  <c r="S50" i="39"/>
  <c r="I50" i="39"/>
  <c r="DN49" i="39"/>
  <c r="DM49" i="39"/>
  <c r="DL49" i="39"/>
  <c r="DK49" i="39"/>
  <c r="DJ49" i="39"/>
  <c r="DI49" i="39"/>
  <c r="DH49" i="39"/>
  <c r="DG49" i="39"/>
  <c r="DF49" i="39"/>
  <c r="DE49" i="39"/>
  <c r="DD49" i="39"/>
  <c r="DC49" i="39"/>
  <c r="DB49" i="39"/>
  <c r="DA49" i="39"/>
  <c r="CZ49" i="39"/>
  <c r="CY49" i="39"/>
  <c r="CX49" i="39"/>
  <c r="CW49" i="39"/>
  <c r="CV49" i="39"/>
  <c r="CU49" i="39"/>
  <c r="CS49" i="39"/>
  <c r="CR49" i="39"/>
  <c r="CQ49" i="39"/>
  <c r="CN49" i="39"/>
  <c r="CJ49" i="39"/>
  <c r="CA49" i="39"/>
  <c r="BR49" i="39"/>
  <c r="BP49" i="39"/>
  <c r="BG49" i="39"/>
  <c r="AX49" i="39"/>
  <c r="AV49" i="39"/>
  <c r="AM49" i="39"/>
  <c r="AD49" i="39"/>
  <c r="AB49" i="39"/>
  <c r="S49" i="39"/>
  <c r="I49" i="39"/>
  <c r="DN48" i="39"/>
  <c r="DM48" i="39"/>
  <c r="DL48" i="39"/>
  <c r="DK48" i="39"/>
  <c r="DJ48" i="39"/>
  <c r="DI48" i="39"/>
  <c r="DH48" i="39"/>
  <c r="DG48" i="39"/>
  <c r="DF48" i="39"/>
  <c r="DE48" i="39"/>
  <c r="DD48" i="39"/>
  <c r="DC48" i="39"/>
  <c r="DB48" i="39"/>
  <c r="DA48" i="39"/>
  <c r="CZ48" i="39"/>
  <c r="CY48" i="39"/>
  <c r="CX48" i="39"/>
  <c r="CW48" i="39"/>
  <c r="CV48" i="39"/>
  <c r="CU48" i="39"/>
  <c r="CS48" i="39"/>
  <c r="CR48" i="39"/>
  <c r="CQ48" i="39"/>
  <c r="CN48" i="39"/>
  <c r="CJ48" i="39"/>
  <c r="CA48" i="39"/>
  <c r="BR48" i="39"/>
  <c r="BP48" i="39"/>
  <c r="BG48" i="39"/>
  <c r="AX48" i="39"/>
  <c r="AV48" i="39"/>
  <c r="AM48" i="39"/>
  <c r="AD48" i="39"/>
  <c r="AB48" i="39"/>
  <c r="S48" i="39"/>
  <c r="I48" i="39"/>
  <c r="DN47" i="39"/>
  <c r="DM47" i="39"/>
  <c r="DL47" i="39"/>
  <c r="DK47" i="39"/>
  <c r="DJ47" i="39"/>
  <c r="DI47" i="39"/>
  <c r="DH47" i="39"/>
  <c r="DG47" i="39"/>
  <c r="DF47" i="39"/>
  <c r="DE47" i="39"/>
  <c r="DD47" i="39"/>
  <c r="DC47" i="39"/>
  <c r="DB47" i="39"/>
  <c r="DA47" i="39"/>
  <c r="CZ47" i="39"/>
  <c r="CY47" i="39"/>
  <c r="CX47" i="39"/>
  <c r="CW47" i="39"/>
  <c r="CV47" i="39"/>
  <c r="CU47" i="39"/>
  <c r="CS47" i="39"/>
  <c r="CR47" i="39"/>
  <c r="CQ47" i="39"/>
  <c r="CN47" i="39"/>
  <c r="CJ47" i="39"/>
  <c r="CA47" i="39"/>
  <c r="BR47" i="39"/>
  <c r="BP47" i="39"/>
  <c r="BG47" i="39"/>
  <c r="AX47" i="39"/>
  <c r="AV47" i="39"/>
  <c r="AM47" i="39"/>
  <c r="AD47" i="39"/>
  <c r="AB47" i="39"/>
  <c r="S47" i="39"/>
  <c r="I47" i="39"/>
  <c r="DN46" i="39"/>
  <c r="DM46" i="39"/>
  <c r="DL46" i="39"/>
  <c r="DK46" i="39"/>
  <c r="DJ46" i="39"/>
  <c r="DI46" i="39"/>
  <c r="DH46" i="39"/>
  <c r="DG46" i="39"/>
  <c r="DF46" i="39"/>
  <c r="DE46" i="39"/>
  <c r="DD46" i="39"/>
  <c r="DC46" i="39"/>
  <c r="DB46" i="39"/>
  <c r="DA46" i="39"/>
  <c r="CZ46" i="39"/>
  <c r="CY46" i="39"/>
  <c r="CX46" i="39"/>
  <c r="CW46" i="39"/>
  <c r="CV46" i="39"/>
  <c r="CU46" i="39"/>
  <c r="CS46" i="39"/>
  <c r="CR46" i="39"/>
  <c r="CQ46" i="39"/>
  <c r="CN46" i="39"/>
  <c r="CJ46" i="39"/>
  <c r="CA46" i="39"/>
  <c r="BR46" i="39"/>
  <c r="BP46" i="39"/>
  <c r="BG46" i="39"/>
  <c r="AX46" i="39"/>
  <c r="AV46" i="39"/>
  <c r="AM46" i="39"/>
  <c r="AD46" i="39"/>
  <c r="AB46" i="39"/>
  <c r="S46" i="39"/>
  <c r="I46" i="39"/>
  <c r="DN45" i="39"/>
  <c r="DM45" i="39"/>
  <c r="DL45" i="39"/>
  <c r="DK45" i="39"/>
  <c r="DJ45" i="39"/>
  <c r="DI45" i="39"/>
  <c r="DH45" i="39"/>
  <c r="DG45" i="39"/>
  <c r="DF45" i="39"/>
  <c r="DE45" i="39"/>
  <c r="DD45" i="39"/>
  <c r="DC45" i="39"/>
  <c r="DB45" i="39"/>
  <c r="DA45" i="39"/>
  <c r="CZ45" i="39"/>
  <c r="CY45" i="39"/>
  <c r="CX45" i="39"/>
  <c r="CW45" i="39"/>
  <c r="CV45" i="39"/>
  <c r="CU45" i="39"/>
  <c r="CS45" i="39"/>
  <c r="CR45" i="39"/>
  <c r="CQ45" i="39"/>
  <c r="CN45" i="39"/>
  <c r="CJ45" i="39"/>
  <c r="CA45" i="39"/>
  <c r="BR45" i="39"/>
  <c r="BP45" i="39"/>
  <c r="BG45" i="39"/>
  <c r="AX45" i="39"/>
  <c r="AV45" i="39"/>
  <c r="AM45" i="39"/>
  <c r="AD45" i="39"/>
  <c r="AB45" i="39"/>
  <c r="S45" i="39"/>
  <c r="I45" i="39"/>
  <c r="DN44" i="39"/>
  <c r="DM44" i="39"/>
  <c r="DL44" i="39"/>
  <c r="DK44" i="39"/>
  <c r="DJ44" i="39"/>
  <c r="DI44" i="39"/>
  <c r="DH44" i="39"/>
  <c r="DG44" i="39"/>
  <c r="DF44" i="39"/>
  <c r="DE44" i="39"/>
  <c r="DD44" i="39"/>
  <c r="DC44" i="39"/>
  <c r="DB44" i="39"/>
  <c r="DA44" i="39"/>
  <c r="CZ44" i="39"/>
  <c r="CY44" i="39"/>
  <c r="CX44" i="39"/>
  <c r="CW44" i="39"/>
  <c r="CV44" i="39"/>
  <c r="CU44" i="39"/>
  <c r="CS44" i="39"/>
  <c r="CR44" i="39"/>
  <c r="CQ44" i="39"/>
  <c r="CN44" i="39"/>
  <c r="CJ44" i="39"/>
  <c r="CA44" i="39"/>
  <c r="BR44" i="39"/>
  <c r="BP44" i="39"/>
  <c r="BG44" i="39"/>
  <c r="AX44" i="39"/>
  <c r="AV44" i="39"/>
  <c r="AM44" i="39"/>
  <c r="AD44" i="39"/>
  <c r="AB44" i="39"/>
  <c r="S44" i="39"/>
  <c r="I44" i="39"/>
  <c r="DN43" i="39"/>
  <c r="DM43" i="39"/>
  <c r="DL43" i="39"/>
  <c r="DK43" i="39"/>
  <c r="DJ43" i="39"/>
  <c r="DI43" i="39"/>
  <c r="DH43" i="39"/>
  <c r="DG43" i="39"/>
  <c r="DF43" i="39"/>
  <c r="DE43" i="39"/>
  <c r="DD43" i="39"/>
  <c r="DC43" i="39"/>
  <c r="DB43" i="39"/>
  <c r="DA43" i="39"/>
  <c r="CZ43" i="39"/>
  <c r="CY43" i="39"/>
  <c r="CX43" i="39"/>
  <c r="CW43" i="39"/>
  <c r="CV43" i="39"/>
  <c r="CU43" i="39"/>
  <c r="CS43" i="39"/>
  <c r="CR43" i="39"/>
  <c r="CQ43" i="39"/>
  <c r="CN43" i="39"/>
  <c r="CJ43" i="39"/>
  <c r="CA43" i="39"/>
  <c r="BR43" i="39"/>
  <c r="BP43" i="39"/>
  <c r="BG43" i="39"/>
  <c r="AX43" i="39"/>
  <c r="AV43" i="39"/>
  <c r="AM43" i="39"/>
  <c r="AD43" i="39"/>
  <c r="AB43" i="39"/>
  <c r="S43" i="39"/>
  <c r="I43" i="39"/>
  <c r="DN42" i="39"/>
  <c r="DM42" i="39"/>
  <c r="DL42" i="39"/>
  <c r="DK42" i="39"/>
  <c r="DJ42" i="39"/>
  <c r="DI42" i="39"/>
  <c r="DH42" i="39"/>
  <c r="DG42" i="39"/>
  <c r="DF42" i="39"/>
  <c r="DE42" i="39"/>
  <c r="DD42" i="39"/>
  <c r="DC42" i="39"/>
  <c r="DB42" i="39"/>
  <c r="DA42" i="39"/>
  <c r="CZ42" i="39"/>
  <c r="CY42" i="39"/>
  <c r="CX42" i="39"/>
  <c r="CW42" i="39"/>
  <c r="CV42" i="39"/>
  <c r="CU42" i="39"/>
  <c r="CS42" i="39"/>
  <c r="CR42" i="39"/>
  <c r="CQ42" i="39"/>
  <c r="CN42" i="39"/>
  <c r="CJ42" i="39"/>
  <c r="CA42" i="39"/>
  <c r="BR42" i="39"/>
  <c r="BP42" i="39"/>
  <c r="BG42" i="39"/>
  <c r="AX42" i="39"/>
  <c r="AV42" i="39"/>
  <c r="AM42" i="39"/>
  <c r="AD42" i="39"/>
  <c r="AB42" i="39"/>
  <c r="S42" i="39"/>
  <c r="I42" i="39"/>
  <c r="DN41" i="39"/>
  <c r="DM41" i="39"/>
  <c r="DL41" i="39"/>
  <c r="DK41" i="39"/>
  <c r="DJ41" i="39"/>
  <c r="DI41" i="39"/>
  <c r="DH41" i="39"/>
  <c r="DG41" i="39"/>
  <c r="DF41" i="39"/>
  <c r="DE41" i="39"/>
  <c r="DD41" i="39"/>
  <c r="DC41" i="39"/>
  <c r="DB41" i="39"/>
  <c r="DA41" i="39"/>
  <c r="CZ41" i="39"/>
  <c r="CY41" i="39"/>
  <c r="CX41" i="39"/>
  <c r="CW41" i="39"/>
  <c r="CV41" i="39"/>
  <c r="CU41" i="39"/>
  <c r="CS41" i="39"/>
  <c r="CR41" i="39"/>
  <c r="CQ41" i="39"/>
  <c r="CN41" i="39"/>
  <c r="CJ41" i="39"/>
  <c r="CA41" i="39"/>
  <c r="BR41" i="39"/>
  <c r="BP41" i="39"/>
  <c r="BG41" i="39"/>
  <c r="AX41" i="39"/>
  <c r="AV41" i="39"/>
  <c r="AM41" i="39"/>
  <c r="AD41" i="39"/>
  <c r="AB41" i="39"/>
  <c r="S41" i="39"/>
  <c r="I41" i="39"/>
  <c r="DN40" i="39"/>
  <c r="DM40" i="39"/>
  <c r="DL40" i="39"/>
  <c r="DK40" i="39"/>
  <c r="DJ40" i="39"/>
  <c r="DI40" i="39"/>
  <c r="DH40" i="39"/>
  <c r="DG40" i="39"/>
  <c r="DF40" i="39"/>
  <c r="DE40" i="39"/>
  <c r="DD40" i="39"/>
  <c r="DC40" i="39"/>
  <c r="DB40" i="39"/>
  <c r="DA40" i="39"/>
  <c r="CZ40" i="39"/>
  <c r="CY40" i="39"/>
  <c r="CX40" i="39"/>
  <c r="CW40" i="39"/>
  <c r="CV40" i="39"/>
  <c r="CU40" i="39"/>
  <c r="CS40" i="39"/>
  <c r="CR40" i="39"/>
  <c r="CQ40" i="39"/>
  <c r="CN40" i="39"/>
  <c r="CJ40" i="39"/>
  <c r="CA40" i="39"/>
  <c r="BR40" i="39"/>
  <c r="BP40" i="39"/>
  <c r="BG40" i="39"/>
  <c r="AX40" i="39"/>
  <c r="AV40" i="39"/>
  <c r="AM40" i="39"/>
  <c r="AD40" i="39"/>
  <c r="AB40" i="39"/>
  <c r="S40" i="39"/>
  <c r="I40" i="39"/>
  <c r="DN39" i="39"/>
  <c r="DM39" i="39"/>
  <c r="DL39" i="39"/>
  <c r="DK39" i="39"/>
  <c r="DJ39" i="39"/>
  <c r="DI39" i="39"/>
  <c r="DH39" i="39"/>
  <c r="DG39" i="39"/>
  <c r="DF39" i="39"/>
  <c r="DE39" i="39"/>
  <c r="DD39" i="39"/>
  <c r="DC39" i="39"/>
  <c r="DB39" i="39"/>
  <c r="DA39" i="39"/>
  <c r="CZ39" i="39"/>
  <c r="CY39" i="39"/>
  <c r="CX39" i="39"/>
  <c r="CW39" i="39"/>
  <c r="CV39" i="39"/>
  <c r="CU39" i="39"/>
  <c r="CS39" i="39"/>
  <c r="CR39" i="39"/>
  <c r="CQ39" i="39"/>
  <c r="CN39" i="39"/>
  <c r="CJ39" i="39"/>
  <c r="CA39" i="39"/>
  <c r="BR39" i="39"/>
  <c r="BP39" i="39"/>
  <c r="BG39" i="39"/>
  <c r="AX39" i="39"/>
  <c r="AV39" i="39"/>
  <c r="AM39" i="39"/>
  <c r="AD39" i="39"/>
  <c r="AB39" i="39"/>
  <c r="S39" i="39"/>
  <c r="I39" i="39"/>
  <c r="DN38" i="39"/>
  <c r="DM38" i="39"/>
  <c r="DL38" i="39"/>
  <c r="DK38" i="39"/>
  <c r="DJ38" i="39"/>
  <c r="DI38" i="39"/>
  <c r="DH38" i="39"/>
  <c r="DG38" i="39"/>
  <c r="DF38" i="39"/>
  <c r="DE38" i="39"/>
  <c r="DD38" i="39"/>
  <c r="DC38" i="39"/>
  <c r="DB38" i="39"/>
  <c r="DA38" i="39"/>
  <c r="CZ38" i="39"/>
  <c r="CY38" i="39"/>
  <c r="CX38" i="39"/>
  <c r="CW38" i="39"/>
  <c r="CV38" i="39"/>
  <c r="CU38" i="39"/>
  <c r="CS38" i="39"/>
  <c r="CR38" i="39"/>
  <c r="CQ38" i="39"/>
  <c r="CN38" i="39"/>
  <c r="CJ38" i="39"/>
  <c r="CA38" i="39"/>
  <c r="BR38" i="39"/>
  <c r="BP38" i="39"/>
  <c r="BG38" i="39"/>
  <c r="AX38" i="39"/>
  <c r="AV38" i="39"/>
  <c r="AM38" i="39"/>
  <c r="AD38" i="39"/>
  <c r="AB38" i="39"/>
  <c r="S38" i="39"/>
  <c r="I38" i="39"/>
  <c r="DN37" i="39"/>
  <c r="DM37" i="39"/>
  <c r="DL37" i="39"/>
  <c r="DK37" i="39"/>
  <c r="DJ37" i="39"/>
  <c r="DI37" i="39"/>
  <c r="DH37" i="39"/>
  <c r="DG37" i="39"/>
  <c r="DF37" i="39"/>
  <c r="DE37" i="39"/>
  <c r="DD37" i="39"/>
  <c r="DC37" i="39"/>
  <c r="DB37" i="39"/>
  <c r="DA37" i="39"/>
  <c r="CZ37" i="39"/>
  <c r="CY37" i="39"/>
  <c r="CX37" i="39"/>
  <c r="CW37" i="39"/>
  <c r="CV37" i="39"/>
  <c r="CU37" i="39"/>
  <c r="CS37" i="39"/>
  <c r="CR37" i="39"/>
  <c r="CQ37" i="39"/>
  <c r="CN37" i="39"/>
  <c r="CJ37" i="39"/>
  <c r="CA37" i="39"/>
  <c r="BR37" i="39"/>
  <c r="BP37" i="39"/>
  <c r="BG37" i="39"/>
  <c r="AX37" i="39"/>
  <c r="AV37" i="39"/>
  <c r="AM37" i="39"/>
  <c r="AD37" i="39"/>
  <c r="AB37" i="39"/>
  <c r="S37" i="39"/>
  <c r="I37" i="39"/>
  <c r="DN36" i="39"/>
  <c r="DM36" i="39"/>
  <c r="DL36" i="39"/>
  <c r="DK36" i="39"/>
  <c r="DJ36" i="39"/>
  <c r="DI36" i="39"/>
  <c r="DH36" i="39"/>
  <c r="DG36" i="39"/>
  <c r="DF36" i="39"/>
  <c r="DE36" i="39"/>
  <c r="DD36" i="39"/>
  <c r="DC36" i="39"/>
  <c r="DB36" i="39"/>
  <c r="DA36" i="39"/>
  <c r="CZ36" i="39"/>
  <c r="CY36" i="39"/>
  <c r="CX36" i="39"/>
  <c r="CW36" i="39"/>
  <c r="CV36" i="39"/>
  <c r="CU36" i="39"/>
  <c r="CS36" i="39"/>
  <c r="CR36" i="39"/>
  <c r="CQ36" i="39"/>
  <c r="CN36" i="39"/>
  <c r="CJ36" i="39"/>
  <c r="CA36" i="39"/>
  <c r="BR36" i="39"/>
  <c r="BP36" i="39"/>
  <c r="BG36" i="39"/>
  <c r="AX36" i="39"/>
  <c r="AV36" i="39"/>
  <c r="AM36" i="39"/>
  <c r="AD36" i="39"/>
  <c r="AB36" i="39"/>
  <c r="S36" i="39"/>
  <c r="I36" i="39"/>
  <c r="DN35" i="39"/>
  <c r="DM35" i="39"/>
  <c r="DL35" i="39"/>
  <c r="DK35" i="39"/>
  <c r="DJ35" i="39"/>
  <c r="DI35" i="39"/>
  <c r="DH35" i="39"/>
  <c r="DG35" i="39"/>
  <c r="DF35" i="39"/>
  <c r="DE35" i="39"/>
  <c r="DD35" i="39"/>
  <c r="DC35" i="39"/>
  <c r="DB35" i="39"/>
  <c r="DA35" i="39"/>
  <c r="CZ35" i="39"/>
  <c r="CY35" i="39"/>
  <c r="CX35" i="39"/>
  <c r="CW35" i="39"/>
  <c r="CV35" i="39"/>
  <c r="CU35" i="39"/>
  <c r="CS35" i="39"/>
  <c r="CR35" i="39"/>
  <c r="CQ35" i="39"/>
  <c r="CN35" i="39"/>
  <c r="CJ35" i="39"/>
  <c r="CA35" i="39"/>
  <c r="BR35" i="39"/>
  <c r="BP35" i="39"/>
  <c r="BG35" i="39"/>
  <c r="AX35" i="39"/>
  <c r="AV35" i="39"/>
  <c r="AM35" i="39"/>
  <c r="AD35" i="39"/>
  <c r="AB35" i="39"/>
  <c r="S35" i="39"/>
  <c r="I35" i="39"/>
  <c r="DN34" i="39"/>
  <c r="DM34" i="39"/>
  <c r="DL34" i="39"/>
  <c r="DK34" i="39"/>
  <c r="DJ34" i="39"/>
  <c r="DI34" i="39"/>
  <c r="DH34" i="39"/>
  <c r="DG34" i="39"/>
  <c r="DF34" i="39"/>
  <c r="DE34" i="39"/>
  <c r="DD34" i="39"/>
  <c r="DC34" i="39"/>
  <c r="DB34" i="39"/>
  <c r="DA34" i="39"/>
  <c r="CZ34" i="39"/>
  <c r="CY34" i="39"/>
  <c r="CX34" i="39"/>
  <c r="CW34" i="39"/>
  <c r="CV34" i="39"/>
  <c r="CU34" i="39"/>
  <c r="CS34" i="39"/>
  <c r="CR34" i="39"/>
  <c r="CQ34" i="39"/>
  <c r="CN34" i="39"/>
  <c r="CJ34" i="39"/>
  <c r="CA34" i="39"/>
  <c r="BR34" i="39"/>
  <c r="BP34" i="39"/>
  <c r="BG34" i="39"/>
  <c r="AX34" i="39"/>
  <c r="AV34" i="39"/>
  <c r="AM34" i="39"/>
  <c r="AD34" i="39"/>
  <c r="AB34" i="39"/>
  <c r="S34" i="39"/>
  <c r="I34" i="39"/>
  <c r="DN33" i="39"/>
  <c r="DM33" i="39"/>
  <c r="DL33" i="39"/>
  <c r="DK33" i="39"/>
  <c r="DJ33" i="39"/>
  <c r="DI33" i="39"/>
  <c r="DH33" i="39"/>
  <c r="DG33" i="39"/>
  <c r="DF33" i="39"/>
  <c r="DE33" i="39"/>
  <c r="DD33" i="39"/>
  <c r="DC33" i="39"/>
  <c r="DB33" i="39"/>
  <c r="DA33" i="39"/>
  <c r="CZ33" i="39"/>
  <c r="CY33" i="39"/>
  <c r="CX33" i="39"/>
  <c r="CW33" i="39"/>
  <c r="CV33" i="39"/>
  <c r="CU33" i="39"/>
  <c r="CS33" i="39"/>
  <c r="CR33" i="39"/>
  <c r="CQ33" i="39"/>
  <c r="CN33" i="39"/>
  <c r="CJ33" i="39"/>
  <c r="CA33" i="39"/>
  <c r="BR33" i="39"/>
  <c r="BP33" i="39"/>
  <c r="BG33" i="39"/>
  <c r="AX33" i="39"/>
  <c r="AV33" i="39"/>
  <c r="AM33" i="39"/>
  <c r="AD33" i="39"/>
  <c r="AB33" i="39"/>
  <c r="S33" i="39"/>
  <c r="I33" i="39"/>
  <c r="DN32" i="39"/>
  <c r="DM32" i="39"/>
  <c r="DL32" i="39"/>
  <c r="DK32" i="39"/>
  <c r="DJ32" i="39"/>
  <c r="DI32" i="39"/>
  <c r="DH32" i="39"/>
  <c r="DG32" i="39"/>
  <c r="DF32" i="39"/>
  <c r="DE32" i="39"/>
  <c r="DD32" i="39"/>
  <c r="DC32" i="39"/>
  <c r="DB32" i="39"/>
  <c r="DA32" i="39"/>
  <c r="CZ32" i="39"/>
  <c r="CY32" i="39"/>
  <c r="CX32" i="39"/>
  <c r="CW32" i="39"/>
  <c r="CV32" i="39"/>
  <c r="CU32" i="39"/>
  <c r="CS32" i="39"/>
  <c r="CR32" i="39"/>
  <c r="CQ32" i="39"/>
  <c r="CN32" i="39"/>
  <c r="CJ32" i="39"/>
  <c r="CA32" i="39"/>
  <c r="BR32" i="39"/>
  <c r="BP32" i="39"/>
  <c r="BG32" i="39"/>
  <c r="AX32" i="39"/>
  <c r="AV32" i="39"/>
  <c r="AM32" i="39"/>
  <c r="AD32" i="39"/>
  <c r="AB32" i="39"/>
  <c r="S32" i="39"/>
  <c r="I32" i="39"/>
  <c r="DN31" i="39"/>
  <c r="DM31" i="39"/>
  <c r="DL31" i="39"/>
  <c r="DK31" i="39"/>
  <c r="DJ31" i="39"/>
  <c r="DI31" i="39"/>
  <c r="DH31" i="39"/>
  <c r="DG31" i="39"/>
  <c r="DF31" i="39"/>
  <c r="DE31" i="39"/>
  <c r="DD31" i="39"/>
  <c r="DC31" i="39"/>
  <c r="DB31" i="39"/>
  <c r="DA31" i="39"/>
  <c r="CZ31" i="39"/>
  <c r="CY31" i="39"/>
  <c r="CX31" i="39"/>
  <c r="CW31" i="39"/>
  <c r="CV31" i="39"/>
  <c r="CU31" i="39"/>
  <c r="CS31" i="39"/>
  <c r="CR31" i="39"/>
  <c r="CQ31" i="39"/>
  <c r="CN31" i="39"/>
  <c r="CJ31" i="39"/>
  <c r="CA31" i="39"/>
  <c r="BR31" i="39"/>
  <c r="BP31" i="39"/>
  <c r="BG31" i="39"/>
  <c r="AX31" i="39"/>
  <c r="AV31" i="39"/>
  <c r="AM31" i="39"/>
  <c r="AD31" i="39"/>
  <c r="AB31" i="39"/>
  <c r="S31" i="39"/>
  <c r="I31" i="39"/>
  <c r="DN30" i="39"/>
  <c r="DM30" i="39"/>
  <c r="DL30" i="39"/>
  <c r="DK30" i="39"/>
  <c r="DJ30" i="39"/>
  <c r="DI30" i="39"/>
  <c r="DH30" i="39"/>
  <c r="DG30" i="39"/>
  <c r="DF30" i="39"/>
  <c r="DE30" i="39"/>
  <c r="DD30" i="39"/>
  <c r="DC30" i="39"/>
  <c r="DB30" i="39"/>
  <c r="DA30" i="39"/>
  <c r="CZ30" i="39"/>
  <c r="CY30" i="39"/>
  <c r="CX30" i="39"/>
  <c r="CW30" i="39"/>
  <c r="CV30" i="39"/>
  <c r="CU30" i="39"/>
  <c r="CS30" i="39"/>
  <c r="CR30" i="39"/>
  <c r="CQ30" i="39"/>
  <c r="CN30" i="39"/>
  <c r="CJ30" i="39"/>
  <c r="CA30" i="39"/>
  <c r="BR30" i="39"/>
  <c r="BP30" i="39"/>
  <c r="BG30" i="39"/>
  <c r="AX30" i="39"/>
  <c r="AV30" i="39"/>
  <c r="AM30" i="39"/>
  <c r="AD30" i="39"/>
  <c r="AB30" i="39"/>
  <c r="S30" i="39"/>
  <c r="I30" i="39"/>
  <c r="DN29" i="39"/>
  <c r="DM29" i="39"/>
  <c r="DL29" i="39"/>
  <c r="DK29" i="39"/>
  <c r="DJ29" i="39"/>
  <c r="DI29" i="39"/>
  <c r="DH29" i="39"/>
  <c r="DG29" i="39"/>
  <c r="DF29" i="39"/>
  <c r="DE29" i="39"/>
  <c r="DD29" i="39"/>
  <c r="DC29" i="39"/>
  <c r="DB29" i="39"/>
  <c r="DA29" i="39"/>
  <c r="CZ29" i="39"/>
  <c r="CY29" i="39"/>
  <c r="CX29" i="39"/>
  <c r="CW29" i="39"/>
  <c r="CV29" i="39"/>
  <c r="CU29" i="39"/>
  <c r="CS29" i="39"/>
  <c r="CR29" i="39"/>
  <c r="CQ29" i="39"/>
  <c r="CN29" i="39"/>
  <c r="CJ29" i="39"/>
  <c r="CA29" i="39"/>
  <c r="BR29" i="39"/>
  <c r="BP29" i="39"/>
  <c r="BG29" i="39"/>
  <c r="AX29" i="39"/>
  <c r="AV29" i="39"/>
  <c r="AM29" i="39"/>
  <c r="AD29" i="39"/>
  <c r="AB29" i="39"/>
  <c r="S29" i="39"/>
  <c r="I29" i="39"/>
  <c r="DN28" i="39"/>
  <c r="DM28" i="39"/>
  <c r="DL28" i="39"/>
  <c r="DK28" i="39"/>
  <c r="DJ28" i="39"/>
  <c r="DI28" i="39"/>
  <c r="DH28" i="39"/>
  <c r="DG28" i="39"/>
  <c r="DF28" i="39"/>
  <c r="DE28" i="39"/>
  <c r="DD28" i="39"/>
  <c r="DC28" i="39"/>
  <c r="DB28" i="39"/>
  <c r="DA28" i="39"/>
  <c r="CZ28" i="39"/>
  <c r="CY28" i="39"/>
  <c r="CX28" i="39"/>
  <c r="CW28" i="39"/>
  <c r="CV28" i="39"/>
  <c r="CU28" i="39"/>
  <c r="CS28" i="39"/>
  <c r="CR28" i="39"/>
  <c r="CQ28" i="39"/>
  <c r="CN28" i="39"/>
  <c r="CJ28" i="39"/>
  <c r="CA28" i="39"/>
  <c r="BR28" i="39"/>
  <c r="BP28" i="39"/>
  <c r="BG28" i="39"/>
  <c r="AX28" i="39"/>
  <c r="AV28" i="39"/>
  <c r="AM28" i="39"/>
  <c r="AD28" i="39"/>
  <c r="AB28" i="39"/>
  <c r="S28" i="39"/>
  <c r="I28" i="39"/>
  <c r="DN27" i="39"/>
  <c r="DM27" i="39"/>
  <c r="DL27" i="39"/>
  <c r="DK27" i="39"/>
  <c r="DJ27" i="39"/>
  <c r="DI27" i="39"/>
  <c r="DH27" i="39"/>
  <c r="DG27" i="39"/>
  <c r="DF27" i="39"/>
  <c r="DE27" i="39"/>
  <c r="DD27" i="39"/>
  <c r="DC27" i="39"/>
  <c r="DB27" i="39"/>
  <c r="DA27" i="39"/>
  <c r="CZ27" i="39"/>
  <c r="CY27" i="39"/>
  <c r="CX27" i="39"/>
  <c r="CW27" i="39"/>
  <c r="CV27" i="39"/>
  <c r="CU27" i="39"/>
  <c r="CS27" i="39"/>
  <c r="CR27" i="39"/>
  <c r="CQ27" i="39"/>
  <c r="CN27" i="39"/>
  <c r="CJ27" i="39"/>
  <c r="CA27" i="39"/>
  <c r="BR27" i="39"/>
  <c r="BP27" i="39"/>
  <c r="BG27" i="39"/>
  <c r="AX27" i="39"/>
  <c r="AV27" i="39"/>
  <c r="AM27" i="39"/>
  <c r="AD27" i="39"/>
  <c r="AB27" i="39"/>
  <c r="S27" i="39"/>
  <c r="I27" i="39"/>
  <c r="DN26" i="39"/>
  <c r="DM26" i="39"/>
  <c r="DL26" i="39"/>
  <c r="DK26" i="39"/>
  <c r="DJ26" i="39"/>
  <c r="DI26" i="39"/>
  <c r="DH26" i="39"/>
  <c r="DG26" i="39"/>
  <c r="DF26" i="39"/>
  <c r="DE26" i="39"/>
  <c r="DD26" i="39"/>
  <c r="DC26" i="39"/>
  <c r="DB26" i="39"/>
  <c r="DA26" i="39"/>
  <c r="CZ26" i="39"/>
  <c r="CY26" i="39"/>
  <c r="CX26" i="39"/>
  <c r="CW26" i="39"/>
  <c r="CV26" i="39"/>
  <c r="CU26" i="39"/>
  <c r="CS26" i="39"/>
  <c r="CR26" i="39"/>
  <c r="CQ26" i="39"/>
  <c r="CN26" i="39"/>
  <c r="CJ26" i="39"/>
  <c r="CA26" i="39"/>
  <c r="BR26" i="39"/>
  <c r="BP26" i="39"/>
  <c r="BG26" i="39"/>
  <c r="AX26" i="39"/>
  <c r="AV26" i="39"/>
  <c r="AM26" i="39"/>
  <c r="AD26" i="39"/>
  <c r="AB26" i="39"/>
  <c r="S26" i="39"/>
  <c r="I26" i="39"/>
  <c r="DN25" i="39"/>
  <c r="DM25" i="39"/>
  <c r="DL25" i="39"/>
  <c r="DK25" i="39"/>
  <c r="DJ25" i="39"/>
  <c r="DI25" i="39"/>
  <c r="DH25" i="39"/>
  <c r="DG25" i="39"/>
  <c r="DF25" i="39"/>
  <c r="DE25" i="39"/>
  <c r="DD25" i="39"/>
  <c r="DC25" i="39"/>
  <c r="DB25" i="39"/>
  <c r="DA25" i="39"/>
  <c r="CZ25" i="39"/>
  <c r="CY25" i="39"/>
  <c r="CX25" i="39"/>
  <c r="CW25" i="39"/>
  <c r="CV25" i="39"/>
  <c r="CU25" i="39"/>
  <c r="CS25" i="39"/>
  <c r="CR25" i="39"/>
  <c r="CQ25" i="39"/>
  <c r="CN25" i="39"/>
  <c r="CJ25" i="39"/>
  <c r="CA25" i="39"/>
  <c r="BR25" i="39"/>
  <c r="BP25" i="39"/>
  <c r="BG25" i="39"/>
  <c r="AX25" i="39"/>
  <c r="AV25" i="39"/>
  <c r="AM25" i="39"/>
  <c r="AD25" i="39"/>
  <c r="AB25" i="39"/>
  <c r="S25" i="39"/>
  <c r="I25" i="39"/>
  <c r="DN24" i="39"/>
  <c r="DM24" i="39"/>
  <c r="DL24" i="39"/>
  <c r="DK24" i="39"/>
  <c r="DJ24" i="39"/>
  <c r="DI24" i="39"/>
  <c r="DH24" i="39"/>
  <c r="DG24" i="39"/>
  <c r="DF24" i="39"/>
  <c r="DE24" i="39"/>
  <c r="DD24" i="39"/>
  <c r="DC24" i="39"/>
  <c r="DB24" i="39"/>
  <c r="DA24" i="39"/>
  <c r="CZ24" i="39"/>
  <c r="CY24" i="39"/>
  <c r="CX24" i="39"/>
  <c r="CW24" i="39"/>
  <c r="CV24" i="39"/>
  <c r="CU24" i="39"/>
  <c r="CS24" i="39"/>
  <c r="CR24" i="39"/>
  <c r="CQ24" i="39"/>
  <c r="CN24" i="39"/>
  <c r="CJ24" i="39"/>
  <c r="CA24" i="39"/>
  <c r="BR24" i="39"/>
  <c r="BP24" i="39"/>
  <c r="BG24" i="39"/>
  <c r="AX24" i="39"/>
  <c r="AV24" i="39"/>
  <c r="AM24" i="39"/>
  <c r="AD24" i="39"/>
  <c r="AB24" i="39"/>
  <c r="S24" i="39"/>
  <c r="I24" i="39"/>
  <c r="DN23" i="39"/>
  <c r="DM23" i="39"/>
  <c r="DL23" i="39"/>
  <c r="DK23" i="39"/>
  <c r="DJ23" i="39"/>
  <c r="DI23" i="39"/>
  <c r="DH23" i="39"/>
  <c r="DG23" i="39"/>
  <c r="DF23" i="39"/>
  <c r="DE23" i="39"/>
  <c r="DD23" i="39"/>
  <c r="DC23" i="39"/>
  <c r="DB23" i="39"/>
  <c r="DA23" i="39"/>
  <c r="CZ23" i="39"/>
  <c r="CY23" i="39"/>
  <c r="CX23" i="39"/>
  <c r="CW23" i="39"/>
  <c r="CV23" i="39"/>
  <c r="CU23" i="39"/>
  <c r="CS23" i="39"/>
  <c r="CR23" i="39"/>
  <c r="CQ23" i="39"/>
  <c r="CN23" i="39"/>
  <c r="CJ23" i="39"/>
  <c r="CA23" i="39"/>
  <c r="BR23" i="39"/>
  <c r="BP23" i="39"/>
  <c r="BG23" i="39"/>
  <c r="AX23" i="39"/>
  <c r="AV23" i="39"/>
  <c r="AM23" i="39"/>
  <c r="AD23" i="39"/>
  <c r="AB23" i="39"/>
  <c r="S23" i="39"/>
  <c r="I23" i="39"/>
  <c r="DN22" i="39"/>
  <c r="DM22" i="39"/>
  <c r="DL22" i="39"/>
  <c r="DK22" i="39"/>
  <c r="DJ22" i="39"/>
  <c r="DI22" i="39"/>
  <c r="DH22" i="39"/>
  <c r="DG22" i="39"/>
  <c r="DF22" i="39"/>
  <c r="DE22" i="39"/>
  <c r="DD22" i="39"/>
  <c r="DC22" i="39"/>
  <c r="DB22" i="39"/>
  <c r="DA22" i="39"/>
  <c r="CZ22" i="39"/>
  <c r="CY22" i="39"/>
  <c r="CX22" i="39"/>
  <c r="CW22" i="39"/>
  <c r="CV22" i="39"/>
  <c r="CU22" i="39"/>
  <c r="CS22" i="39"/>
  <c r="CR22" i="39"/>
  <c r="CQ22" i="39"/>
  <c r="CN22" i="39"/>
  <c r="CJ22" i="39"/>
  <c r="CA22" i="39"/>
  <c r="BR22" i="39"/>
  <c r="BP22" i="39"/>
  <c r="BG22" i="39"/>
  <c r="AX22" i="39"/>
  <c r="AV22" i="39"/>
  <c r="AM22" i="39"/>
  <c r="AD22" i="39"/>
  <c r="AB22" i="39"/>
  <c r="S22" i="39"/>
  <c r="I22" i="39"/>
  <c r="DN21" i="39"/>
  <c r="DM21" i="39"/>
  <c r="DL21" i="39"/>
  <c r="DK21" i="39"/>
  <c r="DJ21" i="39"/>
  <c r="DI21" i="39"/>
  <c r="DH21" i="39"/>
  <c r="DG21" i="39"/>
  <c r="DF21" i="39"/>
  <c r="DE21" i="39"/>
  <c r="DD21" i="39"/>
  <c r="DC21" i="39"/>
  <c r="DB21" i="39"/>
  <c r="DA21" i="39"/>
  <c r="CZ21" i="39"/>
  <c r="CY21" i="39"/>
  <c r="CX21" i="39"/>
  <c r="CW21" i="39"/>
  <c r="CV21" i="39"/>
  <c r="CU21" i="39"/>
  <c r="CS21" i="39"/>
  <c r="CR21" i="39"/>
  <c r="CQ21" i="39"/>
  <c r="CN21" i="39"/>
  <c r="CJ21" i="39"/>
  <c r="CA21" i="39"/>
  <c r="BR21" i="39"/>
  <c r="BP21" i="39"/>
  <c r="BG21" i="39"/>
  <c r="AX21" i="39"/>
  <c r="AV21" i="39"/>
  <c r="AM21" i="39"/>
  <c r="AD21" i="39"/>
  <c r="AB21" i="39"/>
  <c r="S21" i="39"/>
  <c r="I21" i="39"/>
  <c r="DN20" i="39"/>
  <c r="DM20" i="39"/>
  <c r="DL20" i="39"/>
  <c r="DK20" i="39"/>
  <c r="DJ20" i="39"/>
  <c r="DI20" i="39"/>
  <c r="DH20" i="39"/>
  <c r="DG20" i="39"/>
  <c r="DF20" i="39"/>
  <c r="DE20" i="39"/>
  <c r="DD20" i="39"/>
  <c r="DC20" i="39"/>
  <c r="DB20" i="39"/>
  <c r="DA20" i="39"/>
  <c r="CZ20" i="39"/>
  <c r="CY20" i="39"/>
  <c r="CX20" i="39"/>
  <c r="CW20" i="39"/>
  <c r="CV20" i="39"/>
  <c r="CU20" i="39"/>
  <c r="CS20" i="39"/>
  <c r="CR20" i="39"/>
  <c r="CQ20" i="39"/>
  <c r="CN20" i="39"/>
  <c r="CJ20" i="39"/>
  <c r="CA20" i="39"/>
  <c r="BR20" i="39"/>
  <c r="BP20" i="39"/>
  <c r="BG20" i="39"/>
  <c r="AX20" i="39"/>
  <c r="AV20" i="39"/>
  <c r="AM20" i="39"/>
  <c r="AD20" i="39"/>
  <c r="AB20" i="39"/>
  <c r="S20" i="39"/>
  <c r="I20" i="39"/>
  <c r="DN19" i="39"/>
  <c r="DM19" i="39"/>
  <c r="DL19" i="39"/>
  <c r="DK19" i="39"/>
  <c r="DJ19" i="39"/>
  <c r="DI19" i="39"/>
  <c r="DH19" i="39"/>
  <c r="DG19" i="39"/>
  <c r="DF19" i="39"/>
  <c r="DE19" i="39"/>
  <c r="DD19" i="39"/>
  <c r="DC19" i="39"/>
  <c r="DB19" i="39"/>
  <c r="DA19" i="39"/>
  <c r="CZ19" i="39"/>
  <c r="CY19" i="39"/>
  <c r="CX19" i="39"/>
  <c r="CW19" i="39"/>
  <c r="CV19" i="39"/>
  <c r="CU19" i="39"/>
  <c r="CS19" i="39"/>
  <c r="CR19" i="39"/>
  <c r="CQ19" i="39"/>
  <c r="CN19" i="39"/>
  <c r="CJ19" i="39"/>
  <c r="CA19" i="39"/>
  <c r="BR19" i="39"/>
  <c r="BP19" i="39"/>
  <c r="BG19" i="39"/>
  <c r="AX19" i="39"/>
  <c r="AV19" i="39"/>
  <c r="AM19" i="39"/>
  <c r="AD19" i="39"/>
  <c r="AB19" i="39"/>
  <c r="S19" i="39"/>
  <c r="I19" i="39"/>
  <c r="DN18" i="39"/>
  <c r="DM18" i="39"/>
  <c r="DL18" i="39"/>
  <c r="DK18" i="39"/>
  <c r="DJ18" i="39"/>
  <c r="DI18" i="39"/>
  <c r="DH18" i="39"/>
  <c r="DG18" i="39"/>
  <c r="DF18" i="39"/>
  <c r="DE18" i="39"/>
  <c r="DD18" i="39"/>
  <c r="DC18" i="39"/>
  <c r="DB18" i="39"/>
  <c r="DA18" i="39"/>
  <c r="CZ18" i="39"/>
  <c r="CY18" i="39"/>
  <c r="CX18" i="39"/>
  <c r="CW18" i="39"/>
  <c r="CV18" i="39"/>
  <c r="CU18" i="39"/>
  <c r="CS18" i="39"/>
  <c r="CR18" i="39"/>
  <c r="CQ18" i="39"/>
  <c r="CN18" i="39"/>
  <c r="CJ18" i="39"/>
  <c r="CA18" i="39"/>
  <c r="BR18" i="39"/>
  <c r="BP18" i="39"/>
  <c r="BG18" i="39"/>
  <c r="AX18" i="39"/>
  <c r="AV18" i="39"/>
  <c r="AM18" i="39"/>
  <c r="AD18" i="39"/>
  <c r="AB18" i="39"/>
  <c r="S18" i="39"/>
  <c r="I18" i="39"/>
  <c r="DN17" i="39"/>
  <c r="DM17" i="39"/>
  <c r="DL17" i="39"/>
  <c r="DK17" i="39"/>
  <c r="DJ17" i="39"/>
  <c r="DI17" i="39"/>
  <c r="DH17" i="39"/>
  <c r="DG17" i="39"/>
  <c r="DF17" i="39"/>
  <c r="DE17" i="39"/>
  <c r="DD17" i="39"/>
  <c r="DC17" i="39"/>
  <c r="DB17" i="39"/>
  <c r="DA17" i="39"/>
  <c r="CZ17" i="39"/>
  <c r="CY17" i="39"/>
  <c r="CX17" i="39"/>
  <c r="CW17" i="39"/>
  <c r="CV17" i="39"/>
  <c r="CU17" i="39"/>
  <c r="CS17" i="39"/>
  <c r="CR17" i="39"/>
  <c r="CQ17" i="39"/>
  <c r="CN17" i="39"/>
  <c r="CJ17" i="39"/>
  <c r="CA17" i="39"/>
  <c r="BR17" i="39"/>
  <c r="BP17" i="39"/>
  <c r="BG17" i="39"/>
  <c r="AX17" i="39"/>
  <c r="AV17" i="39"/>
  <c r="AM17" i="39"/>
  <c r="AD17" i="39"/>
  <c r="AB17" i="39"/>
  <c r="S17" i="39"/>
  <c r="I17" i="39"/>
  <c r="DN16" i="39"/>
  <c r="DM16" i="39"/>
  <c r="DL16" i="39"/>
  <c r="DK16" i="39"/>
  <c r="DJ16" i="39"/>
  <c r="DI16" i="39"/>
  <c r="DH16" i="39"/>
  <c r="DG16" i="39"/>
  <c r="DF16" i="39"/>
  <c r="DE16" i="39"/>
  <c r="DD16" i="39"/>
  <c r="DC16" i="39"/>
  <c r="DB16" i="39"/>
  <c r="DA16" i="39"/>
  <c r="CZ16" i="39"/>
  <c r="CY16" i="39"/>
  <c r="CX16" i="39"/>
  <c r="CW16" i="39"/>
  <c r="CV16" i="39"/>
  <c r="CU16" i="39"/>
  <c r="CS16" i="39"/>
  <c r="CR16" i="39"/>
  <c r="CQ16" i="39"/>
  <c r="CN16" i="39"/>
  <c r="CJ16" i="39"/>
  <c r="CA16" i="39"/>
  <c r="BR16" i="39"/>
  <c r="BP16" i="39"/>
  <c r="BG16" i="39"/>
  <c r="AX16" i="39"/>
  <c r="AV16" i="39"/>
  <c r="AM16" i="39"/>
  <c r="AD16" i="39"/>
  <c r="AB16" i="39"/>
  <c r="S16" i="39"/>
  <c r="I16" i="39"/>
  <c r="DG15" i="39"/>
  <c r="DF15" i="39"/>
  <c r="CZ15" i="39"/>
  <c r="CQ15" i="39"/>
  <c r="CJ15" i="39"/>
  <c r="CU15" i="39" s="1"/>
  <c r="CA15" i="39"/>
  <c r="BR15" i="39"/>
  <c r="BP15" i="39"/>
  <c r="BG15" i="39"/>
  <c r="AX15" i="39"/>
  <c r="AV15" i="39"/>
  <c r="AM15" i="39"/>
  <c r="AD15" i="39"/>
  <c r="AB15" i="39"/>
  <c r="S15" i="39"/>
  <c r="I15" i="39"/>
  <c r="DG14" i="39"/>
  <c r="DF14" i="39"/>
  <c r="CZ14" i="39"/>
  <c r="CQ14" i="39"/>
  <c r="CJ14" i="39"/>
  <c r="CU14" i="39" s="1"/>
  <c r="CA14" i="39"/>
  <c r="BR14" i="39"/>
  <c r="BP14" i="39"/>
  <c r="BG14" i="39"/>
  <c r="AX14" i="39"/>
  <c r="AV14" i="39"/>
  <c r="AM14" i="39"/>
  <c r="AD14" i="39"/>
  <c r="AB14" i="39"/>
  <c r="S14" i="39"/>
  <c r="I14" i="39"/>
  <c r="DG13" i="39"/>
  <c r="DF13" i="39"/>
  <c r="CZ13" i="39"/>
  <c r="CQ13" i="39"/>
  <c r="CJ13" i="39"/>
  <c r="CU13" i="39" s="1"/>
  <c r="CA13" i="39"/>
  <c r="BR13" i="39"/>
  <c r="BP13" i="39"/>
  <c r="BG13" i="39"/>
  <c r="AX13" i="39"/>
  <c r="AV13" i="39"/>
  <c r="AM13" i="39"/>
  <c r="AD13" i="39"/>
  <c r="AB13" i="39"/>
  <c r="S13" i="39"/>
  <c r="I13" i="39"/>
  <c r="DG12" i="39"/>
  <c r="DF12" i="39"/>
  <c r="CZ12" i="39"/>
  <c r="CQ12" i="39"/>
  <c r="CJ12" i="39"/>
  <c r="CU12" i="39" s="1"/>
  <c r="CA12" i="39"/>
  <c r="BR12" i="39"/>
  <c r="BP12" i="39"/>
  <c r="BG12" i="39"/>
  <c r="AX12" i="39"/>
  <c r="AV12" i="39"/>
  <c r="AM12" i="39"/>
  <c r="AD12" i="39"/>
  <c r="AB12" i="39"/>
  <c r="S12" i="39"/>
  <c r="I12" i="39"/>
  <c r="DG11" i="39"/>
  <c r="DF11" i="39"/>
  <c r="CZ11" i="39"/>
  <c r="CQ11" i="39"/>
  <c r="CJ11" i="39"/>
  <c r="CU11" i="39" s="1"/>
  <c r="CA11" i="39"/>
  <c r="BR11" i="39"/>
  <c r="BP11" i="39"/>
  <c r="BG11" i="39"/>
  <c r="AX11" i="39"/>
  <c r="AV11" i="39"/>
  <c r="AM11" i="39"/>
  <c r="AD11" i="39"/>
  <c r="AB11" i="39"/>
  <c r="S11" i="39"/>
  <c r="I11" i="39"/>
  <c r="DG10" i="39"/>
  <c r="DF10" i="39"/>
  <c r="CZ10" i="39"/>
  <c r="CQ10" i="39"/>
  <c r="CJ10" i="39"/>
  <c r="CU10" i="39" s="1"/>
  <c r="CA10" i="39"/>
  <c r="BR10" i="39"/>
  <c r="BP10" i="39"/>
  <c r="BG10" i="39"/>
  <c r="AX10" i="39"/>
  <c r="AV10" i="39"/>
  <c r="AM10" i="39"/>
  <c r="AD10" i="39"/>
  <c r="AB10" i="39"/>
  <c r="S10" i="39"/>
  <c r="I10" i="39"/>
  <c r="DG9" i="39"/>
  <c r="DF9" i="39"/>
  <c r="CZ9" i="39"/>
  <c r="CQ9" i="39"/>
  <c r="CJ9" i="39"/>
  <c r="CU9" i="39" s="1"/>
  <c r="CA9" i="39"/>
  <c r="BR9" i="39"/>
  <c r="BP9" i="39"/>
  <c r="BG9" i="39"/>
  <c r="AX9" i="39"/>
  <c r="AV9" i="39"/>
  <c r="AM9" i="39"/>
  <c r="AD9" i="39"/>
  <c r="AB9" i="39"/>
  <c r="S9" i="39"/>
  <c r="I9" i="39"/>
  <c r="DG8" i="39"/>
  <c r="DF8" i="39"/>
  <c r="CZ8" i="39"/>
  <c r="CQ8" i="39"/>
  <c r="CJ8" i="39"/>
  <c r="CU8" i="39" s="1"/>
  <c r="CA8" i="39"/>
  <c r="BR8" i="39"/>
  <c r="BP8" i="39"/>
  <c r="BG8" i="39"/>
  <c r="AX8" i="39"/>
  <c r="AV8" i="39"/>
  <c r="AM8" i="39"/>
  <c r="AD8" i="39"/>
  <c r="AB8" i="39"/>
  <c r="S8" i="39"/>
  <c r="I8" i="39"/>
  <c r="DG7" i="39"/>
  <c r="DF7" i="39"/>
  <c r="CZ7" i="39"/>
  <c r="CQ7" i="39"/>
  <c r="CJ7" i="39"/>
  <c r="CU7" i="39" s="1"/>
  <c r="CA7" i="39"/>
  <c r="BR7" i="39"/>
  <c r="BP7" i="39"/>
  <c r="BG7" i="39"/>
  <c r="AX7" i="39"/>
  <c r="AV7" i="39"/>
  <c r="AM7" i="39"/>
  <c r="AD7" i="39"/>
  <c r="AB7" i="39"/>
  <c r="S7" i="39"/>
  <c r="I7" i="39"/>
  <c r="DG6" i="39"/>
  <c r="DF6" i="39"/>
  <c r="CZ6" i="39"/>
  <c r="CQ6" i="39"/>
  <c r="CJ6" i="39"/>
  <c r="CA6" i="39"/>
  <c r="BR6" i="39"/>
  <c r="BP6" i="39"/>
  <c r="BG6" i="39"/>
  <c r="AX6" i="39"/>
  <c r="AV6" i="39"/>
  <c r="AM6" i="39"/>
  <c r="AD6" i="39"/>
  <c r="AB6" i="39"/>
  <c r="S6" i="39"/>
  <c r="I6" i="39"/>
  <c r="CI5" i="39"/>
  <c r="CH5" i="39"/>
  <c r="CG5" i="39"/>
  <c r="CF5" i="39"/>
  <c r="CE5" i="39"/>
  <c r="CD5" i="39"/>
  <c r="CC5" i="39"/>
  <c r="BZ5" i="39"/>
  <c r="BY5" i="39"/>
  <c r="BX5" i="39"/>
  <c r="BW5" i="39"/>
  <c r="BV5" i="39"/>
  <c r="BU5" i="39"/>
  <c r="BT5" i="39"/>
  <c r="BO5" i="39"/>
  <c r="BN5" i="39"/>
  <c r="BM5" i="39"/>
  <c r="BL5" i="39"/>
  <c r="BK5" i="39"/>
  <c r="BJ5" i="39"/>
  <c r="BI5" i="39"/>
  <c r="BF5" i="39"/>
  <c r="BE5" i="39"/>
  <c r="BD5" i="39"/>
  <c r="BC5" i="39"/>
  <c r="BB5" i="39"/>
  <c r="BA5" i="39"/>
  <c r="AZ5" i="39"/>
  <c r="AU5" i="39"/>
  <c r="AT5" i="39"/>
  <c r="AS5" i="39"/>
  <c r="AR5" i="39"/>
  <c r="AQ5" i="39"/>
  <c r="AP5" i="39"/>
  <c r="AO5" i="39"/>
  <c r="AL5" i="39"/>
  <c r="AK5" i="39"/>
  <c r="AJ5" i="39"/>
  <c r="AI5" i="39"/>
  <c r="AH5" i="39"/>
  <c r="AG5" i="39"/>
  <c r="AF5" i="39"/>
  <c r="AA5" i="39"/>
  <c r="Z5" i="39"/>
  <c r="Y5" i="39"/>
  <c r="X5" i="39"/>
  <c r="W5" i="39"/>
  <c r="V5" i="39"/>
  <c r="U5" i="39"/>
  <c r="R5" i="39"/>
  <c r="Q5" i="39"/>
  <c r="P5" i="39"/>
  <c r="O5" i="39"/>
  <c r="N5" i="39"/>
  <c r="M5" i="39"/>
  <c r="L5" i="39"/>
  <c r="H5" i="39"/>
  <c r="G5" i="39"/>
  <c r="F5" i="39"/>
  <c r="E5" i="39"/>
  <c r="D5" i="39"/>
  <c r="C5" i="39"/>
  <c r="B5" i="39"/>
  <c r="D2" i="39"/>
  <c r="D60" i="39" s="1"/>
  <c r="W1" i="39"/>
  <c r="W59" i="39" s="1"/>
  <c r="D1" i="39"/>
  <c r="D59" i="39" s="1"/>
  <c r="CM114" i="38"/>
  <c r="CL114" i="38"/>
  <c r="CJ114" i="38"/>
  <c r="CI114" i="38"/>
  <c r="CH114" i="38"/>
  <c r="CG114" i="38"/>
  <c r="CF114" i="38"/>
  <c r="CE114" i="38"/>
  <c r="CD114" i="38"/>
  <c r="CC114" i="38"/>
  <c r="CA114" i="38"/>
  <c r="BZ114" i="38"/>
  <c r="BY114" i="38"/>
  <c r="BX114" i="38"/>
  <c r="BW114" i="38"/>
  <c r="BV114" i="38"/>
  <c r="BU114" i="38"/>
  <c r="BT114" i="38"/>
  <c r="BR114" i="38"/>
  <c r="BQ114" i="38"/>
  <c r="BP114" i="38"/>
  <c r="BO114" i="38"/>
  <c r="BN114" i="38"/>
  <c r="BM114" i="38"/>
  <c r="BL114" i="38"/>
  <c r="BK114" i="38"/>
  <c r="BJ114" i="38"/>
  <c r="BI114" i="38"/>
  <c r="BH114" i="38"/>
  <c r="BG114" i="38"/>
  <c r="BF114" i="38"/>
  <c r="BE114" i="38"/>
  <c r="BD114" i="38"/>
  <c r="BC114" i="38"/>
  <c r="BB114" i="38"/>
  <c r="BA114" i="38"/>
  <c r="AZ114" i="38"/>
  <c r="AX114" i="38"/>
  <c r="AW114" i="38"/>
  <c r="AV114" i="38"/>
  <c r="AU114" i="38"/>
  <c r="AT114" i="38"/>
  <c r="AS114" i="38"/>
  <c r="AR114" i="38"/>
  <c r="AQ114" i="38"/>
  <c r="AP114" i="38"/>
  <c r="AO114" i="38"/>
  <c r="AN114" i="38"/>
  <c r="AM114" i="38"/>
  <c r="AL114" i="38"/>
  <c r="AK114" i="38"/>
  <c r="AJ114" i="38"/>
  <c r="AI114" i="38"/>
  <c r="AH114" i="38"/>
  <c r="AG114" i="38"/>
  <c r="AF114" i="38"/>
  <c r="AD114" i="38"/>
  <c r="AC114" i="38"/>
  <c r="AB114" i="38"/>
  <c r="AA114" i="38"/>
  <c r="Z114" i="38"/>
  <c r="Y114" i="38"/>
  <c r="X114" i="38"/>
  <c r="W114" i="38"/>
  <c r="V114" i="38"/>
  <c r="U114" i="38"/>
  <c r="T114" i="38"/>
  <c r="S114" i="38"/>
  <c r="R114" i="38"/>
  <c r="Q114" i="38"/>
  <c r="P114" i="38"/>
  <c r="O114" i="38"/>
  <c r="N114" i="38"/>
  <c r="M114" i="38"/>
  <c r="L114" i="38"/>
  <c r="J114" i="38"/>
  <c r="I114" i="38"/>
  <c r="H114" i="38"/>
  <c r="G114" i="38"/>
  <c r="F114" i="38"/>
  <c r="E114" i="38"/>
  <c r="D114" i="38"/>
  <c r="C114" i="38"/>
  <c r="B114" i="38"/>
  <c r="DN113" i="38"/>
  <c r="DM113" i="38"/>
  <c r="DL113" i="38"/>
  <c r="DK113" i="38"/>
  <c r="DJ113" i="38"/>
  <c r="DI113" i="38"/>
  <c r="DH113" i="38"/>
  <c r="DG113" i="38"/>
  <c r="DF113" i="38"/>
  <c r="DE113" i="38"/>
  <c r="DD113" i="38"/>
  <c r="DC113" i="38"/>
  <c r="DB113" i="38"/>
  <c r="DA113" i="38"/>
  <c r="CZ113" i="38"/>
  <c r="CY113" i="38"/>
  <c r="CX113" i="38"/>
  <c r="CW113" i="38"/>
  <c r="CV113" i="38"/>
  <c r="CU113" i="38"/>
  <c r="CS113" i="38"/>
  <c r="CR113" i="38"/>
  <c r="CQ113" i="38"/>
  <c r="CN113" i="38"/>
  <c r="CJ113" i="38"/>
  <c r="CA113" i="38"/>
  <c r="BR113" i="38"/>
  <c r="BP113" i="38"/>
  <c r="BG113" i="38"/>
  <c r="AX113" i="38"/>
  <c r="AV113" i="38"/>
  <c r="AM113" i="38"/>
  <c r="AD113" i="38"/>
  <c r="AB113" i="38"/>
  <c r="S113" i="38"/>
  <c r="I113" i="38"/>
  <c r="DN112" i="38"/>
  <c r="DM112" i="38"/>
  <c r="DL112" i="38"/>
  <c r="DK112" i="38"/>
  <c r="DJ112" i="38"/>
  <c r="DI112" i="38"/>
  <c r="DH112" i="38"/>
  <c r="DG112" i="38"/>
  <c r="DF112" i="38"/>
  <c r="DE112" i="38"/>
  <c r="DD112" i="38"/>
  <c r="DC112" i="38"/>
  <c r="DB112" i="38"/>
  <c r="DA112" i="38"/>
  <c r="CZ112" i="38"/>
  <c r="CY112" i="38"/>
  <c r="CX112" i="38"/>
  <c r="CW112" i="38"/>
  <c r="CV112" i="38"/>
  <c r="CU112" i="38"/>
  <c r="CS112" i="38"/>
  <c r="CR112" i="38"/>
  <c r="CQ112" i="38"/>
  <c r="CN112" i="38"/>
  <c r="CJ112" i="38"/>
  <c r="CA112" i="38"/>
  <c r="BR112" i="38"/>
  <c r="BP112" i="38"/>
  <c r="BG112" i="38"/>
  <c r="AX112" i="38"/>
  <c r="AV112" i="38"/>
  <c r="AM112" i="38"/>
  <c r="AD112" i="38"/>
  <c r="AB112" i="38"/>
  <c r="S112" i="38"/>
  <c r="I112" i="38"/>
  <c r="DN111" i="38"/>
  <c r="DM111" i="38"/>
  <c r="DL111" i="38"/>
  <c r="DK111" i="38"/>
  <c r="DJ111" i="38"/>
  <c r="DI111" i="38"/>
  <c r="DH111" i="38"/>
  <c r="DG111" i="38"/>
  <c r="DF111" i="38"/>
  <c r="DE111" i="38"/>
  <c r="DD111" i="38"/>
  <c r="DC111" i="38"/>
  <c r="DB111" i="38"/>
  <c r="DA111" i="38"/>
  <c r="CZ111" i="38"/>
  <c r="CY111" i="38"/>
  <c r="CX111" i="38"/>
  <c r="CW111" i="38"/>
  <c r="CV111" i="38"/>
  <c r="CU111" i="38"/>
  <c r="CS111" i="38"/>
  <c r="CR111" i="38"/>
  <c r="CQ111" i="38"/>
  <c r="CN111" i="38"/>
  <c r="CJ111" i="38"/>
  <c r="CA111" i="38"/>
  <c r="BR111" i="38"/>
  <c r="BP111" i="38"/>
  <c r="BG111" i="38"/>
  <c r="AX111" i="38"/>
  <c r="AV111" i="38"/>
  <c r="AM111" i="38"/>
  <c r="AD111" i="38"/>
  <c r="AB111" i="38"/>
  <c r="S111" i="38"/>
  <c r="I111" i="38"/>
  <c r="DN110" i="38"/>
  <c r="DM110" i="38"/>
  <c r="DL110" i="38"/>
  <c r="DK110" i="38"/>
  <c r="DJ110" i="38"/>
  <c r="DI110" i="38"/>
  <c r="DH110" i="38"/>
  <c r="DG110" i="38"/>
  <c r="DF110" i="38"/>
  <c r="DE110" i="38"/>
  <c r="DD110" i="38"/>
  <c r="DC110" i="38"/>
  <c r="DB110" i="38"/>
  <c r="DA110" i="38"/>
  <c r="CZ110" i="38"/>
  <c r="CY110" i="38"/>
  <c r="CX110" i="38"/>
  <c r="CW110" i="38"/>
  <c r="CV110" i="38"/>
  <c r="CU110" i="38"/>
  <c r="CS110" i="38"/>
  <c r="CR110" i="38"/>
  <c r="CQ110" i="38"/>
  <c r="CN110" i="38"/>
  <c r="CJ110" i="38"/>
  <c r="CA110" i="38"/>
  <c r="BR110" i="38"/>
  <c r="BP110" i="38"/>
  <c r="BG110" i="38"/>
  <c r="AX110" i="38"/>
  <c r="AV110" i="38"/>
  <c r="AM110" i="38"/>
  <c r="AD110" i="38"/>
  <c r="AB110" i="38"/>
  <c r="S110" i="38"/>
  <c r="I110" i="38"/>
  <c r="DN109" i="38"/>
  <c r="DM109" i="38"/>
  <c r="DL109" i="38"/>
  <c r="DK109" i="38"/>
  <c r="DJ109" i="38"/>
  <c r="DI109" i="38"/>
  <c r="DH109" i="38"/>
  <c r="DG109" i="38"/>
  <c r="DF109" i="38"/>
  <c r="DE109" i="38"/>
  <c r="DD109" i="38"/>
  <c r="DC109" i="38"/>
  <c r="DB109" i="38"/>
  <c r="DA109" i="38"/>
  <c r="CZ109" i="38"/>
  <c r="CY109" i="38"/>
  <c r="CX109" i="38"/>
  <c r="CW109" i="38"/>
  <c r="CV109" i="38"/>
  <c r="CU109" i="38"/>
  <c r="CS109" i="38"/>
  <c r="CR109" i="38"/>
  <c r="CQ109" i="38"/>
  <c r="CN109" i="38"/>
  <c r="CJ109" i="38"/>
  <c r="CA109" i="38"/>
  <c r="BR109" i="38"/>
  <c r="BP109" i="38"/>
  <c r="BG109" i="38"/>
  <c r="AX109" i="38"/>
  <c r="AV109" i="38"/>
  <c r="AM109" i="38"/>
  <c r="AD109" i="38"/>
  <c r="AB109" i="38"/>
  <c r="S109" i="38"/>
  <c r="I109" i="38"/>
  <c r="DN108" i="38"/>
  <c r="DM108" i="38"/>
  <c r="DL108" i="38"/>
  <c r="DK108" i="38"/>
  <c r="DJ108" i="38"/>
  <c r="DI108" i="38"/>
  <c r="DH108" i="38"/>
  <c r="DG108" i="38"/>
  <c r="DF108" i="38"/>
  <c r="DE108" i="38"/>
  <c r="DD108" i="38"/>
  <c r="DC108" i="38"/>
  <c r="DB108" i="38"/>
  <c r="DA108" i="38"/>
  <c r="CZ108" i="38"/>
  <c r="CY108" i="38"/>
  <c r="CX108" i="38"/>
  <c r="CW108" i="38"/>
  <c r="CV108" i="38"/>
  <c r="CU108" i="38"/>
  <c r="CS108" i="38"/>
  <c r="CR108" i="38"/>
  <c r="CQ108" i="38"/>
  <c r="CN108" i="38"/>
  <c r="CJ108" i="38"/>
  <c r="CA108" i="38"/>
  <c r="BR108" i="38"/>
  <c r="BP108" i="38"/>
  <c r="BG108" i="38"/>
  <c r="AX108" i="38"/>
  <c r="AV108" i="38"/>
  <c r="AM108" i="38"/>
  <c r="AD108" i="38"/>
  <c r="AB108" i="38"/>
  <c r="S108" i="38"/>
  <c r="I108" i="38"/>
  <c r="DN107" i="38"/>
  <c r="DM107" i="38"/>
  <c r="DL107" i="38"/>
  <c r="DK107" i="38"/>
  <c r="DJ107" i="38"/>
  <c r="DI107" i="38"/>
  <c r="DH107" i="38"/>
  <c r="DG107" i="38"/>
  <c r="DF107" i="38"/>
  <c r="DE107" i="38"/>
  <c r="DD107" i="38"/>
  <c r="DC107" i="38"/>
  <c r="DB107" i="38"/>
  <c r="DA107" i="38"/>
  <c r="CZ107" i="38"/>
  <c r="CY107" i="38"/>
  <c r="CX107" i="38"/>
  <c r="CW107" i="38"/>
  <c r="CV107" i="38"/>
  <c r="CU107" i="38"/>
  <c r="CS107" i="38"/>
  <c r="CR107" i="38"/>
  <c r="CQ107" i="38"/>
  <c r="CN107" i="38"/>
  <c r="CJ107" i="38"/>
  <c r="CA107" i="38"/>
  <c r="BR107" i="38"/>
  <c r="BP107" i="38"/>
  <c r="BG107" i="38"/>
  <c r="AX107" i="38"/>
  <c r="AV107" i="38"/>
  <c r="AM107" i="38"/>
  <c r="AD107" i="38"/>
  <c r="AB107" i="38"/>
  <c r="S107" i="38"/>
  <c r="I107" i="38"/>
  <c r="DN106" i="38"/>
  <c r="DM106" i="38"/>
  <c r="DL106" i="38"/>
  <c r="DK106" i="38"/>
  <c r="DJ106" i="38"/>
  <c r="DI106" i="38"/>
  <c r="DH106" i="38"/>
  <c r="DG106" i="38"/>
  <c r="DF106" i="38"/>
  <c r="DE106" i="38"/>
  <c r="DD106" i="38"/>
  <c r="DC106" i="38"/>
  <c r="DB106" i="38"/>
  <c r="DA106" i="38"/>
  <c r="CZ106" i="38"/>
  <c r="CY106" i="38"/>
  <c r="CX106" i="38"/>
  <c r="CW106" i="38"/>
  <c r="CV106" i="38"/>
  <c r="CU106" i="38"/>
  <c r="CS106" i="38"/>
  <c r="CR106" i="38"/>
  <c r="CQ106" i="38"/>
  <c r="CN106" i="38"/>
  <c r="CJ106" i="38"/>
  <c r="CA106" i="38"/>
  <c r="BR106" i="38"/>
  <c r="BP106" i="38"/>
  <c r="BG106" i="38"/>
  <c r="AX106" i="38"/>
  <c r="AV106" i="38"/>
  <c r="AM106" i="38"/>
  <c r="AD106" i="38"/>
  <c r="AB106" i="38"/>
  <c r="S106" i="38"/>
  <c r="I106" i="38"/>
  <c r="DN105" i="38"/>
  <c r="DM105" i="38"/>
  <c r="DL105" i="38"/>
  <c r="DK105" i="38"/>
  <c r="DJ105" i="38"/>
  <c r="DI105" i="38"/>
  <c r="DH105" i="38"/>
  <c r="DG105" i="38"/>
  <c r="DF105" i="38"/>
  <c r="DE105" i="38"/>
  <c r="DD105" i="38"/>
  <c r="DC105" i="38"/>
  <c r="DB105" i="38"/>
  <c r="DA105" i="38"/>
  <c r="CZ105" i="38"/>
  <c r="CY105" i="38"/>
  <c r="CX105" i="38"/>
  <c r="CW105" i="38"/>
  <c r="CV105" i="38"/>
  <c r="CU105" i="38"/>
  <c r="CS105" i="38"/>
  <c r="CR105" i="38"/>
  <c r="CQ105" i="38"/>
  <c r="CN105" i="38"/>
  <c r="CJ105" i="38"/>
  <c r="CA105" i="38"/>
  <c r="BR105" i="38"/>
  <c r="BP105" i="38"/>
  <c r="BG105" i="38"/>
  <c r="AX105" i="38"/>
  <c r="AV105" i="38"/>
  <c r="AM105" i="38"/>
  <c r="AD105" i="38"/>
  <c r="AB105" i="38"/>
  <c r="S105" i="38"/>
  <c r="I105" i="38"/>
  <c r="DN104" i="38"/>
  <c r="DM104" i="38"/>
  <c r="DL104" i="38"/>
  <c r="DK104" i="38"/>
  <c r="DJ104" i="38"/>
  <c r="DI104" i="38"/>
  <c r="DH104" i="38"/>
  <c r="DG104" i="38"/>
  <c r="DF104" i="38"/>
  <c r="DE104" i="38"/>
  <c r="DD104" i="38"/>
  <c r="DC104" i="38"/>
  <c r="DB104" i="38"/>
  <c r="DA104" i="38"/>
  <c r="CZ104" i="38"/>
  <c r="CY104" i="38"/>
  <c r="CX104" i="38"/>
  <c r="CW104" i="38"/>
  <c r="CV104" i="38"/>
  <c r="CU104" i="38"/>
  <c r="CS104" i="38"/>
  <c r="CR104" i="38"/>
  <c r="CQ104" i="38"/>
  <c r="CN104" i="38"/>
  <c r="CJ104" i="38"/>
  <c r="CA104" i="38"/>
  <c r="BR104" i="38"/>
  <c r="BP104" i="38"/>
  <c r="BG104" i="38"/>
  <c r="AX104" i="38"/>
  <c r="AV104" i="38"/>
  <c r="AM104" i="38"/>
  <c r="AD104" i="38"/>
  <c r="AB104" i="38"/>
  <c r="S104" i="38"/>
  <c r="I104" i="38"/>
  <c r="DN103" i="38"/>
  <c r="DM103" i="38"/>
  <c r="DL103" i="38"/>
  <c r="DK103" i="38"/>
  <c r="DJ103" i="38"/>
  <c r="DI103" i="38"/>
  <c r="DH103" i="38"/>
  <c r="DG103" i="38"/>
  <c r="DF103" i="38"/>
  <c r="DE103" i="38"/>
  <c r="DD103" i="38"/>
  <c r="DC103" i="38"/>
  <c r="DB103" i="38"/>
  <c r="DA103" i="38"/>
  <c r="CZ103" i="38"/>
  <c r="CY103" i="38"/>
  <c r="CX103" i="38"/>
  <c r="CW103" i="38"/>
  <c r="CV103" i="38"/>
  <c r="CU103" i="38"/>
  <c r="CS103" i="38"/>
  <c r="CR103" i="38"/>
  <c r="CQ103" i="38"/>
  <c r="CN103" i="38"/>
  <c r="CJ103" i="38"/>
  <c r="CA103" i="38"/>
  <c r="BR103" i="38"/>
  <c r="BP103" i="38"/>
  <c r="BG103" i="38"/>
  <c r="AX103" i="38"/>
  <c r="AV103" i="38"/>
  <c r="AM103" i="38"/>
  <c r="AD103" i="38"/>
  <c r="AB103" i="38"/>
  <c r="S103" i="38"/>
  <c r="I103" i="38"/>
  <c r="DN102" i="38"/>
  <c r="DM102" i="38"/>
  <c r="DL102" i="38"/>
  <c r="DK102" i="38"/>
  <c r="DJ102" i="38"/>
  <c r="DI102" i="38"/>
  <c r="DH102" i="38"/>
  <c r="DG102" i="38"/>
  <c r="DF102" i="38"/>
  <c r="DE102" i="38"/>
  <c r="DD102" i="38"/>
  <c r="DC102" i="38"/>
  <c r="DB102" i="38"/>
  <c r="DA102" i="38"/>
  <c r="CZ102" i="38"/>
  <c r="CY102" i="38"/>
  <c r="CX102" i="38"/>
  <c r="CW102" i="38"/>
  <c r="CV102" i="38"/>
  <c r="CU102" i="38"/>
  <c r="CS102" i="38"/>
  <c r="CR102" i="38"/>
  <c r="CQ102" i="38"/>
  <c r="CN102" i="38"/>
  <c r="CJ102" i="38"/>
  <c r="CA102" i="38"/>
  <c r="BR102" i="38"/>
  <c r="BP102" i="38"/>
  <c r="BG102" i="38"/>
  <c r="AX102" i="38"/>
  <c r="AV102" i="38"/>
  <c r="AM102" i="38"/>
  <c r="AD102" i="38"/>
  <c r="AB102" i="38"/>
  <c r="S102" i="38"/>
  <c r="I102" i="38"/>
  <c r="DN101" i="38"/>
  <c r="DM101" i="38"/>
  <c r="DL101" i="38"/>
  <c r="DK101" i="38"/>
  <c r="DJ101" i="38"/>
  <c r="DI101" i="38"/>
  <c r="DH101" i="38"/>
  <c r="DG101" i="38"/>
  <c r="DF101" i="38"/>
  <c r="DE101" i="38"/>
  <c r="DD101" i="38"/>
  <c r="DC101" i="38"/>
  <c r="DB101" i="38"/>
  <c r="DA101" i="38"/>
  <c r="CZ101" i="38"/>
  <c r="CY101" i="38"/>
  <c r="CX101" i="38"/>
  <c r="CW101" i="38"/>
  <c r="CV101" i="38"/>
  <c r="CU101" i="38"/>
  <c r="CS101" i="38"/>
  <c r="CR101" i="38"/>
  <c r="CQ101" i="38"/>
  <c r="CN101" i="38"/>
  <c r="CJ101" i="38"/>
  <c r="CA101" i="38"/>
  <c r="BR101" i="38"/>
  <c r="BP101" i="38"/>
  <c r="BG101" i="38"/>
  <c r="AX101" i="38"/>
  <c r="AV101" i="38"/>
  <c r="AM101" i="38"/>
  <c r="AD101" i="38"/>
  <c r="AB101" i="38"/>
  <c r="S101" i="38"/>
  <c r="I101" i="38"/>
  <c r="DN100" i="38"/>
  <c r="DM100" i="38"/>
  <c r="DL100" i="38"/>
  <c r="DK100" i="38"/>
  <c r="DJ100" i="38"/>
  <c r="DI100" i="38"/>
  <c r="DH100" i="38"/>
  <c r="DG100" i="38"/>
  <c r="DF100" i="38"/>
  <c r="DE100" i="38"/>
  <c r="DD100" i="38"/>
  <c r="DC100" i="38"/>
  <c r="DB100" i="38"/>
  <c r="DA100" i="38"/>
  <c r="CZ100" i="38"/>
  <c r="CY100" i="38"/>
  <c r="CX100" i="38"/>
  <c r="CW100" i="38"/>
  <c r="CV100" i="38"/>
  <c r="CU100" i="38"/>
  <c r="CS100" i="38"/>
  <c r="CR100" i="38"/>
  <c r="CQ100" i="38"/>
  <c r="CN100" i="38"/>
  <c r="CJ100" i="38"/>
  <c r="CA100" i="38"/>
  <c r="BR100" i="38"/>
  <c r="BP100" i="38"/>
  <c r="BG100" i="38"/>
  <c r="AX100" i="38"/>
  <c r="AV100" i="38"/>
  <c r="AM100" i="38"/>
  <c r="AD100" i="38"/>
  <c r="AB100" i="38"/>
  <c r="S100" i="38"/>
  <c r="I100" i="38"/>
  <c r="DN99" i="38"/>
  <c r="DM99" i="38"/>
  <c r="DL99" i="38"/>
  <c r="DK99" i="38"/>
  <c r="DJ99" i="38"/>
  <c r="DI99" i="38"/>
  <c r="DH99" i="38"/>
  <c r="DG99" i="38"/>
  <c r="DF99" i="38"/>
  <c r="DE99" i="38"/>
  <c r="DD99" i="38"/>
  <c r="DC99" i="38"/>
  <c r="DB99" i="38"/>
  <c r="DA99" i="38"/>
  <c r="CZ99" i="38"/>
  <c r="CY99" i="38"/>
  <c r="CX99" i="38"/>
  <c r="CW99" i="38"/>
  <c r="CV99" i="38"/>
  <c r="CU99" i="38"/>
  <c r="CS99" i="38"/>
  <c r="CR99" i="38"/>
  <c r="CQ99" i="38"/>
  <c r="CN99" i="38"/>
  <c r="CJ99" i="38"/>
  <c r="CA99" i="38"/>
  <c r="BR99" i="38"/>
  <c r="BP99" i="38"/>
  <c r="BG99" i="38"/>
  <c r="AX99" i="38"/>
  <c r="AV99" i="38"/>
  <c r="AM99" i="38"/>
  <c r="AD99" i="38"/>
  <c r="AB99" i="38"/>
  <c r="S99" i="38"/>
  <c r="I99" i="38"/>
  <c r="DN98" i="38"/>
  <c r="DM98" i="38"/>
  <c r="DL98" i="38"/>
  <c r="DK98" i="38"/>
  <c r="DJ98" i="38"/>
  <c r="DI98" i="38"/>
  <c r="DH98" i="38"/>
  <c r="DG98" i="38"/>
  <c r="DF98" i="38"/>
  <c r="DE98" i="38"/>
  <c r="DD98" i="38"/>
  <c r="DC98" i="38"/>
  <c r="DB98" i="38"/>
  <c r="DA98" i="38"/>
  <c r="CZ98" i="38"/>
  <c r="CY98" i="38"/>
  <c r="CX98" i="38"/>
  <c r="CW98" i="38"/>
  <c r="CV98" i="38"/>
  <c r="CU98" i="38"/>
  <c r="CS98" i="38"/>
  <c r="CR98" i="38"/>
  <c r="CQ98" i="38"/>
  <c r="CN98" i="38"/>
  <c r="CJ98" i="38"/>
  <c r="CA98" i="38"/>
  <c r="BR98" i="38"/>
  <c r="BP98" i="38"/>
  <c r="BG98" i="38"/>
  <c r="AX98" i="38"/>
  <c r="AV98" i="38"/>
  <c r="AM98" i="38"/>
  <c r="AD98" i="38"/>
  <c r="AB98" i="38"/>
  <c r="S98" i="38"/>
  <c r="I98" i="38"/>
  <c r="DN97" i="38"/>
  <c r="DM97" i="38"/>
  <c r="DL97" i="38"/>
  <c r="DK97" i="38"/>
  <c r="DJ97" i="38"/>
  <c r="DI97" i="38"/>
  <c r="DH97" i="38"/>
  <c r="DG97" i="38"/>
  <c r="DF97" i="38"/>
  <c r="DE97" i="38"/>
  <c r="DD97" i="38"/>
  <c r="DC97" i="38"/>
  <c r="DB97" i="38"/>
  <c r="DA97" i="38"/>
  <c r="CZ97" i="38"/>
  <c r="CY97" i="38"/>
  <c r="CX97" i="38"/>
  <c r="CW97" i="38"/>
  <c r="CV97" i="38"/>
  <c r="CU97" i="38"/>
  <c r="CS97" i="38"/>
  <c r="CR97" i="38"/>
  <c r="CQ97" i="38"/>
  <c r="CN97" i="38"/>
  <c r="CJ97" i="38"/>
  <c r="CA97" i="38"/>
  <c r="BR97" i="38"/>
  <c r="BP97" i="38"/>
  <c r="BG97" i="38"/>
  <c r="AX97" i="38"/>
  <c r="AV97" i="38"/>
  <c r="AM97" i="38"/>
  <c r="AD97" i="38"/>
  <c r="AB97" i="38"/>
  <c r="S97" i="38"/>
  <c r="I97" i="38"/>
  <c r="DN96" i="38"/>
  <c r="DM96" i="38"/>
  <c r="DL96" i="38"/>
  <c r="DK96" i="38"/>
  <c r="DJ96" i="38"/>
  <c r="DI96" i="38"/>
  <c r="DH96" i="38"/>
  <c r="DG96" i="38"/>
  <c r="DF96" i="38"/>
  <c r="DE96" i="38"/>
  <c r="DD96" i="38"/>
  <c r="DC96" i="38"/>
  <c r="DB96" i="38"/>
  <c r="DA96" i="38"/>
  <c r="CZ96" i="38"/>
  <c r="CY96" i="38"/>
  <c r="CX96" i="38"/>
  <c r="CW96" i="38"/>
  <c r="CV96" i="38"/>
  <c r="CU96" i="38"/>
  <c r="CS96" i="38"/>
  <c r="CR96" i="38"/>
  <c r="CQ96" i="38"/>
  <c r="CN96" i="38"/>
  <c r="CJ96" i="38"/>
  <c r="CA96" i="38"/>
  <c r="BR96" i="38"/>
  <c r="BP96" i="38"/>
  <c r="BG96" i="38"/>
  <c r="AX96" i="38"/>
  <c r="AV96" i="38"/>
  <c r="AM96" i="38"/>
  <c r="AD96" i="38"/>
  <c r="AB96" i="38"/>
  <c r="S96" i="38"/>
  <c r="I96" i="38"/>
  <c r="DN95" i="38"/>
  <c r="DM95" i="38"/>
  <c r="DL95" i="38"/>
  <c r="DK95" i="38"/>
  <c r="DJ95" i="38"/>
  <c r="DI95" i="38"/>
  <c r="DH95" i="38"/>
  <c r="DG95" i="38"/>
  <c r="DF95" i="38"/>
  <c r="DE95" i="38"/>
  <c r="DD95" i="38"/>
  <c r="DC95" i="38"/>
  <c r="DB95" i="38"/>
  <c r="DA95" i="38"/>
  <c r="CZ95" i="38"/>
  <c r="CY95" i="38"/>
  <c r="CX95" i="38"/>
  <c r="CW95" i="38"/>
  <c r="CV95" i="38"/>
  <c r="CU95" i="38"/>
  <c r="CS95" i="38"/>
  <c r="CR95" i="38"/>
  <c r="CQ95" i="38"/>
  <c r="CN95" i="38"/>
  <c r="CJ95" i="38"/>
  <c r="CA95" i="38"/>
  <c r="BR95" i="38"/>
  <c r="BP95" i="38"/>
  <c r="BG95" i="38"/>
  <c r="AX95" i="38"/>
  <c r="AV95" i="38"/>
  <c r="AM95" i="38"/>
  <c r="AD95" i="38"/>
  <c r="AB95" i="38"/>
  <c r="S95" i="38"/>
  <c r="I95" i="38"/>
  <c r="DN94" i="38"/>
  <c r="DM94" i="38"/>
  <c r="DL94" i="38"/>
  <c r="DK94" i="38"/>
  <c r="DJ94" i="38"/>
  <c r="DI94" i="38"/>
  <c r="DH94" i="38"/>
  <c r="DG94" i="38"/>
  <c r="DF94" i="38"/>
  <c r="DE94" i="38"/>
  <c r="DD94" i="38"/>
  <c r="DC94" i="38"/>
  <c r="DB94" i="38"/>
  <c r="DA94" i="38"/>
  <c r="CZ94" i="38"/>
  <c r="CY94" i="38"/>
  <c r="CX94" i="38"/>
  <c r="CW94" i="38"/>
  <c r="CV94" i="38"/>
  <c r="CU94" i="38"/>
  <c r="CS94" i="38"/>
  <c r="CR94" i="38"/>
  <c r="CQ94" i="38"/>
  <c r="CN94" i="38"/>
  <c r="CJ94" i="38"/>
  <c r="CA94" i="38"/>
  <c r="BR94" i="38"/>
  <c r="BP94" i="38"/>
  <c r="BG94" i="38"/>
  <c r="AX94" i="38"/>
  <c r="AV94" i="38"/>
  <c r="AM94" i="38"/>
  <c r="AD94" i="38"/>
  <c r="AB94" i="38"/>
  <c r="S94" i="38"/>
  <c r="I94" i="38"/>
  <c r="DN93" i="38"/>
  <c r="DM93" i="38"/>
  <c r="DL93" i="38"/>
  <c r="DK93" i="38"/>
  <c r="DJ93" i="38"/>
  <c r="DI93" i="38"/>
  <c r="DH93" i="38"/>
  <c r="DG93" i="38"/>
  <c r="DF93" i="38"/>
  <c r="DE93" i="38"/>
  <c r="DD93" i="38"/>
  <c r="DC93" i="38"/>
  <c r="DB93" i="38"/>
  <c r="DA93" i="38"/>
  <c r="CZ93" i="38"/>
  <c r="CY93" i="38"/>
  <c r="CX93" i="38"/>
  <c r="CW93" i="38"/>
  <c r="CV93" i="38"/>
  <c r="CU93" i="38"/>
  <c r="CS93" i="38"/>
  <c r="CR93" i="38"/>
  <c r="CQ93" i="38"/>
  <c r="CN93" i="38"/>
  <c r="CJ93" i="38"/>
  <c r="CA93" i="38"/>
  <c r="BR93" i="38"/>
  <c r="BP93" i="38"/>
  <c r="BG93" i="38"/>
  <c r="AX93" i="38"/>
  <c r="AV93" i="38"/>
  <c r="AM93" i="38"/>
  <c r="AD93" i="38"/>
  <c r="AB93" i="38"/>
  <c r="S93" i="38"/>
  <c r="I93" i="38"/>
  <c r="DN92" i="38"/>
  <c r="DM92" i="38"/>
  <c r="DL92" i="38"/>
  <c r="DK92" i="38"/>
  <c r="DJ92" i="38"/>
  <c r="DI92" i="38"/>
  <c r="DH92" i="38"/>
  <c r="DG92" i="38"/>
  <c r="DF92" i="38"/>
  <c r="DE92" i="38"/>
  <c r="DD92" i="38"/>
  <c r="DC92" i="38"/>
  <c r="DB92" i="38"/>
  <c r="DA92" i="38"/>
  <c r="CZ92" i="38"/>
  <c r="CY92" i="38"/>
  <c r="CX92" i="38"/>
  <c r="CW92" i="38"/>
  <c r="CV92" i="38"/>
  <c r="CU92" i="38"/>
  <c r="CS92" i="38"/>
  <c r="CR92" i="38"/>
  <c r="CQ92" i="38"/>
  <c r="CN92" i="38"/>
  <c r="CJ92" i="38"/>
  <c r="CA92" i="38"/>
  <c r="BR92" i="38"/>
  <c r="BP92" i="38"/>
  <c r="BG92" i="38"/>
  <c r="AX92" i="38"/>
  <c r="AV92" i="38"/>
  <c r="AM92" i="38"/>
  <c r="AD92" i="38"/>
  <c r="AB92" i="38"/>
  <c r="S92" i="38"/>
  <c r="I92" i="38"/>
  <c r="DN91" i="38"/>
  <c r="DM91" i="38"/>
  <c r="DL91" i="38"/>
  <c r="DK91" i="38"/>
  <c r="DJ91" i="38"/>
  <c r="DI91" i="38"/>
  <c r="DH91" i="38"/>
  <c r="DG91" i="38"/>
  <c r="DF91" i="38"/>
  <c r="DE91" i="38"/>
  <c r="DD91" i="38"/>
  <c r="DC91" i="38"/>
  <c r="DB91" i="38"/>
  <c r="DA91" i="38"/>
  <c r="CZ91" i="38"/>
  <c r="CY91" i="38"/>
  <c r="CX91" i="38"/>
  <c r="CW91" i="38"/>
  <c r="CV91" i="38"/>
  <c r="CU91" i="38"/>
  <c r="CS91" i="38"/>
  <c r="CR91" i="38"/>
  <c r="CQ91" i="38"/>
  <c r="CN91" i="38"/>
  <c r="CJ91" i="38"/>
  <c r="CA91" i="38"/>
  <c r="BR91" i="38"/>
  <c r="BP91" i="38"/>
  <c r="BG91" i="38"/>
  <c r="AX91" i="38"/>
  <c r="AV91" i="38"/>
  <c r="AM91" i="38"/>
  <c r="AD91" i="38"/>
  <c r="AB91" i="38"/>
  <c r="S91" i="38"/>
  <c r="I91" i="38"/>
  <c r="DN90" i="38"/>
  <c r="DM90" i="38"/>
  <c r="DL90" i="38"/>
  <c r="DK90" i="38"/>
  <c r="DJ90" i="38"/>
  <c r="DI90" i="38"/>
  <c r="DH90" i="38"/>
  <c r="DG90" i="38"/>
  <c r="DF90" i="38"/>
  <c r="DE90" i="38"/>
  <c r="DD90" i="38"/>
  <c r="DC90" i="38"/>
  <c r="DB90" i="38"/>
  <c r="DA90" i="38"/>
  <c r="CZ90" i="38"/>
  <c r="CY90" i="38"/>
  <c r="CX90" i="38"/>
  <c r="CW90" i="38"/>
  <c r="CV90" i="38"/>
  <c r="CU90" i="38"/>
  <c r="CS90" i="38"/>
  <c r="CR90" i="38"/>
  <c r="CQ90" i="38"/>
  <c r="CN90" i="38"/>
  <c r="CJ90" i="38"/>
  <c r="CA90" i="38"/>
  <c r="BR90" i="38"/>
  <c r="BP90" i="38"/>
  <c r="BG90" i="38"/>
  <c r="AX90" i="38"/>
  <c r="AV90" i="38"/>
  <c r="AM90" i="38"/>
  <c r="AD90" i="38"/>
  <c r="AB90" i="38"/>
  <c r="S90" i="38"/>
  <c r="I90" i="38"/>
  <c r="DN89" i="38"/>
  <c r="DM89" i="38"/>
  <c r="DL89" i="38"/>
  <c r="DK89" i="38"/>
  <c r="DJ89" i="38"/>
  <c r="DI89" i="38"/>
  <c r="DH89" i="38"/>
  <c r="DG89" i="38"/>
  <c r="DF89" i="38"/>
  <c r="DE89" i="38"/>
  <c r="DD89" i="38"/>
  <c r="DC89" i="38"/>
  <c r="DB89" i="38"/>
  <c r="DA89" i="38"/>
  <c r="CZ89" i="38"/>
  <c r="CY89" i="38"/>
  <c r="CX89" i="38"/>
  <c r="CW89" i="38"/>
  <c r="CV89" i="38"/>
  <c r="CU89" i="38"/>
  <c r="CS89" i="38"/>
  <c r="CR89" i="38"/>
  <c r="CQ89" i="38"/>
  <c r="CN89" i="38"/>
  <c r="CJ89" i="38"/>
  <c r="CA89" i="38"/>
  <c r="BR89" i="38"/>
  <c r="BP89" i="38"/>
  <c r="BG89" i="38"/>
  <c r="AX89" i="38"/>
  <c r="AV89" i="38"/>
  <c r="AM89" i="38"/>
  <c r="AD89" i="38"/>
  <c r="AB89" i="38"/>
  <c r="S89" i="38"/>
  <c r="I89" i="38"/>
  <c r="DN88" i="38"/>
  <c r="DM88" i="38"/>
  <c r="DL88" i="38"/>
  <c r="DK88" i="38"/>
  <c r="DJ88" i="38"/>
  <c r="DI88" i="38"/>
  <c r="DH88" i="38"/>
  <c r="DG88" i="38"/>
  <c r="DF88" i="38"/>
  <c r="DE88" i="38"/>
  <c r="DD88" i="38"/>
  <c r="DC88" i="38"/>
  <c r="DB88" i="38"/>
  <c r="DA88" i="38"/>
  <c r="CZ88" i="38"/>
  <c r="CY88" i="38"/>
  <c r="CX88" i="38"/>
  <c r="CW88" i="38"/>
  <c r="CV88" i="38"/>
  <c r="CU88" i="38"/>
  <c r="CS88" i="38"/>
  <c r="CR88" i="38"/>
  <c r="CQ88" i="38"/>
  <c r="CN88" i="38"/>
  <c r="CJ88" i="38"/>
  <c r="CA88" i="38"/>
  <c r="BR88" i="38"/>
  <c r="BP88" i="38"/>
  <c r="BG88" i="38"/>
  <c r="AX88" i="38"/>
  <c r="AV88" i="38"/>
  <c r="AM88" i="38"/>
  <c r="AD88" i="38"/>
  <c r="AB88" i="38"/>
  <c r="S88" i="38"/>
  <c r="I88" i="38"/>
  <c r="DN87" i="38"/>
  <c r="DM87" i="38"/>
  <c r="DL87" i="38"/>
  <c r="DK87" i="38"/>
  <c r="DJ87" i="38"/>
  <c r="DI87" i="38"/>
  <c r="DH87" i="38"/>
  <c r="DG87" i="38"/>
  <c r="DF87" i="38"/>
  <c r="DE87" i="38"/>
  <c r="DD87" i="38"/>
  <c r="DC87" i="38"/>
  <c r="DB87" i="38"/>
  <c r="DA87" i="38"/>
  <c r="CZ87" i="38"/>
  <c r="CY87" i="38"/>
  <c r="CX87" i="38"/>
  <c r="CW87" i="38"/>
  <c r="CV87" i="38"/>
  <c r="CU87" i="38"/>
  <c r="CS87" i="38"/>
  <c r="CR87" i="38"/>
  <c r="CQ87" i="38"/>
  <c r="CN87" i="38"/>
  <c r="CJ87" i="38"/>
  <c r="CA87" i="38"/>
  <c r="BR87" i="38"/>
  <c r="BP87" i="38"/>
  <c r="BG87" i="38"/>
  <c r="AX87" i="38"/>
  <c r="AV87" i="38"/>
  <c r="AM87" i="38"/>
  <c r="AD87" i="38"/>
  <c r="AB87" i="38"/>
  <c r="S87" i="38"/>
  <c r="I87" i="38"/>
  <c r="DN86" i="38"/>
  <c r="DM86" i="38"/>
  <c r="DL86" i="38"/>
  <c r="DK86" i="38"/>
  <c r="DJ86" i="38"/>
  <c r="DI86" i="38"/>
  <c r="DH86" i="38"/>
  <c r="DG86" i="38"/>
  <c r="DF86" i="38"/>
  <c r="DE86" i="38"/>
  <c r="DD86" i="38"/>
  <c r="DC86" i="38"/>
  <c r="DB86" i="38"/>
  <c r="DA86" i="38"/>
  <c r="CZ86" i="38"/>
  <c r="CY86" i="38"/>
  <c r="CX86" i="38"/>
  <c r="CW86" i="38"/>
  <c r="CV86" i="38"/>
  <c r="CU86" i="38"/>
  <c r="CS86" i="38"/>
  <c r="CR86" i="38"/>
  <c r="CQ86" i="38"/>
  <c r="CN86" i="38"/>
  <c r="CJ86" i="38"/>
  <c r="CA86" i="38"/>
  <c r="BR86" i="38"/>
  <c r="BP86" i="38"/>
  <c r="BG86" i="38"/>
  <c r="AX86" i="38"/>
  <c r="AV86" i="38"/>
  <c r="AM86" i="38"/>
  <c r="AD86" i="38"/>
  <c r="AB86" i="38"/>
  <c r="S86" i="38"/>
  <c r="I86" i="38"/>
  <c r="DN85" i="38"/>
  <c r="DM85" i="38"/>
  <c r="DL85" i="38"/>
  <c r="DK85" i="38"/>
  <c r="DJ85" i="38"/>
  <c r="DI85" i="38"/>
  <c r="DH85" i="38"/>
  <c r="DG85" i="38"/>
  <c r="DF85" i="38"/>
  <c r="DE85" i="38"/>
  <c r="DD85" i="38"/>
  <c r="DC85" i="38"/>
  <c r="DB85" i="38"/>
  <c r="DA85" i="38"/>
  <c r="CZ85" i="38"/>
  <c r="CY85" i="38"/>
  <c r="CX85" i="38"/>
  <c r="CW85" i="38"/>
  <c r="CV85" i="38"/>
  <c r="CU85" i="38"/>
  <c r="CS85" i="38"/>
  <c r="CR85" i="38"/>
  <c r="CQ85" i="38"/>
  <c r="CN85" i="38"/>
  <c r="CJ85" i="38"/>
  <c r="CA85" i="38"/>
  <c r="BR85" i="38"/>
  <c r="BP85" i="38"/>
  <c r="BG85" i="38"/>
  <c r="AX85" i="38"/>
  <c r="AV85" i="38"/>
  <c r="AM85" i="38"/>
  <c r="AD85" i="38"/>
  <c r="AB85" i="38"/>
  <c r="S85" i="38"/>
  <c r="I85" i="38"/>
  <c r="DN84" i="38"/>
  <c r="DM84" i="38"/>
  <c r="DL84" i="38"/>
  <c r="DK84" i="38"/>
  <c r="DJ84" i="38"/>
  <c r="DI84" i="38"/>
  <c r="DH84" i="38"/>
  <c r="DG84" i="38"/>
  <c r="DF84" i="38"/>
  <c r="DE84" i="38"/>
  <c r="DD84" i="38"/>
  <c r="DC84" i="38"/>
  <c r="DB84" i="38"/>
  <c r="DA84" i="38"/>
  <c r="CZ84" i="38"/>
  <c r="CY84" i="38"/>
  <c r="CX84" i="38"/>
  <c r="CW84" i="38"/>
  <c r="CV84" i="38"/>
  <c r="CU84" i="38"/>
  <c r="CS84" i="38"/>
  <c r="CR84" i="38"/>
  <c r="CQ84" i="38"/>
  <c r="CN84" i="38"/>
  <c r="CJ84" i="38"/>
  <c r="CA84" i="38"/>
  <c r="BR84" i="38"/>
  <c r="BP84" i="38"/>
  <c r="BG84" i="38"/>
  <c r="AX84" i="38"/>
  <c r="AV84" i="38"/>
  <c r="AM84" i="38"/>
  <c r="AD84" i="38"/>
  <c r="AB84" i="38"/>
  <c r="S84" i="38"/>
  <c r="I84" i="38"/>
  <c r="DN83" i="38"/>
  <c r="DM83" i="38"/>
  <c r="DL83" i="38"/>
  <c r="DK83" i="38"/>
  <c r="DJ83" i="38"/>
  <c r="DI83" i="38"/>
  <c r="DH83" i="38"/>
  <c r="DG83" i="38"/>
  <c r="DF83" i="38"/>
  <c r="DE83" i="38"/>
  <c r="DD83" i="38"/>
  <c r="DC83" i="38"/>
  <c r="DB83" i="38"/>
  <c r="DA83" i="38"/>
  <c r="CZ83" i="38"/>
  <c r="CY83" i="38"/>
  <c r="CX83" i="38"/>
  <c r="CW83" i="38"/>
  <c r="CV83" i="38"/>
  <c r="CU83" i="38"/>
  <c r="CS83" i="38"/>
  <c r="CR83" i="38"/>
  <c r="CQ83" i="38"/>
  <c r="CN83" i="38"/>
  <c r="CJ83" i="38"/>
  <c r="CA83" i="38"/>
  <c r="BR83" i="38"/>
  <c r="BP83" i="38"/>
  <c r="BG83" i="38"/>
  <c r="AX83" i="38"/>
  <c r="AV83" i="38"/>
  <c r="AM83" i="38"/>
  <c r="AD83" i="38"/>
  <c r="AB83" i="38"/>
  <c r="S83" i="38"/>
  <c r="I83" i="38"/>
  <c r="DN82" i="38"/>
  <c r="DM82" i="38"/>
  <c r="DL82" i="38"/>
  <c r="DK82" i="38"/>
  <c r="DJ82" i="38"/>
  <c r="DI82" i="38"/>
  <c r="DH82" i="38"/>
  <c r="DG82" i="38"/>
  <c r="DF82" i="38"/>
  <c r="DE82" i="38"/>
  <c r="DD82" i="38"/>
  <c r="DC82" i="38"/>
  <c r="DB82" i="38"/>
  <c r="DA82" i="38"/>
  <c r="CZ82" i="38"/>
  <c r="CY82" i="38"/>
  <c r="CX82" i="38"/>
  <c r="CW82" i="38"/>
  <c r="CV82" i="38"/>
  <c r="CU82" i="38"/>
  <c r="CS82" i="38"/>
  <c r="CR82" i="38"/>
  <c r="CQ82" i="38"/>
  <c r="CN82" i="38"/>
  <c r="CJ82" i="38"/>
  <c r="CA82" i="38"/>
  <c r="BR82" i="38"/>
  <c r="BP82" i="38"/>
  <c r="BG82" i="38"/>
  <c r="AX82" i="38"/>
  <c r="AV82" i="38"/>
  <c r="AM82" i="38"/>
  <c r="AD82" i="38"/>
  <c r="AB82" i="38"/>
  <c r="S82" i="38"/>
  <c r="I82" i="38"/>
  <c r="DN81" i="38"/>
  <c r="DM81" i="38"/>
  <c r="DL81" i="38"/>
  <c r="DK81" i="38"/>
  <c r="DJ81" i="38"/>
  <c r="DI81" i="38"/>
  <c r="DH81" i="38"/>
  <c r="DG81" i="38"/>
  <c r="DF81" i="38"/>
  <c r="DE81" i="38"/>
  <c r="DD81" i="38"/>
  <c r="DC81" i="38"/>
  <c r="DB81" i="38"/>
  <c r="DA81" i="38"/>
  <c r="CZ81" i="38"/>
  <c r="CY81" i="38"/>
  <c r="CX81" i="38"/>
  <c r="CW81" i="38"/>
  <c r="CV81" i="38"/>
  <c r="CU81" i="38"/>
  <c r="CS81" i="38"/>
  <c r="CR81" i="38"/>
  <c r="CQ81" i="38"/>
  <c r="CN81" i="38"/>
  <c r="CJ81" i="38"/>
  <c r="CA81" i="38"/>
  <c r="BR81" i="38"/>
  <c r="BP81" i="38"/>
  <c r="BG81" i="38"/>
  <c r="AX81" i="38"/>
  <c r="AV81" i="38"/>
  <c r="AM81" i="38"/>
  <c r="AD81" i="38"/>
  <c r="AB81" i="38"/>
  <c r="S81" i="38"/>
  <c r="I81" i="38"/>
  <c r="DN80" i="38"/>
  <c r="DM80" i="38"/>
  <c r="DL80" i="38"/>
  <c r="DK80" i="38"/>
  <c r="DJ80" i="38"/>
  <c r="DI80" i="38"/>
  <c r="DH80" i="38"/>
  <c r="DG80" i="38"/>
  <c r="DF80" i="38"/>
  <c r="DE80" i="38"/>
  <c r="DD80" i="38"/>
  <c r="DC80" i="38"/>
  <c r="DB80" i="38"/>
  <c r="DA80" i="38"/>
  <c r="CZ80" i="38"/>
  <c r="CY80" i="38"/>
  <c r="CX80" i="38"/>
  <c r="CW80" i="38"/>
  <c r="CV80" i="38"/>
  <c r="CU80" i="38"/>
  <c r="CS80" i="38"/>
  <c r="CR80" i="38"/>
  <c r="CQ80" i="38"/>
  <c r="CN80" i="38"/>
  <c r="CJ80" i="38"/>
  <c r="CA80" i="38"/>
  <c r="BR80" i="38"/>
  <c r="BP80" i="38"/>
  <c r="BG80" i="38"/>
  <c r="AX80" i="38"/>
  <c r="AV80" i="38"/>
  <c r="AM80" i="38"/>
  <c r="AD80" i="38"/>
  <c r="AB80" i="38"/>
  <c r="S80" i="38"/>
  <c r="I80" i="38"/>
  <c r="DN79" i="38"/>
  <c r="DM79" i="38"/>
  <c r="DL79" i="38"/>
  <c r="DK79" i="38"/>
  <c r="DJ79" i="38"/>
  <c r="DI79" i="38"/>
  <c r="DH79" i="38"/>
  <c r="DG79" i="38"/>
  <c r="DF79" i="38"/>
  <c r="DE79" i="38"/>
  <c r="DD79" i="38"/>
  <c r="DC79" i="38"/>
  <c r="DB79" i="38"/>
  <c r="DA79" i="38"/>
  <c r="CZ79" i="38"/>
  <c r="CY79" i="38"/>
  <c r="CX79" i="38"/>
  <c r="CW79" i="38"/>
  <c r="CV79" i="38"/>
  <c r="CU79" i="38"/>
  <c r="CS79" i="38"/>
  <c r="CR79" i="38"/>
  <c r="CQ79" i="38"/>
  <c r="CN79" i="38"/>
  <c r="CJ79" i="38"/>
  <c r="CA79" i="38"/>
  <c r="BR79" i="38"/>
  <c r="BP79" i="38"/>
  <c r="BG79" i="38"/>
  <c r="AX79" i="38"/>
  <c r="AV79" i="38"/>
  <c r="AM79" i="38"/>
  <c r="AD79" i="38"/>
  <c r="AB79" i="38"/>
  <c r="S79" i="38"/>
  <c r="I79" i="38"/>
  <c r="DN78" i="38"/>
  <c r="DM78" i="38"/>
  <c r="DL78" i="38"/>
  <c r="DK78" i="38"/>
  <c r="DJ78" i="38"/>
  <c r="DI78" i="38"/>
  <c r="DH78" i="38"/>
  <c r="DG78" i="38"/>
  <c r="DF78" i="38"/>
  <c r="DE78" i="38"/>
  <c r="DD78" i="38"/>
  <c r="DC78" i="38"/>
  <c r="DB78" i="38"/>
  <c r="DA78" i="38"/>
  <c r="CZ78" i="38"/>
  <c r="CY78" i="38"/>
  <c r="CX78" i="38"/>
  <c r="CW78" i="38"/>
  <c r="CV78" i="38"/>
  <c r="CU78" i="38"/>
  <c r="CS78" i="38"/>
  <c r="CR78" i="38"/>
  <c r="CQ78" i="38"/>
  <c r="CN78" i="38"/>
  <c r="CJ78" i="38"/>
  <c r="CA78" i="38"/>
  <c r="BR78" i="38"/>
  <c r="BP78" i="38"/>
  <c r="BG78" i="38"/>
  <c r="AX78" i="38"/>
  <c r="AV78" i="38"/>
  <c r="AM78" i="38"/>
  <c r="AD78" i="38"/>
  <c r="AB78" i="38"/>
  <c r="S78" i="38"/>
  <c r="I78" i="38"/>
  <c r="DN77" i="38"/>
  <c r="DM77" i="38"/>
  <c r="DL77" i="38"/>
  <c r="DK77" i="38"/>
  <c r="DJ77" i="38"/>
  <c r="DI77" i="38"/>
  <c r="DH77" i="38"/>
  <c r="DG77" i="38"/>
  <c r="DF77" i="38"/>
  <c r="DE77" i="38"/>
  <c r="DD77" i="38"/>
  <c r="DC77" i="38"/>
  <c r="DB77" i="38"/>
  <c r="DA77" i="38"/>
  <c r="CZ77" i="38"/>
  <c r="CY77" i="38"/>
  <c r="CX77" i="38"/>
  <c r="CW77" i="38"/>
  <c r="CV77" i="38"/>
  <c r="CU77" i="38"/>
  <c r="CS77" i="38"/>
  <c r="CR77" i="38"/>
  <c r="CQ77" i="38"/>
  <c r="CN77" i="38"/>
  <c r="CJ77" i="38"/>
  <c r="CA77" i="38"/>
  <c r="BR77" i="38"/>
  <c r="BP77" i="38"/>
  <c r="BG77" i="38"/>
  <c r="AX77" i="38"/>
  <c r="AV77" i="38"/>
  <c r="AM77" i="38"/>
  <c r="AD77" i="38"/>
  <c r="AB77" i="38"/>
  <c r="S77" i="38"/>
  <c r="I77" i="38"/>
  <c r="DN76" i="38"/>
  <c r="DM76" i="38"/>
  <c r="DL76" i="38"/>
  <c r="DK76" i="38"/>
  <c r="DJ76" i="38"/>
  <c r="DI76" i="38"/>
  <c r="DH76" i="38"/>
  <c r="DG76" i="38"/>
  <c r="DF76" i="38"/>
  <c r="DE76" i="38"/>
  <c r="DD76" i="38"/>
  <c r="DC76" i="38"/>
  <c r="DB76" i="38"/>
  <c r="DA76" i="38"/>
  <c r="CZ76" i="38"/>
  <c r="CY76" i="38"/>
  <c r="CX76" i="38"/>
  <c r="CW76" i="38"/>
  <c r="CV76" i="38"/>
  <c r="CU76" i="38"/>
  <c r="CS76" i="38"/>
  <c r="CR76" i="38"/>
  <c r="CQ76" i="38"/>
  <c r="CN76" i="38"/>
  <c r="CJ76" i="38"/>
  <c r="CA76" i="38"/>
  <c r="BR76" i="38"/>
  <c r="BP76" i="38"/>
  <c r="BG76" i="38"/>
  <c r="AX76" i="38"/>
  <c r="AV76" i="38"/>
  <c r="AM76" i="38"/>
  <c r="AD76" i="38"/>
  <c r="AB76" i="38"/>
  <c r="S76" i="38"/>
  <c r="I76" i="38"/>
  <c r="DN75" i="38"/>
  <c r="DM75" i="38"/>
  <c r="DL75" i="38"/>
  <c r="DK75" i="38"/>
  <c r="DJ75" i="38"/>
  <c r="DI75" i="38"/>
  <c r="DH75" i="38"/>
  <c r="DG75" i="38"/>
  <c r="DF75" i="38"/>
  <c r="DE75" i="38"/>
  <c r="DD75" i="38"/>
  <c r="DC75" i="38"/>
  <c r="DB75" i="38"/>
  <c r="DA75" i="38"/>
  <c r="CZ75" i="38"/>
  <c r="CY75" i="38"/>
  <c r="CX75" i="38"/>
  <c r="CW75" i="38"/>
  <c r="CV75" i="38"/>
  <c r="CU75" i="38"/>
  <c r="CS75" i="38"/>
  <c r="CR75" i="38"/>
  <c r="CQ75" i="38"/>
  <c r="CN75" i="38"/>
  <c r="CJ75" i="38"/>
  <c r="CA75" i="38"/>
  <c r="BR75" i="38"/>
  <c r="BP75" i="38"/>
  <c r="BG75" i="38"/>
  <c r="AX75" i="38"/>
  <c r="AV75" i="38"/>
  <c r="AM75" i="38"/>
  <c r="AD75" i="38"/>
  <c r="AB75" i="38"/>
  <c r="S75" i="38"/>
  <c r="I75" i="38"/>
  <c r="DN74" i="38"/>
  <c r="DM74" i="38"/>
  <c r="DL74" i="38"/>
  <c r="DK74" i="38"/>
  <c r="DJ74" i="38"/>
  <c r="DI74" i="38"/>
  <c r="DH74" i="38"/>
  <c r="DG74" i="38"/>
  <c r="DF74" i="38"/>
  <c r="DE74" i="38"/>
  <c r="DD74" i="38"/>
  <c r="DC74" i="38"/>
  <c r="DB74" i="38"/>
  <c r="DA74" i="38"/>
  <c r="CZ74" i="38"/>
  <c r="CY74" i="38"/>
  <c r="CX74" i="38"/>
  <c r="CW74" i="38"/>
  <c r="CV74" i="38"/>
  <c r="CU74" i="38"/>
  <c r="CS74" i="38"/>
  <c r="CR74" i="38"/>
  <c r="CR114" i="38" s="1"/>
  <c r="CQ74" i="38"/>
  <c r="CN74" i="38"/>
  <c r="CJ74" i="38"/>
  <c r="CA74" i="38"/>
  <c r="BR74" i="38"/>
  <c r="BP74" i="38"/>
  <c r="BG74" i="38"/>
  <c r="AX74" i="38"/>
  <c r="AV74" i="38"/>
  <c r="AM74" i="38"/>
  <c r="AD74" i="38"/>
  <c r="AB74" i="38"/>
  <c r="S74" i="38"/>
  <c r="I74" i="38"/>
  <c r="DG73" i="38"/>
  <c r="DF73" i="38"/>
  <c r="CZ73" i="38"/>
  <c r="CY73" i="38"/>
  <c r="CX73" i="38"/>
  <c r="CW73" i="38"/>
  <c r="CV73" i="38"/>
  <c r="CU73" i="38"/>
  <c r="DG72" i="38"/>
  <c r="DF72" i="38"/>
  <c r="CZ72" i="38"/>
  <c r="CY72" i="38"/>
  <c r="CX72" i="38"/>
  <c r="CW72" i="38"/>
  <c r="CV72" i="38"/>
  <c r="CU72" i="38"/>
  <c r="DG71" i="38"/>
  <c r="DF71" i="38"/>
  <c r="CZ71" i="38"/>
  <c r="CY71" i="38"/>
  <c r="CX71" i="38"/>
  <c r="CW71" i="38"/>
  <c r="CV71" i="38"/>
  <c r="CU71" i="38"/>
  <c r="DG70" i="38"/>
  <c r="DF70" i="38"/>
  <c r="CZ70" i="38"/>
  <c r="CY70" i="38"/>
  <c r="CX70" i="38"/>
  <c r="CW70" i="38"/>
  <c r="CV70" i="38"/>
  <c r="CU70" i="38"/>
  <c r="DG69" i="38"/>
  <c r="DF69" i="38"/>
  <c r="CZ69" i="38"/>
  <c r="CY69" i="38"/>
  <c r="CX69" i="38"/>
  <c r="CW69" i="38"/>
  <c r="CV69" i="38"/>
  <c r="CU69" i="38"/>
  <c r="DG68" i="38"/>
  <c r="DF68" i="38"/>
  <c r="CZ68" i="38"/>
  <c r="CY68" i="38"/>
  <c r="CX68" i="38"/>
  <c r="CW68" i="38"/>
  <c r="DN68" i="38" s="1"/>
  <c r="CV68" i="38"/>
  <c r="CU68" i="38"/>
  <c r="DG67" i="38"/>
  <c r="DF67" i="38"/>
  <c r="CZ67" i="38"/>
  <c r="CY67" i="38"/>
  <c r="CX67" i="38"/>
  <c r="CW67" i="38"/>
  <c r="CV67" i="38"/>
  <c r="CU67" i="38"/>
  <c r="DG66" i="38"/>
  <c r="DF66" i="38"/>
  <c r="CZ66" i="38"/>
  <c r="CY66" i="38"/>
  <c r="CX66" i="38"/>
  <c r="DD66" i="38" s="1"/>
  <c r="CW66" i="38"/>
  <c r="CV66" i="38"/>
  <c r="CU66" i="38"/>
  <c r="DG65" i="38"/>
  <c r="DF65" i="38"/>
  <c r="CZ65" i="38"/>
  <c r="CY65" i="38"/>
  <c r="CX65" i="38"/>
  <c r="CW65" i="38"/>
  <c r="CV65" i="38"/>
  <c r="CU65" i="38"/>
  <c r="DG64" i="38"/>
  <c r="DF64" i="38"/>
  <c r="CZ64" i="38"/>
  <c r="CY64" i="38"/>
  <c r="CX64" i="38"/>
  <c r="CW64" i="38"/>
  <c r="CV64" i="38"/>
  <c r="CU64" i="38"/>
  <c r="CI63" i="38"/>
  <c r="CH63" i="38"/>
  <c r="CG63" i="38"/>
  <c r="CF63" i="38"/>
  <c r="CE63" i="38"/>
  <c r="CD63" i="38"/>
  <c r="CC63" i="38"/>
  <c r="BZ63" i="38"/>
  <c r="BY63" i="38"/>
  <c r="BX63" i="38"/>
  <c r="BW63" i="38"/>
  <c r="BV63" i="38"/>
  <c r="BU63" i="38"/>
  <c r="BT63" i="38"/>
  <c r="BO63" i="38"/>
  <c r="BN63" i="38"/>
  <c r="BM63" i="38"/>
  <c r="BL63" i="38"/>
  <c r="BK63" i="38"/>
  <c r="BJ63" i="38"/>
  <c r="BI63" i="38"/>
  <c r="BF63" i="38"/>
  <c r="BE63" i="38"/>
  <c r="BD63" i="38"/>
  <c r="BC63" i="38"/>
  <c r="BB63" i="38"/>
  <c r="BA63" i="38"/>
  <c r="AZ63" i="38"/>
  <c r="AU63" i="38"/>
  <c r="AT63" i="38"/>
  <c r="AS63" i="38"/>
  <c r="AR63" i="38"/>
  <c r="AQ63" i="38"/>
  <c r="AP63" i="38"/>
  <c r="AO63" i="38"/>
  <c r="AL63" i="38"/>
  <c r="AK63" i="38"/>
  <c r="AJ63" i="38"/>
  <c r="AI63" i="38"/>
  <c r="AH63" i="38"/>
  <c r="AG63" i="38"/>
  <c r="AF63" i="38"/>
  <c r="AA63" i="38"/>
  <c r="Z63" i="38"/>
  <c r="Y63" i="38"/>
  <c r="X63" i="38"/>
  <c r="W63" i="38"/>
  <c r="V63" i="38"/>
  <c r="U63" i="38"/>
  <c r="R63" i="38"/>
  <c r="Q63" i="38"/>
  <c r="P63" i="38"/>
  <c r="O63" i="38"/>
  <c r="N63" i="38"/>
  <c r="M63" i="38"/>
  <c r="L63" i="38"/>
  <c r="H63" i="38"/>
  <c r="G63" i="38"/>
  <c r="F63" i="38"/>
  <c r="E63" i="38"/>
  <c r="D63" i="38"/>
  <c r="C63" i="38"/>
  <c r="B63" i="38"/>
  <c r="CR62" i="38"/>
  <c r="R60" i="38"/>
  <c r="Q60" i="38"/>
  <c r="P60" i="38"/>
  <c r="O60" i="38"/>
  <c r="N60" i="38"/>
  <c r="M60" i="38"/>
  <c r="L60" i="38"/>
  <c r="R59" i="38"/>
  <c r="Q59" i="38"/>
  <c r="P59" i="38"/>
  <c r="O59" i="38"/>
  <c r="N59" i="38"/>
  <c r="M59" i="38"/>
  <c r="L59" i="38"/>
  <c r="CM56" i="38"/>
  <c r="CL56" i="38"/>
  <c r="CJ56" i="38"/>
  <c r="CI56" i="38"/>
  <c r="CH56" i="38"/>
  <c r="CG56" i="38"/>
  <c r="CF56" i="38"/>
  <c r="CE56" i="38"/>
  <c r="CD56" i="38"/>
  <c r="CC56" i="38"/>
  <c r="CA56" i="38"/>
  <c r="BZ56" i="38"/>
  <c r="BY56" i="38"/>
  <c r="BX56" i="38"/>
  <c r="BW56" i="38"/>
  <c r="BV56" i="38"/>
  <c r="BU56" i="38"/>
  <c r="BT56" i="38"/>
  <c r="BR56" i="38"/>
  <c r="BQ56" i="38"/>
  <c r="BP56" i="38"/>
  <c r="BO56" i="38"/>
  <c r="BN56" i="38"/>
  <c r="BM56" i="38"/>
  <c r="BL56" i="38"/>
  <c r="BK56" i="38"/>
  <c r="BJ56" i="38"/>
  <c r="BI56" i="38"/>
  <c r="BH56" i="38"/>
  <c r="BG56" i="38"/>
  <c r="BF56" i="38"/>
  <c r="BE56" i="38"/>
  <c r="BD56" i="38"/>
  <c r="BC56" i="38"/>
  <c r="BB56" i="38"/>
  <c r="BA56" i="38"/>
  <c r="AZ56" i="38"/>
  <c r="AX56" i="38"/>
  <c r="AW56" i="38"/>
  <c r="AV56" i="38"/>
  <c r="AU56" i="38"/>
  <c r="AT56" i="38"/>
  <c r="AS56" i="38"/>
  <c r="AR56" i="38"/>
  <c r="AQ56" i="38"/>
  <c r="AP56" i="38"/>
  <c r="AO56" i="38"/>
  <c r="AN56" i="38"/>
  <c r="AM56" i="38"/>
  <c r="AL56" i="38"/>
  <c r="AK56" i="38"/>
  <c r="AJ56" i="38"/>
  <c r="AI56" i="38"/>
  <c r="AH56" i="38"/>
  <c r="AG56" i="38"/>
  <c r="AF56" i="38"/>
  <c r="AD56" i="38"/>
  <c r="AC56" i="38"/>
  <c r="AB56" i="38"/>
  <c r="AA56" i="38"/>
  <c r="Z56" i="38"/>
  <c r="Y56" i="38"/>
  <c r="X56" i="38"/>
  <c r="W56" i="38"/>
  <c r="V56" i="38"/>
  <c r="U56" i="38"/>
  <c r="T56" i="38"/>
  <c r="S56" i="38"/>
  <c r="R56" i="38"/>
  <c r="Q56" i="38"/>
  <c r="P56" i="38"/>
  <c r="O56" i="38"/>
  <c r="N56" i="38"/>
  <c r="M56" i="38"/>
  <c r="L56" i="38"/>
  <c r="J56" i="38"/>
  <c r="I56" i="38"/>
  <c r="H56" i="38"/>
  <c r="G56" i="38"/>
  <c r="F56" i="38"/>
  <c r="E56" i="38"/>
  <c r="D56" i="38"/>
  <c r="C56" i="38"/>
  <c r="B56" i="38"/>
  <c r="DN55" i="38"/>
  <c r="DM55" i="38"/>
  <c r="DL55" i="38"/>
  <c r="DK55" i="38"/>
  <c r="DJ55" i="38"/>
  <c r="DI55" i="38"/>
  <c r="DH55" i="38"/>
  <c r="DG55" i="38"/>
  <c r="DF55" i="38"/>
  <c r="DE55" i="38"/>
  <c r="DD55" i="38"/>
  <c r="DC55" i="38"/>
  <c r="DB55" i="38"/>
  <c r="DA55" i="38"/>
  <c r="CZ55" i="38"/>
  <c r="CY55" i="38"/>
  <c r="CX55" i="38"/>
  <c r="CW55" i="38"/>
  <c r="CV55" i="38"/>
  <c r="CU55" i="38"/>
  <c r="CS55" i="38"/>
  <c r="CR55" i="38"/>
  <c r="CQ55" i="38"/>
  <c r="CN55" i="38"/>
  <c r="CJ55" i="38"/>
  <c r="CA55" i="38"/>
  <c r="BR55" i="38"/>
  <c r="BP55" i="38"/>
  <c r="BG55" i="38"/>
  <c r="AX55" i="38"/>
  <c r="AV55" i="38"/>
  <c r="AM55" i="38"/>
  <c r="AD55" i="38"/>
  <c r="AB55" i="38"/>
  <c r="S55" i="38"/>
  <c r="I55" i="38"/>
  <c r="DN54" i="38"/>
  <c r="DM54" i="38"/>
  <c r="DL54" i="38"/>
  <c r="DK54" i="38"/>
  <c r="DJ54" i="38"/>
  <c r="DI54" i="38"/>
  <c r="DH54" i="38"/>
  <c r="DG54" i="38"/>
  <c r="DF54" i="38"/>
  <c r="DE54" i="38"/>
  <c r="DD54" i="38"/>
  <c r="DC54" i="38"/>
  <c r="DB54" i="38"/>
  <c r="DA54" i="38"/>
  <c r="CZ54" i="38"/>
  <c r="CY54" i="38"/>
  <c r="CX54" i="38"/>
  <c r="CW54" i="38"/>
  <c r="CV54" i="38"/>
  <c r="CU54" i="38"/>
  <c r="CS54" i="38"/>
  <c r="CR54" i="38"/>
  <c r="CQ54" i="38"/>
  <c r="CN54" i="38"/>
  <c r="CJ54" i="38"/>
  <c r="CA54" i="38"/>
  <c r="BR54" i="38"/>
  <c r="BP54" i="38"/>
  <c r="BG54" i="38"/>
  <c r="AX54" i="38"/>
  <c r="AV54" i="38"/>
  <c r="AM54" i="38"/>
  <c r="AD54" i="38"/>
  <c r="AB54" i="38"/>
  <c r="S54" i="38"/>
  <c r="I54" i="38"/>
  <c r="DN53" i="38"/>
  <c r="DM53" i="38"/>
  <c r="DL53" i="38"/>
  <c r="DK53" i="38"/>
  <c r="DJ53" i="38"/>
  <c r="DI53" i="38"/>
  <c r="DH53" i="38"/>
  <c r="DG53" i="38"/>
  <c r="DF53" i="38"/>
  <c r="DE53" i="38"/>
  <c r="DD53" i="38"/>
  <c r="DC53" i="38"/>
  <c r="DB53" i="38"/>
  <c r="DA53" i="38"/>
  <c r="CZ53" i="38"/>
  <c r="CY53" i="38"/>
  <c r="CX53" i="38"/>
  <c r="CW53" i="38"/>
  <c r="CV53" i="38"/>
  <c r="CU53" i="38"/>
  <c r="CS53" i="38"/>
  <c r="CR53" i="38"/>
  <c r="CQ53" i="38"/>
  <c r="CN53" i="38"/>
  <c r="CJ53" i="38"/>
  <c r="CA53" i="38"/>
  <c r="BR53" i="38"/>
  <c r="BP53" i="38"/>
  <c r="BG53" i="38"/>
  <c r="AX53" i="38"/>
  <c r="AV53" i="38"/>
  <c r="AM53" i="38"/>
  <c r="AD53" i="38"/>
  <c r="AB53" i="38"/>
  <c r="S53" i="38"/>
  <c r="I53" i="38"/>
  <c r="DN52" i="38"/>
  <c r="DM52" i="38"/>
  <c r="DL52" i="38"/>
  <c r="DK52" i="38"/>
  <c r="DJ52" i="38"/>
  <c r="DI52" i="38"/>
  <c r="DH52" i="38"/>
  <c r="DG52" i="38"/>
  <c r="DF52" i="38"/>
  <c r="DE52" i="38"/>
  <c r="DD52" i="38"/>
  <c r="DC52" i="38"/>
  <c r="DB52" i="38"/>
  <c r="DA52" i="38"/>
  <c r="CZ52" i="38"/>
  <c r="CY52" i="38"/>
  <c r="CX52" i="38"/>
  <c r="CW52" i="38"/>
  <c r="CV52" i="38"/>
  <c r="CU52" i="38"/>
  <c r="CS52" i="38"/>
  <c r="CR52" i="38"/>
  <c r="CQ52" i="38"/>
  <c r="CN52" i="38"/>
  <c r="CJ52" i="38"/>
  <c r="CA52" i="38"/>
  <c r="BR52" i="38"/>
  <c r="BP52" i="38"/>
  <c r="BG52" i="38"/>
  <c r="AX52" i="38"/>
  <c r="AV52" i="38"/>
  <c r="AM52" i="38"/>
  <c r="AD52" i="38"/>
  <c r="AB52" i="38"/>
  <c r="S52" i="38"/>
  <c r="I52" i="38"/>
  <c r="DN51" i="38"/>
  <c r="DM51" i="38"/>
  <c r="DL51" i="38"/>
  <c r="DK51" i="38"/>
  <c r="DJ51" i="38"/>
  <c r="DI51" i="38"/>
  <c r="DH51" i="38"/>
  <c r="DG51" i="38"/>
  <c r="DF51" i="38"/>
  <c r="DE51" i="38"/>
  <c r="DD51" i="38"/>
  <c r="DC51" i="38"/>
  <c r="DB51" i="38"/>
  <c r="DA51" i="38"/>
  <c r="CZ51" i="38"/>
  <c r="CY51" i="38"/>
  <c r="CX51" i="38"/>
  <c r="CW51" i="38"/>
  <c r="CV51" i="38"/>
  <c r="CU51" i="38"/>
  <c r="CS51" i="38"/>
  <c r="CR51" i="38"/>
  <c r="CQ51" i="38"/>
  <c r="CN51" i="38"/>
  <c r="CJ51" i="38"/>
  <c r="CA51" i="38"/>
  <c r="BR51" i="38"/>
  <c r="BP51" i="38"/>
  <c r="BG51" i="38"/>
  <c r="AX51" i="38"/>
  <c r="AV51" i="38"/>
  <c r="AM51" i="38"/>
  <c r="AD51" i="38"/>
  <c r="AB51" i="38"/>
  <c r="S51" i="38"/>
  <c r="I51" i="38"/>
  <c r="DN50" i="38"/>
  <c r="DM50" i="38"/>
  <c r="DL50" i="38"/>
  <c r="DK50" i="38"/>
  <c r="DJ50" i="38"/>
  <c r="DI50" i="38"/>
  <c r="DH50" i="38"/>
  <c r="DG50" i="38"/>
  <c r="DF50" i="38"/>
  <c r="DE50" i="38"/>
  <c r="DD50" i="38"/>
  <c r="DC50" i="38"/>
  <c r="DB50" i="38"/>
  <c r="DA50" i="38"/>
  <c r="CZ50" i="38"/>
  <c r="CY50" i="38"/>
  <c r="CX50" i="38"/>
  <c r="CW50" i="38"/>
  <c r="CV50" i="38"/>
  <c r="CU50" i="38"/>
  <c r="CS50" i="38"/>
  <c r="CR50" i="38"/>
  <c r="CQ50" i="38"/>
  <c r="CN50" i="38"/>
  <c r="CJ50" i="38"/>
  <c r="CA50" i="38"/>
  <c r="BR50" i="38"/>
  <c r="BP50" i="38"/>
  <c r="BG50" i="38"/>
  <c r="AX50" i="38"/>
  <c r="AV50" i="38"/>
  <c r="AM50" i="38"/>
  <c r="AD50" i="38"/>
  <c r="AB50" i="38"/>
  <c r="S50" i="38"/>
  <c r="I50" i="38"/>
  <c r="DN49" i="38"/>
  <c r="DM49" i="38"/>
  <c r="DL49" i="38"/>
  <c r="DK49" i="38"/>
  <c r="DJ49" i="38"/>
  <c r="DI49" i="38"/>
  <c r="DH49" i="38"/>
  <c r="DG49" i="38"/>
  <c r="DF49" i="38"/>
  <c r="DE49" i="38"/>
  <c r="DD49" i="38"/>
  <c r="DC49" i="38"/>
  <c r="DB49" i="38"/>
  <c r="DA49" i="38"/>
  <c r="CZ49" i="38"/>
  <c r="CY49" i="38"/>
  <c r="CX49" i="38"/>
  <c r="CW49" i="38"/>
  <c r="CV49" i="38"/>
  <c r="CU49" i="38"/>
  <c r="CS49" i="38"/>
  <c r="CR49" i="38"/>
  <c r="CQ49" i="38"/>
  <c r="CN49" i="38"/>
  <c r="CJ49" i="38"/>
  <c r="CA49" i="38"/>
  <c r="BR49" i="38"/>
  <c r="BP49" i="38"/>
  <c r="BG49" i="38"/>
  <c r="AX49" i="38"/>
  <c r="AV49" i="38"/>
  <c r="AM49" i="38"/>
  <c r="AD49" i="38"/>
  <c r="AB49" i="38"/>
  <c r="S49" i="38"/>
  <c r="I49" i="38"/>
  <c r="DN48" i="38"/>
  <c r="DM48" i="38"/>
  <c r="DL48" i="38"/>
  <c r="DK48" i="38"/>
  <c r="DJ48" i="38"/>
  <c r="DI48" i="38"/>
  <c r="DH48" i="38"/>
  <c r="DG48" i="38"/>
  <c r="DF48" i="38"/>
  <c r="DE48" i="38"/>
  <c r="DD48" i="38"/>
  <c r="DC48" i="38"/>
  <c r="DB48" i="38"/>
  <c r="DA48" i="38"/>
  <c r="CZ48" i="38"/>
  <c r="CY48" i="38"/>
  <c r="CX48" i="38"/>
  <c r="CW48" i="38"/>
  <c r="CV48" i="38"/>
  <c r="CU48" i="38"/>
  <c r="CS48" i="38"/>
  <c r="CR48" i="38"/>
  <c r="CQ48" i="38"/>
  <c r="CN48" i="38"/>
  <c r="CJ48" i="38"/>
  <c r="CA48" i="38"/>
  <c r="BR48" i="38"/>
  <c r="BP48" i="38"/>
  <c r="BG48" i="38"/>
  <c r="AX48" i="38"/>
  <c r="AV48" i="38"/>
  <c r="AM48" i="38"/>
  <c r="AD48" i="38"/>
  <c r="AB48" i="38"/>
  <c r="S48" i="38"/>
  <c r="I48" i="38"/>
  <c r="DN47" i="38"/>
  <c r="DM47" i="38"/>
  <c r="DL47" i="38"/>
  <c r="DK47" i="38"/>
  <c r="DJ47" i="38"/>
  <c r="DI47" i="38"/>
  <c r="DH47" i="38"/>
  <c r="DG47" i="38"/>
  <c r="DF47" i="38"/>
  <c r="DE47" i="38"/>
  <c r="DD47" i="38"/>
  <c r="DC47" i="38"/>
  <c r="DB47" i="38"/>
  <c r="DA47" i="38"/>
  <c r="CZ47" i="38"/>
  <c r="CY47" i="38"/>
  <c r="CX47" i="38"/>
  <c r="CW47" i="38"/>
  <c r="CV47" i="38"/>
  <c r="CU47" i="38"/>
  <c r="CS47" i="38"/>
  <c r="CR47" i="38"/>
  <c r="CQ47" i="38"/>
  <c r="CN47" i="38"/>
  <c r="CJ47" i="38"/>
  <c r="CA47" i="38"/>
  <c r="BR47" i="38"/>
  <c r="BP47" i="38"/>
  <c r="BG47" i="38"/>
  <c r="AX47" i="38"/>
  <c r="AV47" i="38"/>
  <c r="AM47" i="38"/>
  <c r="AD47" i="38"/>
  <c r="AB47" i="38"/>
  <c r="S47" i="38"/>
  <c r="I47" i="38"/>
  <c r="DN46" i="38"/>
  <c r="DM46" i="38"/>
  <c r="DL46" i="38"/>
  <c r="DK46" i="38"/>
  <c r="DJ46" i="38"/>
  <c r="DI46" i="38"/>
  <c r="DH46" i="38"/>
  <c r="DG46" i="38"/>
  <c r="DF46" i="38"/>
  <c r="DE46" i="38"/>
  <c r="DD46" i="38"/>
  <c r="DC46" i="38"/>
  <c r="DB46" i="38"/>
  <c r="DA46" i="38"/>
  <c r="CZ46" i="38"/>
  <c r="CY46" i="38"/>
  <c r="CX46" i="38"/>
  <c r="CW46" i="38"/>
  <c r="CV46" i="38"/>
  <c r="CU46" i="38"/>
  <c r="CS46" i="38"/>
  <c r="CR46" i="38"/>
  <c r="CQ46" i="38"/>
  <c r="CN46" i="38"/>
  <c r="CJ46" i="38"/>
  <c r="CA46" i="38"/>
  <c r="BR46" i="38"/>
  <c r="BP46" i="38"/>
  <c r="BG46" i="38"/>
  <c r="AX46" i="38"/>
  <c r="AV46" i="38"/>
  <c r="AM46" i="38"/>
  <c r="AD46" i="38"/>
  <c r="AB46" i="38"/>
  <c r="S46" i="38"/>
  <c r="I46" i="38"/>
  <c r="DN45" i="38"/>
  <c r="DM45" i="38"/>
  <c r="DL45" i="38"/>
  <c r="DK45" i="38"/>
  <c r="DJ45" i="38"/>
  <c r="DI45" i="38"/>
  <c r="DH45" i="38"/>
  <c r="DG45" i="38"/>
  <c r="DF45" i="38"/>
  <c r="DE45" i="38"/>
  <c r="DD45" i="38"/>
  <c r="DC45" i="38"/>
  <c r="DB45" i="38"/>
  <c r="DA45" i="38"/>
  <c r="CZ45" i="38"/>
  <c r="CY45" i="38"/>
  <c r="CX45" i="38"/>
  <c r="CW45" i="38"/>
  <c r="CV45" i="38"/>
  <c r="CU45" i="38"/>
  <c r="CS45" i="38"/>
  <c r="CR45" i="38"/>
  <c r="CQ45" i="38"/>
  <c r="CN45" i="38"/>
  <c r="CJ45" i="38"/>
  <c r="CA45" i="38"/>
  <c r="BR45" i="38"/>
  <c r="BP45" i="38"/>
  <c r="BG45" i="38"/>
  <c r="AX45" i="38"/>
  <c r="AV45" i="38"/>
  <c r="AM45" i="38"/>
  <c r="AD45" i="38"/>
  <c r="AB45" i="38"/>
  <c r="S45" i="38"/>
  <c r="I45" i="38"/>
  <c r="DN44" i="38"/>
  <c r="DM44" i="38"/>
  <c r="DL44" i="38"/>
  <c r="DK44" i="38"/>
  <c r="DJ44" i="38"/>
  <c r="DI44" i="38"/>
  <c r="DH44" i="38"/>
  <c r="DG44" i="38"/>
  <c r="DF44" i="38"/>
  <c r="DE44" i="38"/>
  <c r="DD44" i="38"/>
  <c r="DC44" i="38"/>
  <c r="DB44" i="38"/>
  <c r="DA44" i="38"/>
  <c r="CZ44" i="38"/>
  <c r="CY44" i="38"/>
  <c r="CX44" i="38"/>
  <c r="CW44" i="38"/>
  <c r="CV44" i="38"/>
  <c r="CU44" i="38"/>
  <c r="CS44" i="38"/>
  <c r="CR44" i="38"/>
  <c r="CQ44" i="38"/>
  <c r="CN44" i="38"/>
  <c r="CJ44" i="38"/>
  <c r="CA44" i="38"/>
  <c r="BR44" i="38"/>
  <c r="BP44" i="38"/>
  <c r="BG44" i="38"/>
  <c r="AX44" i="38"/>
  <c r="AV44" i="38"/>
  <c r="AM44" i="38"/>
  <c r="AD44" i="38"/>
  <c r="AB44" i="38"/>
  <c r="S44" i="38"/>
  <c r="I44" i="38"/>
  <c r="DN43" i="38"/>
  <c r="DM43" i="38"/>
  <c r="DL43" i="38"/>
  <c r="DK43" i="38"/>
  <c r="DJ43" i="38"/>
  <c r="DI43" i="38"/>
  <c r="DH43" i="38"/>
  <c r="DG43" i="38"/>
  <c r="DF43" i="38"/>
  <c r="DE43" i="38"/>
  <c r="DD43" i="38"/>
  <c r="DC43" i="38"/>
  <c r="DB43" i="38"/>
  <c r="DA43" i="38"/>
  <c r="CZ43" i="38"/>
  <c r="CY43" i="38"/>
  <c r="CX43" i="38"/>
  <c r="CW43" i="38"/>
  <c r="CV43" i="38"/>
  <c r="CU43" i="38"/>
  <c r="CS43" i="38"/>
  <c r="CR43" i="38"/>
  <c r="CQ43" i="38"/>
  <c r="CN43" i="38"/>
  <c r="CJ43" i="38"/>
  <c r="CA43" i="38"/>
  <c r="BR43" i="38"/>
  <c r="BP43" i="38"/>
  <c r="BG43" i="38"/>
  <c r="AX43" i="38"/>
  <c r="AV43" i="38"/>
  <c r="AM43" i="38"/>
  <c r="AD43" i="38"/>
  <c r="AB43" i="38"/>
  <c r="S43" i="38"/>
  <c r="I43" i="38"/>
  <c r="DN42" i="38"/>
  <c r="DM42" i="38"/>
  <c r="DL42" i="38"/>
  <c r="DK42" i="38"/>
  <c r="DJ42" i="38"/>
  <c r="DI42" i="38"/>
  <c r="DH42" i="38"/>
  <c r="DG42" i="38"/>
  <c r="DF42" i="38"/>
  <c r="DE42" i="38"/>
  <c r="DD42" i="38"/>
  <c r="DC42" i="38"/>
  <c r="DB42" i="38"/>
  <c r="DA42" i="38"/>
  <c r="CZ42" i="38"/>
  <c r="CY42" i="38"/>
  <c r="CX42" i="38"/>
  <c r="CW42" i="38"/>
  <c r="CV42" i="38"/>
  <c r="CU42" i="38"/>
  <c r="CS42" i="38"/>
  <c r="CR42" i="38"/>
  <c r="CQ42" i="38"/>
  <c r="CN42" i="38"/>
  <c r="CJ42" i="38"/>
  <c r="CA42" i="38"/>
  <c r="BR42" i="38"/>
  <c r="BP42" i="38"/>
  <c r="BG42" i="38"/>
  <c r="AX42" i="38"/>
  <c r="AV42" i="38"/>
  <c r="AM42" i="38"/>
  <c r="AD42" i="38"/>
  <c r="AB42" i="38"/>
  <c r="S42" i="38"/>
  <c r="I42" i="38"/>
  <c r="DN41" i="38"/>
  <c r="DM41" i="38"/>
  <c r="DL41" i="38"/>
  <c r="DK41" i="38"/>
  <c r="DJ41" i="38"/>
  <c r="DI41" i="38"/>
  <c r="DH41" i="38"/>
  <c r="DG41" i="38"/>
  <c r="DF41" i="38"/>
  <c r="DE41" i="38"/>
  <c r="DD41" i="38"/>
  <c r="DC41" i="38"/>
  <c r="DB41" i="38"/>
  <c r="DA41" i="38"/>
  <c r="CZ41" i="38"/>
  <c r="CY41" i="38"/>
  <c r="CX41" i="38"/>
  <c r="CW41" i="38"/>
  <c r="CV41" i="38"/>
  <c r="CU41" i="38"/>
  <c r="CS41" i="38"/>
  <c r="CR41" i="38"/>
  <c r="CQ41" i="38"/>
  <c r="CN41" i="38"/>
  <c r="CJ41" i="38"/>
  <c r="CA41" i="38"/>
  <c r="BR41" i="38"/>
  <c r="BP41" i="38"/>
  <c r="BG41" i="38"/>
  <c r="AX41" i="38"/>
  <c r="AV41" i="38"/>
  <c r="AM41" i="38"/>
  <c r="AD41" i="38"/>
  <c r="AB41" i="38"/>
  <c r="S41" i="38"/>
  <c r="I41" i="38"/>
  <c r="DN40" i="38"/>
  <c r="DM40" i="38"/>
  <c r="DL40" i="38"/>
  <c r="DK40" i="38"/>
  <c r="DJ40" i="38"/>
  <c r="DI40" i="38"/>
  <c r="DH40" i="38"/>
  <c r="DG40" i="38"/>
  <c r="DF40" i="38"/>
  <c r="DE40" i="38"/>
  <c r="DD40" i="38"/>
  <c r="DC40" i="38"/>
  <c r="DB40" i="38"/>
  <c r="DA40" i="38"/>
  <c r="CZ40" i="38"/>
  <c r="CY40" i="38"/>
  <c r="CX40" i="38"/>
  <c r="CW40" i="38"/>
  <c r="CV40" i="38"/>
  <c r="CU40" i="38"/>
  <c r="CS40" i="38"/>
  <c r="CR40" i="38"/>
  <c r="CQ40" i="38"/>
  <c r="CN40" i="38"/>
  <c r="CJ40" i="38"/>
  <c r="CA40" i="38"/>
  <c r="BR40" i="38"/>
  <c r="BP40" i="38"/>
  <c r="BG40" i="38"/>
  <c r="AX40" i="38"/>
  <c r="AV40" i="38"/>
  <c r="AM40" i="38"/>
  <c r="AD40" i="38"/>
  <c r="AB40" i="38"/>
  <c r="S40" i="38"/>
  <c r="I40" i="38"/>
  <c r="DN39" i="38"/>
  <c r="DM39" i="38"/>
  <c r="DL39" i="38"/>
  <c r="DK39" i="38"/>
  <c r="DJ39" i="38"/>
  <c r="DI39" i="38"/>
  <c r="DH39" i="38"/>
  <c r="DG39" i="38"/>
  <c r="DF39" i="38"/>
  <c r="DE39" i="38"/>
  <c r="DD39" i="38"/>
  <c r="DC39" i="38"/>
  <c r="DB39" i="38"/>
  <c r="DA39" i="38"/>
  <c r="CZ39" i="38"/>
  <c r="CY39" i="38"/>
  <c r="CX39" i="38"/>
  <c r="CW39" i="38"/>
  <c r="CV39" i="38"/>
  <c r="CU39" i="38"/>
  <c r="CS39" i="38"/>
  <c r="CR39" i="38"/>
  <c r="CQ39" i="38"/>
  <c r="CN39" i="38"/>
  <c r="CJ39" i="38"/>
  <c r="CA39" i="38"/>
  <c r="BR39" i="38"/>
  <c r="BP39" i="38"/>
  <c r="BG39" i="38"/>
  <c r="AX39" i="38"/>
  <c r="AV39" i="38"/>
  <c r="AM39" i="38"/>
  <c r="AD39" i="38"/>
  <c r="AB39" i="38"/>
  <c r="S39" i="38"/>
  <c r="I39" i="38"/>
  <c r="DN38" i="38"/>
  <c r="DM38" i="38"/>
  <c r="DL38" i="38"/>
  <c r="DK38" i="38"/>
  <c r="DJ38" i="38"/>
  <c r="DI38" i="38"/>
  <c r="DH38" i="38"/>
  <c r="DG38" i="38"/>
  <c r="DF38" i="38"/>
  <c r="DE38" i="38"/>
  <c r="DD38" i="38"/>
  <c r="DC38" i="38"/>
  <c r="DB38" i="38"/>
  <c r="DA38" i="38"/>
  <c r="CZ38" i="38"/>
  <c r="CY38" i="38"/>
  <c r="CX38" i="38"/>
  <c r="CW38" i="38"/>
  <c r="CV38" i="38"/>
  <c r="CU38" i="38"/>
  <c r="CS38" i="38"/>
  <c r="CR38" i="38"/>
  <c r="CQ38" i="38"/>
  <c r="CN38" i="38"/>
  <c r="CJ38" i="38"/>
  <c r="CA38" i="38"/>
  <c r="BR38" i="38"/>
  <c r="BP38" i="38"/>
  <c r="BG38" i="38"/>
  <c r="AX38" i="38"/>
  <c r="AV38" i="38"/>
  <c r="AM38" i="38"/>
  <c r="AD38" i="38"/>
  <c r="AB38" i="38"/>
  <c r="S38" i="38"/>
  <c r="I38" i="38"/>
  <c r="DN37" i="38"/>
  <c r="DM37" i="38"/>
  <c r="DL37" i="38"/>
  <c r="DK37" i="38"/>
  <c r="DJ37" i="38"/>
  <c r="DI37" i="38"/>
  <c r="DH37" i="38"/>
  <c r="DG37" i="38"/>
  <c r="DF37" i="38"/>
  <c r="DE37" i="38"/>
  <c r="DD37" i="38"/>
  <c r="DC37" i="38"/>
  <c r="DB37" i="38"/>
  <c r="DA37" i="38"/>
  <c r="CZ37" i="38"/>
  <c r="CY37" i="38"/>
  <c r="CX37" i="38"/>
  <c r="CW37" i="38"/>
  <c r="CV37" i="38"/>
  <c r="CU37" i="38"/>
  <c r="CS37" i="38"/>
  <c r="CR37" i="38"/>
  <c r="CQ37" i="38"/>
  <c r="CN37" i="38"/>
  <c r="CJ37" i="38"/>
  <c r="CA37" i="38"/>
  <c r="BR37" i="38"/>
  <c r="BP37" i="38"/>
  <c r="BG37" i="38"/>
  <c r="AX37" i="38"/>
  <c r="AV37" i="38"/>
  <c r="AM37" i="38"/>
  <c r="AD37" i="38"/>
  <c r="AB37" i="38"/>
  <c r="S37" i="38"/>
  <c r="I37" i="38"/>
  <c r="DN36" i="38"/>
  <c r="DM36" i="38"/>
  <c r="DL36" i="38"/>
  <c r="DK36" i="38"/>
  <c r="DJ36" i="38"/>
  <c r="DI36" i="38"/>
  <c r="DH36" i="38"/>
  <c r="DG36" i="38"/>
  <c r="DF36" i="38"/>
  <c r="DE36" i="38"/>
  <c r="DD36" i="38"/>
  <c r="DC36" i="38"/>
  <c r="DB36" i="38"/>
  <c r="DA36" i="38"/>
  <c r="CZ36" i="38"/>
  <c r="CY36" i="38"/>
  <c r="CX36" i="38"/>
  <c r="CW36" i="38"/>
  <c r="CV36" i="38"/>
  <c r="CU36" i="38"/>
  <c r="CS36" i="38"/>
  <c r="CR36" i="38"/>
  <c r="CQ36" i="38"/>
  <c r="CN36" i="38"/>
  <c r="CJ36" i="38"/>
  <c r="CA36" i="38"/>
  <c r="BR36" i="38"/>
  <c r="BP36" i="38"/>
  <c r="BG36" i="38"/>
  <c r="AX36" i="38"/>
  <c r="AV36" i="38"/>
  <c r="AM36" i="38"/>
  <c r="AD36" i="38"/>
  <c r="AB36" i="38"/>
  <c r="S36" i="38"/>
  <c r="I36" i="38"/>
  <c r="DN35" i="38"/>
  <c r="DM35" i="38"/>
  <c r="DL35" i="38"/>
  <c r="DK35" i="38"/>
  <c r="DJ35" i="38"/>
  <c r="DI35" i="38"/>
  <c r="DH35" i="38"/>
  <c r="DG35" i="38"/>
  <c r="DF35" i="38"/>
  <c r="DE35" i="38"/>
  <c r="DD35" i="38"/>
  <c r="DC35" i="38"/>
  <c r="DB35" i="38"/>
  <c r="DA35" i="38"/>
  <c r="CZ35" i="38"/>
  <c r="CY35" i="38"/>
  <c r="CX35" i="38"/>
  <c r="CW35" i="38"/>
  <c r="CV35" i="38"/>
  <c r="CU35" i="38"/>
  <c r="CS35" i="38"/>
  <c r="CR35" i="38"/>
  <c r="CQ35" i="38"/>
  <c r="CN35" i="38"/>
  <c r="CJ35" i="38"/>
  <c r="CA35" i="38"/>
  <c r="BR35" i="38"/>
  <c r="BP35" i="38"/>
  <c r="BG35" i="38"/>
  <c r="AX35" i="38"/>
  <c r="AV35" i="38"/>
  <c r="AM35" i="38"/>
  <c r="AD35" i="38"/>
  <c r="AB35" i="38"/>
  <c r="S35" i="38"/>
  <c r="I35" i="38"/>
  <c r="DN34" i="38"/>
  <c r="DM34" i="38"/>
  <c r="DL34" i="38"/>
  <c r="DK34" i="38"/>
  <c r="DJ34" i="38"/>
  <c r="DI34" i="38"/>
  <c r="DH34" i="38"/>
  <c r="DG34" i="38"/>
  <c r="DF34" i="38"/>
  <c r="DE34" i="38"/>
  <c r="DD34" i="38"/>
  <c r="DC34" i="38"/>
  <c r="DB34" i="38"/>
  <c r="DA34" i="38"/>
  <c r="CZ34" i="38"/>
  <c r="CY34" i="38"/>
  <c r="CX34" i="38"/>
  <c r="CW34" i="38"/>
  <c r="CV34" i="38"/>
  <c r="CU34" i="38"/>
  <c r="CS34" i="38"/>
  <c r="CR34" i="38"/>
  <c r="CQ34" i="38"/>
  <c r="CN34" i="38"/>
  <c r="CJ34" i="38"/>
  <c r="CA34" i="38"/>
  <c r="BR34" i="38"/>
  <c r="BP34" i="38"/>
  <c r="BG34" i="38"/>
  <c r="AX34" i="38"/>
  <c r="AV34" i="38"/>
  <c r="AM34" i="38"/>
  <c r="AD34" i="38"/>
  <c r="AB34" i="38"/>
  <c r="S34" i="38"/>
  <c r="I34" i="38"/>
  <c r="DN33" i="38"/>
  <c r="DM33" i="38"/>
  <c r="DL33" i="38"/>
  <c r="DK33" i="38"/>
  <c r="DJ33" i="38"/>
  <c r="DI33" i="38"/>
  <c r="DH33" i="38"/>
  <c r="DG33" i="38"/>
  <c r="DF33" i="38"/>
  <c r="DE33" i="38"/>
  <c r="DD33" i="38"/>
  <c r="DC33" i="38"/>
  <c r="DB33" i="38"/>
  <c r="DA33" i="38"/>
  <c r="CZ33" i="38"/>
  <c r="CY33" i="38"/>
  <c r="CX33" i="38"/>
  <c r="CW33" i="38"/>
  <c r="CV33" i="38"/>
  <c r="CU33" i="38"/>
  <c r="CS33" i="38"/>
  <c r="CR33" i="38"/>
  <c r="CQ33" i="38"/>
  <c r="CN33" i="38"/>
  <c r="CJ33" i="38"/>
  <c r="CA33" i="38"/>
  <c r="BR33" i="38"/>
  <c r="BP33" i="38"/>
  <c r="BG33" i="38"/>
  <c r="AX33" i="38"/>
  <c r="AV33" i="38"/>
  <c r="AM33" i="38"/>
  <c r="AD33" i="38"/>
  <c r="AB33" i="38"/>
  <c r="S33" i="38"/>
  <c r="I33" i="38"/>
  <c r="DN32" i="38"/>
  <c r="DM32" i="38"/>
  <c r="DL32" i="38"/>
  <c r="DK32" i="38"/>
  <c r="DJ32" i="38"/>
  <c r="DI32" i="38"/>
  <c r="DH32" i="38"/>
  <c r="DG32" i="38"/>
  <c r="DF32" i="38"/>
  <c r="DE32" i="38"/>
  <c r="DD32" i="38"/>
  <c r="DC32" i="38"/>
  <c r="DB32" i="38"/>
  <c r="DA32" i="38"/>
  <c r="CZ32" i="38"/>
  <c r="CY32" i="38"/>
  <c r="CX32" i="38"/>
  <c r="CW32" i="38"/>
  <c r="CV32" i="38"/>
  <c r="CU32" i="38"/>
  <c r="CS32" i="38"/>
  <c r="CR32" i="38"/>
  <c r="CQ32" i="38"/>
  <c r="CN32" i="38"/>
  <c r="CJ32" i="38"/>
  <c r="CA32" i="38"/>
  <c r="BR32" i="38"/>
  <c r="BP32" i="38"/>
  <c r="BG32" i="38"/>
  <c r="AX32" i="38"/>
  <c r="AV32" i="38"/>
  <c r="AM32" i="38"/>
  <c r="AD32" i="38"/>
  <c r="AB32" i="38"/>
  <c r="S32" i="38"/>
  <c r="I32" i="38"/>
  <c r="DN31" i="38"/>
  <c r="DM31" i="38"/>
  <c r="DL31" i="38"/>
  <c r="DK31" i="38"/>
  <c r="DJ31" i="38"/>
  <c r="DI31" i="38"/>
  <c r="DH31" i="38"/>
  <c r="DG31" i="38"/>
  <c r="DF31" i="38"/>
  <c r="DE31" i="38"/>
  <c r="DD31" i="38"/>
  <c r="DC31" i="38"/>
  <c r="DB31" i="38"/>
  <c r="DA31" i="38"/>
  <c r="CZ31" i="38"/>
  <c r="CY31" i="38"/>
  <c r="CX31" i="38"/>
  <c r="CW31" i="38"/>
  <c r="CV31" i="38"/>
  <c r="CU31" i="38"/>
  <c r="CS31" i="38"/>
  <c r="CR31" i="38"/>
  <c r="CQ31" i="38"/>
  <c r="CN31" i="38"/>
  <c r="CJ31" i="38"/>
  <c r="CA31" i="38"/>
  <c r="BR31" i="38"/>
  <c r="BP31" i="38"/>
  <c r="BG31" i="38"/>
  <c r="AX31" i="38"/>
  <c r="AV31" i="38"/>
  <c r="AM31" i="38"/>
  <c r="AD31" i="38"/>
  <c r="AB31" i="38"/>
  <c r="S31" i="38"/>
  <c r="I31" i="38"/>
  <c r="DN30" i="38"/>
  <c r="DM30" i="38"/>
  <c r="DL30" i="38"/>
  <c r="DK30" i="38"/>
  <c r="DJ30" i="38"/>
  <c r="DI30" i="38"/>
  <c r="DH30" i="38"/>
  <c r="DG30" i="38"/>
  <c r="DF30" i="38"/>
  <c r="DE30" i="38"/>
  <c r="DD30" i="38"/>
  <c r="DC30" i="38"/>
  <c r="DB30" i="38"/>
  <c r="DA30" i="38"/>
  <c r="CZ30" i="38"/>
  <c r="CY30" i="38"/>
  <c r="CX30" i="38"/>
  <c r="CW30" i="38"/>
  <c r="CV30" i="38"/>
  <c r="CU30" i="38"/>
  <c r="CS30" i="38"/>
  <c r="CR30" i="38"/>
  <c r="CQ30" i="38"/>
  <c r="CN30" i="38"/>
  <c r="CJ30" i="38"/>
  <c r="CA30" i="38"/>
  <c r="BR30" i="38"/>
  <c r="BP30" i="38"/>
  <c r="BG30" i="38"/>
  <c r="AX30" i="38"/>
  <c r="AV30" i="38"/>
  <c r="AM30" i="38"/>
  <c r="AD30" i="38"/>
  <c r="AB30" i="38"/>
  <c r="S30" i="38"/>
  <c r="I30" i="38"/>
  <c r="DN29" i="38"/>
  <c r="DM29" i="38"/>
  <c r="DL29" i="38"/>
  <c r="DK29" i="38"/>
  <c r="DJ29" i="38"/>
  <c r="DI29" i="38"/>
  <c r="DH29" i="38"/>
  <c r="DG29" i="38"/>
  <c r="DF29" i="38"/>
  <c r="DE29" i="38"/>
  <c r="DD29" i="38"/>
  <c r="DC29" i="38"/>
  <c r="DB29" i="38"/>
  <c r="DA29" i="38"/>
  <c r="CZ29" i="38"/>
  <c r="CY29" i="38"/>
  <c r="CX29" i="38"/>
  <c r="CW29" i="38"/>
  <c r="CV29" i="38"/>
  <c r="CU29" i="38"/>
  <c r="CS29" i="38"/>
  <c r="CR29" i="38"/>
  <c r="CQ29" i="38"/>
  <c r="CN29" i="38"/>
  <c r="CJ29" i="38"/>
  <c r="CA29" i="38"/>
  <c r="BR29" i="38"/>
  <c r="BP29" i="38"/>
  <c r="BG29" i="38"/>
  <c r="AX29" i="38"/>
  <c r="AV29" i="38"/>
  <c r="AM29" i="38"/>
  <c r="AD29" i="38"/>
  <c r="AB29" i="38"/>
  <c r="S29" i="38"/>
  <c r="I29" i="38"/>
  <c r="DN28" i="38"/>
  <c r="DM28" i="38"/>
  <c r="DL28" i="38"/>
  <c r="DK28" i="38"/>
  <c r="DJ28" i="38"/>
  <c r="DI28" i="38"/>
  <c r="DH28" i="38"/>
  <c r="DG28" i="38"/>
  <c r="DF28" i="38"/>
  <c r="DE28" i="38"/>
  <c r="DD28" i="38"/>
  <c r="DC28" i="38"/>
  <c r="DB28" i="38"/>
  <c r="DA28" i="38"/>
  <c r="CZ28" i="38"/>
  <c r="CY28" i="38"/>
  <c r="CX28" i="38"/>
  <c r="CW28" i="38"/>
  <c r="CV28" i="38"/>
  <c r="CU28" i="38"/>
  <c r="CS28" i="38"/>
  <c r="CR28" i="38"/>
  <c r="CQ28" i="38"/>
  <c r="CN28" i="38"/>
  <c r="CJ28" i="38"/>
  <c r="CA28" i="38"/>
  <c r="BR28" i="38"/>
  <c r="BP28" i="38"/>
  <c r="BG28" i="38"/>
  <c r="AX28" i="38"/>
  <c r="AV28" i="38"/>
  <c r="AM28" i="38"/>
  <c r="AD28" i="38"/>
  <c r="AB28" i="38"/>
  <c r="S28" i="38"/>
  <c r="I28" i="38"/>
  <c r="DN27" i="38"/>
  <c r="DM27" i="38"/>
  <c r="DL27" i="38"/>
  <c r="DK27" i="38"/>
  <c r="DJ27" i="38"/>
  <c r="DI27" i="38"/>
  <c r="DH27" i="38"/>
  <c r="DG27" i="38"/>
  <c r="DF27" i="38"/>
  <c r="DE27" i="38"/>
  <c r="DD27" i="38"/>
  <c r="DC27" i="38"/>
  <c r="DB27" i="38"/>
  <c r="DA27" i="38"/>
  <c r="CZ27" i="38"/>
  <c r="CY27" i="38"/>
  <c r="CX27" i="38"/>
  <c r="CW27" i="38"/>
  <c r="CV27" i="38"/>
  <c r="CU27" i="38"/>
  <c r="CS27" i="38"/>
  <c r="CR27" i="38"/>
  <c r="CQ27" i="38"/>
  <c r="CN27" i="38"/>
  <c r="CJ27" i="38"/>
  <c r="CA27" i="38"/>
  <c r="BR27" i="38"/>
  <c r="BP27" i="38"/>
  <c r="BG27" i="38"/>
  <c r="AX27" i="38"/>
  <c r="AV27" i="38"/>
  <c r="AM27" i="38"/>
  <c r="AD27" i="38"/>
  <c r="AB27" i="38"/>
  <c r="S27" i="38"/>
  <c r="I27" i="38"/>
  <c r="DN26" i="38"/>
  <c r="DM26" i="38"/>
  <c r="DL26" i="38"/>
  <c r="DK26" i="38"/>
  <c r="DJ26" i="38"/>
  <c r="DI26" i="38"/>
  <c r="DH26" i="38"/>
  <c r="DG26" i="38"/>
  <c r="DF26" i="38"/>
  <c r="DE26" i="38"/>
  <c r="DD26" i="38"/>
  <c r="DC26" i="38"/>
  <c r="DB26" i="38"/>
  <c r="DA26" i="38"/>
  <c r="CZ26" i="38"/>
  <c r="CY26" i="38"/>
  <c r="CX26" i="38"/>
  <c r="CW26" i="38"/>
  <c r="CV26" i="38"/>
  <c r="CU26" i="38"/>
  <c r="CS26" i="38"/>
  <c r="CR26" i="38"/>
  <c r="CQ26" i="38"/>
  <c r="CN26" i="38"/>
  <c r="CJ26" i="38"/>
  <c r="CA26" i="38"/>
  <c r="BR26" i="38"/>
  <c r="BP26" i="38"/>
  <c r="BG26" i="38"/>
  <c r="AX26" i="38"/>
  <c r="AV26" i="38"/>
  <c r="AM26" i="38"/>
  <c r="AD26" i="38"/>
  <c r="AB26" i="38"/>
  <c r="S26" i="38"/>
  <c r="I26" i="38"/>
  <c r="DN25" i="38"/>
  <c r="DM25" i="38"/>
  <c r="DL25" i="38"/>
  <c r="DK25" i="38"/>
  <c r="DJ25" i="38"/>
  <c r="DI25" i="38"/>
  <c r="DH25" i="38"/>
  <c r="DG25" i="38"/>
  <c r="DF25" i="38"/>
  <c r="DE25" i="38"/>
  <c r="DD25" i="38"/>
  <c r="DC25" i="38"/>
  <c r="DB25" i="38"/>
  <c r="DA25" i="38"/>
  <c r="CZ25" i="38"/>
  <c r="CY25" i="38"/>
  <c r="CX25" i="38"/>
  <c r="CW25" i="38"/>
  <c r="CV25" i="38"/>
  <c r="CU25" i="38"/>
  <c r="CS25" i="38"/>
  <c r="CR25" i="38"/>
  <c r="CQ25" i="38"/>
  <c r="CN25" i="38"/>
  <c r="CJ25" i="38"/>
  <c r="CA25" i="38"/>
  <c r="BR25" i="38"/>
  <c r="BP25" i="38"/>
  <c r="BG25" i="38"/>
  <c r="AX25" i="38"/>
  <c r="AV25" i="38"/>
  <c r="AM25" i="38"/>
  <c r="AD25" i="38"/>
  <c r="AB25" i="38"/>
  <c r="S25" i="38"/>
  <c r="I25" i="38"/>
  <c r="DN24" i="38"/>
  <c r="DM24" i="38"/>
  <c r="DL24" i="38"/>
  <c r="DK24" i="38"/>
  <c r="DJ24" i="38"/>
  <c r="DI24" i="38"/>
  <c r="DH24" i="38"/>
  <c r="DG24" i="38"/>
  <c r="DF24" i="38"/>
  <c r="DE24" i="38"/>
  <c r="DD24" i="38"/>
  <c r="DC24" i="38"/>
  <c r="DB24" i="38"/>
  <c r="DA24" i="38"/>
  <c r="CZ24" i="38"/>
  <c r="CY24" i="38"/>
  <c r="CX24" i="38"/>
  <c r="CW24" i="38"/>
  <c r="CV24" i="38"/>
  <c r="CU24" i="38"/>
  <c r="CS24" i="38"/>
  <c r="CR24" i="38"/>
  <c r="CQ24" i="38"/>
  <c r="CN24" i="38"/>
  <c r="CJ24" i="38"/>
  <c r="CA24" i="38"/>
  <c r="BR24" i="38"/>
  <c r="BP24" i="38"/>
  <c r="BG24" i="38"/>
  <c r="AX24" i="38"/>
  <c r="AV24" i="38"/>
  <c r="AM24" i="38"/>
  <c r="AD24" i="38"/>
  <c r="AB24" i="38"/>
  <c r="S24" i="38"/>
  <c r="I24" i="38"/>
  <c r="DN23" i="38"/>
  <c r="DM23" i="38"/>
  <c r="DL23" i="38"/>
  <c r="DK23" i="38"/>
  <c r="DJ23" i="38"/>
  <c r="DI23" i="38"/>
  <c r="DH23" i="38"/>
  <c r="DG23" i="38"/>
  <c r="DF23" i="38"/>
  <c r="DE23" i="38"/>
  <c r="DD23" i="38"/>
  <c r="DC23" i="38"/>
  <c r="DB23" i="38"/>
  <c r="DA23" i="38"/>
  <c r="CZ23" i="38"/>
  <c r="CY23" i="38"/>
  <c r="CX23" i="38"/>
  <c r="CW23" i="38"/>
  <c r="CV23" i="38"/>
  <c r="CU23" i="38"/>
  <c r="CS23" i="38"/>
  <c r="CR23" i="38"/>
  <c r="CQ23" i="38"/>
  <c r="CN23" i="38"/>
  <c r="CJ23" i="38"/>
  <c r="CA23" i="38"/>
  <c r="BR23" i="38"/>
  <c r="BP23" i="38"/>
  <c r="BG23" i="38"/>
  <c r="AX23" i="38"/>
  <c r="AV23" i="38"/>
  <c r="AM23" i="38"/>
  <c r="AD23" i="38"/>
  <c r="AB23" i="38"/>
  <c r="S23" i="38"/>
  <c r="I23" i="38"/>
  <c r="DN22" i="38"/>
  <c r="DM22" i="38"/>
  <c r="DL22" i="38"/>
  <c r="DK22" i="38"/>
  <c r="DJ22" i="38"/>
  <c r="DI22" i="38"/>
  <c r="DH22" i="38"/>
  <c r="DG22" i="38"/>
  <c r="DF22" i="38"/>
  <c r="DE22" i="38"/>
  <c r="DD22" i="38"/>
  <c r="DC22" i="38"/>
  <c r="DB22" i="38"/>
  <c r="DA22" i="38"/>
  <c r="CZ22" i="38"/>
  <c r="CY22" i="38"/>
  <c r="CX22" i="38"/>
  <c r="CW22" i="38"/>
  <c r="CV22" i="38"/>
  <c r="CU22" i="38"/>
  <c r="CS22" i="38"/>
  <c r="CR22" i="38"/>
  <c r="CQ22" i="38"/>
  <c r="CN22" i="38"/>
  <c r="CJ22" i="38"/>
  <c r="CA22" i="38"/>
  <c r="BR22" i="38"/>
  <c r="BP22" i="38"/>
  <c r="BG22" i="38"/>
  <c r="AX22" i="38"/>
  <c r="AV22" i="38"/>
  <c r="AM22" i="38"/>
  <c r="AD22" i="38"/>
  <c r="AB22" i="38"/>
  <c r="S22" i="38"/>
  <c r="I22" i="38"/>
  <c r="DN21" i="38"/>
  <c r="DM21" i="38"/>
  <c r="DL21" i="38"/>
  <c r="DK21" i="38"/>
  <c r="DJ21" i="38"/>
  <c r="DI21" i="38"/>
  <c r="DH21" i="38"/>
  <c r="DG21" i="38"/>
  <c r="DF21" i="38"/>
  <c r="DE21" i="38"/>
  <c r="DD21" i="38"/>
  <c r="DC21" i="38"/>
  <c r="DB21" i="38"/>
  <c r="DA21" i="38"/>
  <c r="CZ21" i="38"/>
  <c r="CY21" i="38"/>
  <c r="CX21" i="38"/>
  <c r="CW21" i="38"/>
  <c r="CV21" i="38"/>
  <c r="CU21" i="38"/>
  <c r="CS21" i="38"/>
  <c r="CR21" i="38"/>
  <c r="CQ21" i="38"/>
  <c r="CN21" i="38"/>
  <c r="CJ21" i="38"/>
  <c r="CA21" i="38"/>
  <c r="BR21" i="38"/>
  <c r="BP21" i="38"/>
  <c r="BG21" i="38"/>
  <c r="AX21" i="38"/>
  <c r="AV21" i="38"/>
  <c r="AM21" i="38"/>
  <c r="AD21" i="38"/>
  <c r="AB21" i="38"/>
  <c r="S21" i="38"/>
  <c r="I21" i="38"/>
  <c r="DN20" i="38"/>
  <c r="DM20" i="38"/>
  <c r="DL20" i="38"/>
  <c r="DK20" i="38"/>
  <c r="DJ20" i="38"/>
  <c r="DI20" i="38"/>
  <c r="DH20" i="38"/>
  <c r="DG20" i="38"/>
  <c r="DF20" i="38"/>
  <c r="DE20" i="38"/>
  <c r="DD20" i="38"/>
  <c r="DC20" i="38"/>
  <c r="DB20" i="38"/>
  <c r="DA20" i="38"/>
  <c r="CZ20" i="38"/>
  <c r="CY20" i="38"/>
  <c r="CX20" i="38"/>
  <c r="CW20" i="38"/>
  <c r="CV20" i="38"/>
  <c r="CU20" i="38"/>
  <c r="CS20" i="38"/>
  <c r="CR20" i="38"/>
  <c r="CQ20" i="38"/>
  <c r="CN20" i="38"/>
  <c r="CJ20" i="38"/>
  <c r="CA20" i="38"/>
  <c r="BR20" i="38"/>
  <c r="BP20" i="38"/>
  <c r="BG20" i="38"/>
  <c r="AX20" i="38"/>
  <c r="AV20" i="38"/>
  <c r="AM20" i="38"/>
  <c r="AD20" i="38"/>
  <c r="AB20" i="38"/>
  <c r="S20" i="38"/>
  <c r="I20" i="38"/>
  <c r="DN19" i="38"/>
  <c r="DM19" i="38"/>
  <c r="DL19" i="38"/>
  <c r="DK19" i="38"/>
  <c r="DJ19" i="38"/>
  <c r="DI19" i="38"/>
  <c r="DH19" i="38"/>
  <c r="DG19" i="38"/>
  <c r="DF19" i="38"/>
  <c r="DE19" i="38"/>
  <c r="DD19" i="38"/>
  <c r="DC19" i="38"/>
  <c r="DB19" i="38"/>
  <c r="DA19" i="38"/>
  <c r="CZ19" i="38"/>
  <c r="CY19" i="38"/>
  <c r="CX19" i="38"/>
  <c r="CW19" i="38"/>
  <c r="CV19" i="38"/>
  <c r="CU19" i="38"/>
  <c r="CS19" i="38"/>
  <c r="CR19" i="38"/>
  <c r="CQ19" i="38"/>
  <c r="CN19" i="38"/>
  <c r="CJ19" i="38"/>
  <c r="CA19" i="38"/>
  <c r="BR19" i="38"/>
  <c r="BP19" i="38"/>
  <c r="BG19" i="38"/>
  <c r="AX19" i="38"/>
  <c r="AV19" i="38"/>
  <c r="AM19" i="38"/>
  <c r="AD19" i="38"/>
  <c r="AB19" i="38"/>
  <c r="S19" i="38"/>
  <c r="I19" i="38"/>
  <c r="DN18" i="38"/>
  <c r="DM18" i="38"/>
  <c r="DL18" i="38"/>
  <c r="DK18" i="38"/>
  <c r="DJ18" i="38"/>
  <c r="DI18" i="38"/>
  <c r="DH18" i="38"/>
  <c r="DG18" i="38"/>
  <c r="DF18" i="38"/>
  <c r="DE18" i="38"/>
  <c r="DD18" i="38"/>
  <c r="DC18" i="38"/>
  <c r="DB18" i="38"/>
  <c r="DA18" i="38"/>
  <c r="CZ18" i="38"/>
  <c r="CY18" i="38"/>
  <c r="CX18" i="38"/>
  <c r="CW18" i="38"/>
  <c r="CV18" i="38"/>
  <c r="CU18" i="38"/>
  <c r="CS18" i="38"/>
  <c r="CR18" i="38"/>
  <c r="CQ18" i="38"/>
  <c r="CN18" i="38"/>
  <c r="CJ18" i="38"/>
  <c r="CA18" i="38"/>
  <c r="BR18" i="38"/>
  <c r="BP18" i="38"/>
  <c r="BG18" i="38"/>
  <c r="AX18" i="38"/>
  <c r="AV18" i="38"/>
  <c r="AM18" i="38"/>
  <c r="AD18" i="38"/>
  <c r="AB18" i="38"/>
  <c r="S18" i="38"/>
  <c r="I18" i="38"/>
  <c r="DN17" i="38"/>
  <c r="DM17" i="38"/>
  <c r="DL17" i="38"/>
  <c r="DK17" i="38"/>
  <c r="DJ17" i="38"/>
  <c r="DI17" i="38"/>
  <c r="DH17" i="38"/>
  <c r="DG17" i="38"/>
  <c r="DF17" i="38"/>
  <c r="DE17" i="38"/>
  <c r="DD17" i="38"/>
  <c r="DC17" i="38"/>
  <c r="DB17" i="38"/>
  <c r="DA17" i="38"/>
  <c r="CZ17" i="38"/>
  <c r="CY17" i="38"/>
  <c r="CX17" i="38"/>
  <c r="CW17" i="38"/>
  <c r="CV17" i="38"/>
  <c r="CU17" i="38"/>
  <c r="CS17" i="38"/>
  <c r="CR17" i="38"/>
  <c r="CQ17" i="38"/>
  <c r="CN17" i="38"/>
  <c r="CJ17" i="38"/>
  <c r="CA17" i="38"/>
  <c r="BR17" i="38"/>
  <c r="BP17" i="38"/>
  <c r="BG17" i="38"/>
  <c r="AX17" i="38"/>
  <c r="AV17" i="38"/>
  <c r="AM17" i="38"/>
  <c r="AD17" i="38"/>
  <c r="AB17" i="38"/>
  <c r="S17" i="38"/>
  <c r="I17" i="38"/>
  <c r="DN16" i="38"/>
  <c r="DM16" i="38"/>
  <c r="DL16" i="38"/>
  <c r="DK16" i="38"/>
  <c r="DJ16" i="38"/>
  <c r="DI16" i="38"/>
  <c r="DH16" i="38"/>
  <c r="DG16" i="38"/>
  <c r="DF16" i="38"/>
  <c r="DE16" i="38"/>
  <c r="DD16" i="38"/>
  <c r="DC16" i="38"/>
  <c r="DB16" i="38"/>
  <c r="DA16" i="38"/>
  <c r="CZ16" i="38"/>
  <c r="CY16" i="38"/>
  <c r="CX16" i="38"/>
  <c r="CW16" i="38"/>
  <c r="CV16" i="38"/>
  <c r="CU16" i="38"/>
  <c r="CS16" i="38"/>
  <c r="CR16" i="38"/>
  <c r="CR56" i="38" s="1"/>
  <c r="CQ16" i="38"/>
  <c r="CN16" i="38"/>
  <c r="CJ16" i="38"/>
  <c r="CA16" i="38"/>
  <c r="BR16" i="38"/>
  <c r="BP16" i="38"/>
  <c r="BG16" i="38"/>
  <c r="AX16" i="38"/>
  <c r="AV16" i="38"/>
  <c r="AM16" i="38"/>
  <c r="AD16" i="38"/>
  <c r="AB16" i="38"/>
  <c r="S16" i="38"/>
  <c r="I16" i="38"/>
  <c r="DG15" i="38"/>
  <c r="DF15" i="38"/>
  <c r="CZ15" i="38"/>
  <c r="CY15" i="38"/>
  <c r="CX15" i="38"/>
  <c r="CW15" i="38"/>
  <c r="CV15" i="38"/>
  <c r="CU15" i="38"/>
  <c r="DG14" i="38"/>
  <c r="DF14" i="38"/>
  <c r="CZ14" i="38"/>
  <c r="CY14" i="38"/>
  <c r="CX14" i="38"/>
  <c r="CW14" i="38"/>
  <c r="CV14" i="38"/>
  <c r="CU14" i="38"/>
  <c r="DG13" i="38"/>
  <c r="DF13" i="38"/>
  <c r="CZ13" i="38"/>
  <c r="CY13" i="38"/>
  <c r="CX13" i="38"/>
  <c r="CW13" i="38"/>
  <c r="CV13" i="38"/>
  <c r="CU13" i="38"/>
  <c r="DG12" i="38"/>
  <c r="DF12" i="38"/>
  <c r="CZ12" i="38"/>
  <c r="CY12" i="38"/>
  <c r="CX12" i="38"/>
  <c r="CW12" i="38"/>
  <c r="CV12" i="38"/>
  <c r="CU12" i="38"/>
  <c r="DG11" i="38"/>
  <c r="DF11" i="38"/>
  <c r="CZ11" i="38"/>
  <c r="CY11" i="38"/>
  <c r="CX11" i="38"/>
  <c r="CW11" i="38"/>
  <c r="CV11" i="38"/>
  <c r="CU11" i="38"/>
  <c r="DG10" i="38"/>
  <c r="DF10" i="38"/>
  <c r="CZ10" i="38"/>
  <c r="CY10" i="38"/>
  <c r="CX10" i="38"/>
  <c r="CW10" i="38"/>
  <c r="CV10" i="38"/>
  <c r="CU10" i="38"/>
  <c r="DG9" i="38"/>
  <c r="DF9" i="38"/>
  <c r="CZ9" i="38"/>
  <c r="CY9" i="38"/>
  <c r="CX9" i="38"/>
  <c r="CW9" i="38"/>
  <c r="CV9" i="38"/>
  <c r="CU9" i="38"/>
  <c r="DG8" i="38"/>
  <c r="DF8" i="38"/>
  <c r="CZ8" i="38"/>
  <c r="CY8" i="38"/>
  <c r="CX8" i="38"/>
  <c r="DD8" i="38" s="1"/>
  <c r="CW8" i="38"/>
  <c r="CV8" i="38"/>
  <c r="CU8" i="38"/>
  <c r="DG7" i="38"/>
  <c r="DF7" i="38"/>
  <c r="CZ7" i="38"/>
  <c r="CY7" i="38"/>
  <c r="CX7" i="38"/>
  <c r="DD7" i="38" s="1"/>
  <c r="CW7" i="38"/>
  <c r="CV7" i="38"/>
  <c r="CU7" i="38"/>
  <c r="DG6" i="38"/>
  <c r="DF6" i="38"/>
  <c r="CZ6" i="38"/>
  <c r="CY6" i="38"/>
  <c r="CX6" i="38"/>
  <c r="CW6" i="38"/>
  <c r="CV6" i="38"/>
  <c r="CU6" i="38"/>
  <c r="CI5" i="38"/>
  <c r="CH5" i="38"/>
  <c r="CG5" i="38"/>
  <c r="CF5" i="38"/>
  <c r="CE5" i="38"/>
  <c r="CD5" i="38"/>
  <c r="CC5" i="38"/>
  <c r="BZ5" i="38"/>
  <c r="BY5" i="38"/>
  <c r="BX5" i="38"/>
  <c r="BW5" i="38"/>
  <c r="BV5" i="38"/>
  <c r="BU5" i="38"/>
  <c r="BT5" i="38"/>
  <c r="BO5" i="38"/>
  <c r="BN5" i="38"/>
  <c r="BM5" i="38"/>
  <c r="BL5" i="38"/>
  <c r="BK5" i="38"/>
  <c r="BJ5" i="38"/>
  <c r="BI5" i="38"/>
  <c r="BF5" i="38"/>
  <c r="BE5" i="38"/>
  <c r="BD5" i="38"/>
  <c r="BC5" i="38"/>
  <c r="BB5" i="38"/>
  <c r="BA5" i="38"/>
  <c r="AZ5" i="38"/>
  <c r="AU5" i="38"/>
  <c r="AT5" i="38"/>
  <c r="AS5" i="38"/>
  <c r="AR5" i="38"/>
  <c r="AQ5" i="38"/>
  <c r="AP5" i="38"/>
  <c r="AO5" i="38"/>
  <c r="AL5" i="38"/>
  <c r="AK5" i="38"/>
  <c r="AJ5" i="38"/>
  <c r="AI5" i="38"/>
  <c r="AH5" i="38"/>
  <c r="AG5" i="38"/>
  <c r="AF5" i="38"/>
  <c r="AA5" i="38"/>
  <c r="Z5" i="38"/>
  <c r="Y5" i="38"/>
  <c r="X5" i="38"/>
  <c r="W5" i="38"/>
  <c r="V5" i="38"/>
  <c r="U5" i="38"/>
  <c r="R5" i="38"/>
  <c r="Q5" i="38"/>
  <c r="P5" i="38"/>
  <c r="O5" i="38"/>
  <c r="N5" i="38"/>
  <c r="M5" i="38"/>
  <c r="L5" i="38"/>
  <c r="H5" i="38"/>
  <c r="G5" i="38"/>
  <c r="F5" i="38"/>
  <c r="E5" i="38"/>
  <c r="D5" i="38"/>
  <c r="C5" i="38"/>
  <c r="B5" i="38"/>
  <c r="D2" i="38"/>
  <c r="D60" i="38" s="1"/>
  <c r="W1" i="38"/>
  <c r="W59" i="38" s="1"/>
  <c r="D1" i="38"/>
  <c r="D59" i="38" s="1"/>
  <c r="CM114" i="37"/>
  <c r="CL114" i="37"/>
  <c r="CJ114" i="37"/>
  <c r="CI114" i="37"/>
  <c r="CH114" i="37"/>
  <c r="CG114" i="37"/>
  <c r="CF114" i="37"/>
  <c r="CE114" i="37"/>
  <c r="CD114" i="37"/>
  <c r="CC114" i="37"/>
  <c r="CA114" i="37"/>
  <c r="BZ114" i="37"/>
  <c r="BY114" i="37"/>
  <c r="BX114" i="37"/>
  <c r="BW114" i="37"/>
  <c r="BV114" i="37"/>
  <c r="BU114" i="37"/>
  <c r="BT114" i="37"/>
  <c r="BR114" i="37"/>
  <c r="BQ114" i="37"/>
  <c r="BP114" i="37"/>
  <c r="BO114" i="37"/>
  <c r="BN114" i="37"/>
  <c r="BM114" i="37"/>
  <c r="BL114" i="37"/>
  <c r="BK114" i="37"/>
  <c r="BJ114" i="37"/>
  <c r="BI114" i="37"/>
  <c r="BH114" i="37"/>
  <c r="BG114" i="37"/>
  <c r="BF114" i="37"/>
  <c r="BE114" i="37"/>
  <c r="BD114" i="37"/>
  <c r="BC114" i="37"/>
  <c r="BB114" i="37"/>
  <c r="BA114" i="37"/>
  <c r="AZ114" i="37"/>
  <c r="AX114" i="37"/>
  <c r="AW114" i="37"/>
  <c r="AV114" i="37"/>
  <c r="AU114" i="37"/>
  <c r="AT114" i="37"/>
  <c r="AS114" i="37"/>
  <c r="AR114" i="37"/>
  <c r="AQ114" i="37"/>
  <c r="AP114" i="37"/>
  <c r="AO114" i="37"/>
  <c r="AN114" i="37"/>
  <c r="AM114" i="37"/>
  <c r="AL114" i="37"/>
  <c r="AK114" i="37"/>
  <c r="AJ114" i="37"/>
  <c r="AI114" i="37"/>
  <c r="AH114" i="37"/>
  <c r="AG114" i="37"/>
  <c r="AF114" i="37"/>
  <c r="AD114" i="37"/>
  <c r="AC114" i="37"/>
  <c r="AB114" i="37"/>
  <c r="AA114" i="37"/>
  <c r="Z114" i="37"/>
  <c r="Y114" i="37"/>
  <c r="X114" i="37"/>
  <c r="W114" i="37"/>
  <c r="V114" i="37"/>
  <c r="U114" i="37"/>
  <c r="T114" i="37"/>
  <c r="S114" i="37"/>
  <c r="R114" i="37"/>
  <c r="Q114" i="37"/>
  <c r="P114" i="37"/>
  <c r="O114" i="37"/>
  <c r="N114" i="37"/>
  <c r="M114" i="37"/>
  <c r="L114" i="37"/>
  <c r="J114" i="37"/>
  <c r="I114" i="37"/>
  <c r="H114" i="37"/>
  <c r="G114" i="37"/>
  <c r="F114" i="37"/>
  <c r="E114" i="37"/>
  <c r="D114" i="37"/>
  <c r="C114" i="37"/>
  <c r="B114" i="37"/>
  <c r="DN113" i="37"/>
  <c r="DM113" i="37"/>
  <c r="DL113" i="37"/>
  <c r="DK113" i="37"/>
  <c r="DJ113" i="37"/>
  <c r="DI113" i="37"/>
  <c r="DH113" i="37"/>
  <c r="DG113" i="37"/>
  <c r="DF113" i="37"/>
  <c r="DE113" i="37"/>
  <c r="DD113" i="37"/>
  <c r="DC113" i="37"/>
  <c r="DB113" i="37"/>
  <c r="DA113" i="37"/>
  <c r="CZ113" i="37"/>
  <c r="CY113" i="37"/>
  <c r="CX113" i="37"/>
  <c r="CW113" i="37"/>
  <c r="CV113" i="37"/>
  <c r="CU113" i="37"/>
  <c r="CS113" i="37"/>
  <c r="CR113" i="37"/>
  <c r="CQ113" i="37"/>
  <c r="CN113" i="37"/>
  <c r="CJ113" i="37"/>
  <c r="CA113" i="37"/>
  <c r="BR113" i="37"/>
  <c r="BP113" i="37"/>
  <c r="BG113" i="37"/>
  <c r="AX113" i="37"/>
  <c r="AV113" i="37"/>
  <c r="AM113" i="37"/>
  <c r="AD113" i="37"/>
  <c r="AB113" i="37"/>
  <c r="S113" i="37"/>
  <c r="I113" i="37"/>
  <c r="DO113" i="37" s="1"/>
  <c r="DN112" i="37"/>
  <c r="DM112" i="37"/>
  <c r="DL112" i="37"/>
  <c r="DK112" i="37"/>
  <c r="DJ112" i="37"/>
  <c r="DI112" i="37"/>
  <c r="DH112" i="37"/>
  <c r="DG112" i="37"/>
  <c r="DF112" i="37"/>
  <c r="DE112" i="37"/>
  <c r="DD112" i="37"/>
  <c r="DC112" i="37"/>
  <c r="DB112" i="37"/>
  <c r="DA112" i="37"/>
  <c r="CZ112" i="37"/>
  <c r="CY112" i="37"/>
  <c r="CX112" i="37"/>
  <c r="CW112" i="37"/>
  <c r="CV112" i="37"/>
  <c r="CU112" i="37"/>
  <c r="CS112" i="37"/>
  <c r="CR112" i="37"/>
  <c r="CQ112" i="37"/>
  <c r="CN112" i="37"/>
  <c r="CJ112" i="37"/>
  <c r="CA112" i="37"/>
  <c r="BR112" i="37"/>
  <c r="BP112" i="37"/>
  <c r="BG112" i="37"/>
  <c r="AX112" i="37"/>
  <c r="AV112" i="37"/>
  <c r="AM112" i="37"/>
  <c r="AD112" i="37"/>
  <c r="AB112" i="37"/>
  <c r="S112" i="37"/>
  <c r="I112" i="37"/>
  <c r="DN111" i="37"/>
  <c r="DM111" i="37"/>
  <c r="DL111" i="37"/>
  <c r="DK111" i="37"/>
  <c r="DJ111" i="37"/>
  <c r="DI111" i="37"/>
  <c r="DH111" i="37"/>
  <c r="DG111" i="37"/>
  <c r="DF111" i="37"/>
  <c r="DE111" i="37"/>
  <c r="DD111" i="37"/>
  <c r="DC111" i="37"/>
  <c r="DB111" i="37"/>
  <c r="DA111" i="37"/>
  <c r="CZ111" i="37"/>
  <c r="CY111" i="37"/>
  <c r="CX111" i="37"/>
  <c r="CW111" i="37"/>
  <c r="CV111" i="37"/>
  <c r="CU111" i="37"/>
  <c r="CS111" i="37"/>
  <c r="CR111" i="37"/>
  <c r="CQ111" i="37"/>
  <c r="CN111" i="37"/>
  <c r="CJ111" i="37"/>
  <c r="CA111" i="37"/>
  <c r="BR111" i="37"/>
  <c r="BP111" i="37"/>
  <c r="BG111" i="37"/>
  <c r="AX111" i="37"/>
  <c r="AV111" i="37"/>
  <c r="AM111" i="37"/>
  <c r="AD111" i="37"/>
  <c r="AB111" i="37"/>
  <c r="S111" i="37"/>
  <c r="I111" i="37"/>
  <c r="DO111" i="37" s="1"/>
  <c r="DN110" i="37"/>
  <c r="DM110" i="37"/>
  <c r="DL110" i="37"/>
  <c r="DK110" i="37"/>
  <c r="DJ110" i="37"/>
  <c r="DI110" i="37"/>
  <c r="DH110" i="37"/>
  <c r="DG110" i="37"/>
  <c r="DF110" i="37"/>
  <c r="DE110" i="37"/>
  <c r="DD110" i="37"/>
  <c r="DC110" i="37"/>
  <c r="DB110" i="37"/>
  <c r="DA110" i="37"/>
  <c r="CZ110" i="37"/>
  <c r="CY110" i="37"/>
  <c r="CX110" i="37"/>
  <c r="CW110" i="37"/>
  <c r="CV110" i="37"/>
  <c r="CU110" i="37"/>
  <c r="CS110" i="37"/>
  <c r="CR110" i="37"/>
  <c r="CQ110" i="37"/>
  <c r="CN110" i="37"/>
  <c r="CJ110" i="37"/>
  <c r="CA110" i="37"/>
  <c r="BR110" i="37"/>
  <c r="BP110" i="37"/>
  <c r="BG110" i="37"/>
  <c r="AX110" i="37"/>
  <c r="AV110" i="37"/>
  <c r="AM110" i="37"/>
  <c r="AD110" i="37"/>
  <c r="AB110" i="37"/>
  <c r="S110" i="37"/>
  <c r="I110" i="37"/>
  <c r="DN109" i="37"/>
  <c r="DM109" i="37"/>
  <c r="DL109" i="37"/>
  <c r="DK109" i="37"/>
  <c r="DJ109" i="37"/>
  <c r="DI109" i="37"/>
  <c r="DH109" i="37"/>
  <c r="DG109" i="37"/>
  <c r="DF109" i="37"/>
  <c r="DE109" i="37"/>
  <c r="DD109" i="37"/>
  <c r="DC109" i="37"/>
  <c r="DB109" i="37"/>
  <c r="DA109" i="37"/>
  <c r="CZ109" i="37"/>
  <c r="CY109" i="37"/>
  <c r="CX109" i="37"/>
  <c r="CW109" i="37"/>
  <c r="CV109" i="37"/>
  <c r="CU109" i="37"/>
  <c r="CS109" i="37"/>
  <c r="CR109" i="37"/>
  <c r="CQ109" i="37"/>
  <c r="CN109" i="37"/>
  <c r="CJ109" i="37"/>
  <c r="CA109" i="37"/>
  <c r="BR109" i="37"/>
  <c r="BP109" i="37"/>
  <c r="BG109" i="37"/>
  <c r="AX109" i="37"/>
  <c r="AV109" i="37"/>
  <c r="AM109" i="37"/>
  <c r="AD109" i="37"/>
  <c r="AB109" i="37"/>
  <c r="S109" i="37"/>
  <c r="I109" i="37"/>
  <c r="DO109" i="37" s="1"/>
  <c r="DN108" i="37"/>
  <c r="DM108" i="37"/>
  <c r="DL108" i="37"/>
  <c r="DK108" i="37"/>
  <c r="DJ108" i="37"/>
  <c r="DI108" i="37"/>
  <c r="DH108" i="37"/>
  <c r="DG108" i="37"/>
  <c r="DF108" i="37"/>
  <c r="DE108" i="37"/>
  <c r="DD108" i="37"/>
  <c r="DC108" i="37"/>
  <c r="DB108" i="37"/>
  <c r="DA108" i="37"/>
  <c r="CZ108" i="37"/>
  <c r="CY108" i="37"/>
  <c r="CX108" i="37"/>
  <c r="CW108" i="37"/>
  <c r="CV108" i="37"/>
  <c r="CU108" i="37"/>
  <c r="CS108" i="37"/>
  <c r="CR108" i="37"/>
  <c r="CQ108" i="37"/>
  <c r="CN108" i="37"/>
  <c r="CJ108" i="37"/>
  <c r="CA108" i="37"/>
  <c r="BR108" i="37"/>
  <c r="BP108" i="37"/>
  <c r="BG108" i="37"/>
  <c r="AX108" i="37"/>
  <c r="AV108" i="37"/>
  <c r="AM108" i="37"/>
  <c r="AD108" i="37"/>
  <c r="AB108" i="37"/>
  <c r="S108" i="37"/>
  <c r="I108" i="37"/>
  <c r="DN107" i="37"/>
  <c r="DM107" i="37"/>
  <c r="DL107" i="37"/>
  <c r="DK107" i="37"/>
  <c r="DJ107" i="37"/>
  <c r="DI107" i="37"/>
  <c r="DH107" i="37"/>
  <c r="DG107" i="37"/>
  <c r="DF107" i="37"/>
  <c r="DE107" i="37"/>
  <c r="DD107" i="37"/>
  <c r="DC107" i="37"/>
  <c r="DB107" i="37"/>
  <c r="DA107" i="37"/>
  <c r="CZ107" i="37"/>
  <c r="CY107" i="37"/>
  <c r="CX107" i="37"/>
  <c r="CW107" i="37"/>
  <c r="CV107" i="37"/>
  <c r="CU107" i="37"/>
  <c r="CS107" i="37"/>
  <c r="CR107" i="37"/>
  <c r="CQ107" i="37"/>
  <c r="CN107" i="37"/>
  <c r="CJ107" i="37"/>
  <c r="CA107" i="37"/>
  <c r="BR107" i="37"/>
  <c r="BP107" i="37"/>
  <c r="BG107" i="37"/>
  <c r="AX107" i="37"/>
  <c r="AV107" i="37"/>
  <c r="AM107" i="37"/>
  <c r="AD107" i="37"/>
  <c r="AB107" i="37"/>
  <c r="S107" i="37"/>
  <c r="I107" i="37"/>
  <c r="DO107" i="37" s="1"/>
  <c r="DN106" i="37"/>
  <c r="DM106" i="37"/>
  <c r="DL106" i="37"/>
  <c r="DK106" i="37"/>
  <c r="DJ106" i="37"/>
  <c r="DI106" i="37"/>
  <c r="DH106" i="37"/>
  <c r="DG106" i="37"/>
  <c r="DF106" i="37"/>
  <c r="DE106" i="37"/>
  <c r="DD106" i="37"/>
  <c r="DC106" i="37"/>
  <c r="DB106" i="37"/>
  <c r="DA106" i="37"/>
  <c r="CZ106" i="37"/>
  <c r="CY106" i="37"/>
  <c r="CX106" i="37"/>
  <c r="CW106" i="37"/>
  <c r="CV106" i="37"/>
  <c r="CU106" i="37"/>
  <c r="CS106" i="37"/>
  <c r="CR106" i="37"/>
  <c r="CQ106" i="37"/>
  <c r="CN106" i="37"/>
  <c r="CJ106" i="37"/>
  <c r="CA106" i="37"/>
  <c r="BR106" i="37"/>
  <c r="BP106" i="37"/>
  <c r="BG106" i="37"/>
  <c r="AX106" i="37"/>
  <c r="AV106" i="37"/>
  <c r="AM106" i="37"/>
  <c r="AD106" i="37"/>
  <c r="AB106" i="37"/>
  <c r="S106" i="37"/>
  <c r="I106" i="37"/>
  <c r="DN105" i="37"/>
  <c r="DM105" i="37"/>
  <c r="DL105" i="37"/>
  <c r="DK105" i="37"/>
  <c r="DJ105" i="37"/>
  <c r="DI105" i="37"/>
  <c r="DH105" i="37"/>
  <c r="DG105" i="37"/>
  <c r="DF105" i="37"/>
  <c r="DE105" i="37"/>
  <c r="DD105" i="37"/>
  <c r="DC105" i="37"/>
  <c r="DB105" i="37"/>
  <c r="DA105" i="37"/>
  <c r="CZ105" i="37"/>
  <c r="CY105" i="37"/>
  <c r="CX105" i="37"/>
  <c r="CW105" i="37"/>
  <c r="CV105" i="37"/>
  <c r="CU105" i="37"/>
  <c r="CS105" i="37"/>
  <c r="CR105" i="37"/>
  <c r="CQ105" i="37"/>
  <c r="CN105" i="37"/>
  <c r="CJ105" i="37"/>
  <c r="CA105" i="37"/>
  <c r="BR105" i="37"/>
  <c r="BP105" i="37"/>
  <c r="BG105" i="37"/>
  <c r="AX105" i="37"/>
  <c r="AV105" i="37"/>
  <c r="AM105" i="37"/>
  <c r="AD105" i="37"/>
  <c r="AB105" i="37"/>
  <c r="S105" i="37"/>
  <c r="I105" i="37"/>
  <c r="DO105" i="37" s="1"/>
  <c r="DN104" i="37"/>
  <c r="DM104" i="37"/>
  <c r="DL104" i="37"/>
  <c r="DK104" i="37"/>
  <c r="DJ104" i="37"/>
  <c r="DI104" i="37"/>
  <c r="DH104" i="37"/>
  <c r="DG104" i="37"/>
  <c r="DF104" i="37"/>
  <c r="DE104" i="37"/>
  <c r="DD104" i="37"/>
  <c r="DC104" i="37"/>
  <c r="DB104" i="37"/>
  <c r="DA104" i="37"/>
  <c r="CZ104" i="37"/>
  <c r="CY104" i="37"/>
  <c r="CX104" i="37"/>
  <c r="CW104" i="37"/>
  <c r="CV104" i="37"/>
  <c r="CU104" i="37"/>
  <c r="CS104" i="37"/>
  <c r="CR104" i="37"/>
  <c r="CQ104" i="37"/>
  <c r="CN104" i="37"/>
  <c r="CJ104" i="37"/>
  <c r="CA104" i="37"/>
  <c r="BR104" i="37"/>
  <c r="BP104" i="37"/>
  <c r="BG104" i="37"/>
  <c r="AX104" i="37"/>
  <c r="AV104" i="37"/>
  <c r="AM104" i="37"/>
  <c r="AD104" i="37"/>
  <c r="AB104" i="37"/>
  <c r="S104" i="37"/>
  <c r="I104" i="37"/>
  <c r="DN103" i="37"/>
  <c r="DM103" i="37"/>
  <c r="DL103" i="37"/>
  <c r="DK103" i="37"/>
  <c r="DJ103" i="37"/>
  <c r="DI103" i="37"/>
  <c r="DH103" i="37"/>
  <c r="DG103" i="37"/>
  <c r="DF103" i="37"/>
  <c r="DE103" i="37"/>
  <c r="DD103" i="37"/>
  <c r="DC103" i="37"/>
  <c r="DB103" i="37"/>
  <c r="DA103" i="37"/>
  <c r="CZ103" i="37"/>
  <c r="CY103" i="37"/>
  <c r="CX103" i="37"/>
  <c r="CW103" i="37"/>
  <c r="CV103" i="37"/>
  <c r="CU103" i="37"/>
  <c r="CS103" i="37"/>
  <c r="CR103" i="37"/>
  <c r="CQ103" i="37"/>
  <c r="CN103" i="37"/>
  <c r="CJ103" i="37"/>
  <c r="CA103" i="37"/>
  <c r="BR103" i="37"/>
  <c r="BP103" i="37"/>
  <c r="BG103" i="37"/>
  <c r="AX103" i="37"/>
  <c r="AV103" i="37"/>
  <c r="AM103" i="37"/>
  <c r="AD103" i="37"/>
  <c r="AB103" i="37"/>
  <c r="S103" i="37"/>
  <c r="I103" i="37"/>
  <c r="DO103" i="37" s="1"/>
  <c r="DN102" i="37"/>
  <c r="DM102" i="37"/>
  <c r="DL102" i="37"/>
  <c r="DK102" i="37"/>
  <c r="DJ102" i="37"/>
  <c r="DI102" i="37"/>
  <c r="DH102" i="37"/>
  <c r="DG102" i="37"/>
  <c r="DF102" i="37"/>
  <c r="DE102" i="37"/>
  <c r="DD102" i="37"/>
  <c r="DC102" i="37"/>
  <c r="DB102" i="37"/>
  <c r="DA102" i="37"/>
  <c r="CZ102" i="37"/>
  <c r="CY102" i="37"/>
  <c r="CX102" i="37"/>
  <c r="CW102" i="37"/>
  <c r="CV102" i="37"/>
  <c r="CU102" i="37"/>
  <c r="CS102" i="37"/>
  <c r="CR102" i="37"/>
  <c r="CQ102" i="37"/>
  <c r="CN102" i="37"/>
  <c r="CJ102" i="37"/>
  <c r="CA102" i="37"/>
  <c r="BR102" i="37"/>
  <c r="BP102" i="37"/>
  <c r="BG102" i="37"/>
  <c r="AX102" i="37"/>
  <c r="AV102" i="37"/>
  <c r="AM102" i="37"/>
  <c r="AD102" i="37"/>
  <c r="AB102" i="37"/>
  <c r="S102" i="37"/>
  <c r="I102" i="37"/>
  <c r="DN101" i="37"/>
  <c r="DM101" i="37"/>
  <c r="DL101" i="37"/>
  <c r="DK101" i="37"/>
  <c r="DJ101" i="37"/>
  <c r="DI101" i="37"/>
  <c r="DH101" i="37"/>
  <c r="DG101" i="37"/>
  <c r="DF101" i="37"/>
  <c r="DE101" i="37"/>
  <c r="DD101" i="37"/>
  <c r="DC101" i="37"/>
  <c r="DB101" i="37"/>
  <c r="DA101" i="37"/>
  <c r="CZ101" i="37"/>
  <c r="CY101" i="37"/>
  <c r="CX101" i="37"/>
  <c r="CW101" i="37"/>
  <c r="CV101" i="37"/>
  <c r="CU101" i="37"/>
  <c r="CS101" i="37"/>
  <c r="CR101" i="37"/>
  <c r="CQ101" i="37"/>
  <c r="CN101" i="37"/>
  <c r="CJ101" i="37"/>
  <c r="CA101" i="37"/>
  <c r="BR101" i="37"/>
  <c r="BP101" i="37"/>
  <c r="BG101" i="37"/>
  <c r="AX101" i="37"/>
  <c r="AV101" i="37"/>
  <c r="AM101" i="37"/>
  <c r="AD101" i="37"/>
  <c r="AB101" i="37"/>
  <c r="S101" i="37"/>
  <c r="I101" i="37"/>
  <c r="DO101" i="37" s="1"/>
  <c r="DN100" i="37"/>
  <c r="DM100" i="37"/>
  <c r="DL100" i="37"/>
  <c r="DK100" i="37"/>
  <c r="DJ100" i="37"/>
  <c r="DI100" i="37"/>
  <c r="DH100" i="37"/>
  <c r="DG100" i="37"/>
  <c r="DF100" i="37"/>
  <c r="DE100" i="37"/>
  <c r="DD100" i="37"/>
  <c r="DC100" i="37"/>
  <c r="DB100" i="37"/>
  <c r="DA100" i="37"/>
  <c r="CZ100" i="37"/>
  <c r="CY100" i="37"/>
  <c r="CX100" i="37"/>
  <c r="CW100" i="37"/>
  <c r="CV100" i="37"/>
  <c r="CU100" i="37"/>
  <c r="CS100" i="37"/>
  <c r="CR100" i="37"/>
  <c r="CQ100" i="37"/>
  <c r="CN100" i="37"/>
  <c r="CJ100" i="37"/>
  <c r="CA100" i="37"/>
  <c r="BR100" i="37"/>
  <c r="BP100" i="37"/>
  <c r="BG100" i="37"/>
  <c r="AX100" i="37"/>
  <c r="AV100" i="37"/>
  <c r="AM100" i="37"/>
  <c r="AD100" i="37"/>
  <c r="AB100" i="37"/>
  <c r="S100" i="37"/>
  <c r="I100" i="37"/>
  <c r="DN99" i="37"/>
  <c r="DM99" i="37"/>
  <c r="DL99" i="37"/>
  <c r="DK99" i="37"/>
  <c r="DJ99" i="37"/>
  <c r="DI99" i="37"/>
  <c r="DH99" i="37"/>
  <c r="DG99" i="37"/>
  <c r="DF99" i="37"/>
  <c r="DE99" i="37"/>
  <c r="DD99" i="37"/>
  <c r="DC99" i="37"/>
  <c r="DB99" i="37"/>
  <c r="DA99" i="37"/>
  <c r="CZ99" i="37"/>
  <c r="CY99" i="37"/>
  <c r="CX99" i="37"/>
  <c r="CW99" i="37"/>
  <c r="CV99" i="37"/>
  <c r="CU99" i="37"/>
  <c r="CS99" i="37"/>
  <c r="CR99" i="37"/>
  <c r="CQ99" i="37"/>
  <c r="CN99" i="37"/>
  <c r="CJ99" i="37"/>
  <c r="CA99" i="37"/>
  <c r="BR99" i="37"/>
  <c r="BP99" i="37"/>
  <c r="BG99" i="37"/>
  <c r="AX99" i="37"/>
  <c r="AV99" i="37"/>
  <c r="AM99" i="37"/>
  <c r="AD99" i="37"/>
  <c r="AB99" i="37"/>
  <c r="S99" i="37"/>
  <c r="I99" i="37"/>
  <c r="DO99" i="37" s="1"/>
  <c r="DN98" i="37"/>
  <c r="DM98" i="37"/>
  <c r="DL98" i="37"/>
  <c r="DK98" i="37"/>
  <c r="DJ98" i="37"/>
  <c r="DI98" i="37"/>
  <c r="DH98" i="37"/>
  <c r="DG98" i="37"/>
  <c r="DF98" i="37"/>
  <c r="DE98" i="37"/>
  <c r="DD98" i="37"/>
  <c r="DC98" i="37"/>
  <c r="DB98" i="37"/>
  <c r="DA98" i="37"/>
  <c r="CZ98" i="37"/>
  <c r="CY98" i="37"/>
  <c r="CX98" i="37"/>
  <c r="CW98" i="37"/>
  <c r="CV98" i="37"/>
  <c r="CU98" i="37"/>
  <c r="CS98" i="37"/>
  <c r="CR98" i="37"/>
  <c r="CQ98" i="37"/>
  <c r="CN98" i="37"/>
  <c r="CJ98" i="37"/>
  <c r="CA98" i="37"/>
  <c r="BR98" i="37"/>
  <c r="BP98" i="37"/>
  <c r="BG98" i="37"/>
  <c r="AX98" i="37"/>
  <c r="AV98" i="37"/>
  <c r="AM98" i="37"/>
  <c r="AD98" i="37"/>
  <c r="AB98" i="37"/>
  <c r="S98" i="37"/>
  <c r="I98" i="37"/>
  <c r="DN97" i="37"/>
  <c r="DM97" i="37"/>
  <c r="DL97" i="37"/>
  <c r="DK97" i="37"/>
  <c r="DJ97" i="37"/>
  <c r="DI97" i="37"/>
  <c r="DH97" i="37"/>
  <c r="DG97" i="37"/>
  <c r="DF97" i="37"/>
  <c r="DE97" i="37"/>
  <c r="DD97" i="37"/>
  <c r="DC97" i="37"/>
  <c r="DB97" i="37"/>
  <c r="DA97" i="37"/>
  <c r="CZ97" i="37"/>
  <c r="CY97" i="37"/>
  <c r="CX97" i="37"/>
  <c r="CW97" i="37"/>
  <c r="CV97" i="37"/>
  <c r="CU97" i="37"/>
  <c r="CS97" i="37"/>
  <c r="CR97" i="37"/>
  <c r="CQ97" i="37"/>
  <c r="CN97" i="37"/>
  <c r="CJ97" i="37"/>
  <c r="CA97" i="37"/>
  <c r="BR97" i="37"/>
  <c r="BP97" i="37"/>
  <c r="BG97" i="37"/>
  <c r="AX97" i="37"/>
  <c r="AV97" i="37"/>
  <c r="AM97" i="37"/>
  <c r="AD97" i="37"/>
  <c r="AB97" i="37"/>
  <c r="S97" i="37"/>
  <c r="I97" i="37"/>
  <c r="DO97" i="37" s="1"/>
  <c r="DN96" i="37"/>
  <c r="DM96" i="37"/>
  <c r="DL96" i="37"/>
  <c r="DK96" i="37"/>
  <c r="DJ96" i="37"/>
  <c r="DI96" i="37"/>
  <c r="DH96" i="37"/>
  <c r="DG96" i="37"/>
  <c r="DF96" i="37"/>
  <c r="DE96" i="37"/>
  <c r="DD96" i="37"/>
  <c r="DC96" i="37"/>
  <c r="DB96" i="37"/>
  <c r="DA96" i="37"/>
  <c r="CZ96" i="37"/>
  <c r="CY96" i="37"/>
  <c r="CX96" i="37"/>
  <c r="CW96" i="37"/>
  <c r="CV96" i="37"/>
  <c r="CU96" i="37"/>
  <c r="CS96" i="37"/>
  <c r="CR96" i="37"/>
  <c r="CQ96" i="37"/>
  <c r="CN96" i="37"/>
  <c r="CJ96" i="37"/>
  <c r="CA96" i="37"/>
  <c r="BR96" i="37"/>
  <c r="BP96" i="37"/>
  <c r="BG96" i="37"/>
  <c r="AX96" i="37"/>
  <c r="AV96" i="37"/>
  <c r="AM96" i="37"/>
  <c r="AD96" i="37"/>
  <c r="AB96" i="37"/>
  <c r="S96" i="37"/>
  <c r="I96" i="37"/>
  <c r="DN95" i="37"/>
  <c r="DM95" i="37"/>
  <c r="DL95" i="37"/>
  <c r="DK95" i="37"/>
  <c r="DJ95" i="37"/>
  <c r="DI95" i="37"/>
  <c r="DH95" i="37"/>
  <c r="DG95" i="37"/>
  <c r="DF95" i="37"/>
  <c r="DE95" i="37"/>
  <c r="DD95" i="37"/>
  <c r="DC95" i="37"/>
  <c r="DB95" i="37"/>
  <c r="DA95" i="37"/>
  <c r="CZ95" i="37"/>
  <c r="CY95" i="37"/>
  <c r="CX95" i="37"/>
  <c r="CW95" i="37"/>
  <c r="CV95" i="37"/>
  <c r="CU95" i="37"/>
  <c r="CS95" i="37"/>
  <c r="CR95" i="37"/>
  <c r="CQ95" i="37"/>
  <c r="CN95" i="37"/>
  <c r="CJ95" i="37"/>
  <c r="CA95" i="37"/>
  <c r="BR95" i="37"/>
  <c r="BP95" i="37"/>
  <c r="BG95" i="37"/>
  <c r="AX95" i="37"/>
  <c r="AV95" i="37"/>
  <c r="AM95" i="37"/>
  <c r="AD95" i="37"/>
  <c r="AB95" i="37"/>
  <c r="S95" i="37"/>
  <c r="I95" i="37"/>
  <c r="DO95" i="37" s="1"/>
  <c r="DN94" i="37"/>
  <c r="DM94" i="37"/>
  <c r="DL94" i="37"/>
  <c r="DK94" i="37"/>
  <c r="DJ94" i="37"/>
  <c r="DI94" i="37"/>
  <c r="DH94" i="37"/>
  <c r="DG94" i="37"/>
  <c r="DF94" i="37"/>
  <c r="DE94" i="37"/>
  <c r="DD94" i="37"/>
  <c r="DC94" i="37"/>
  <c r="DB94" i="37"/>
  <c r="DA94" i="37"/>
  <c r="CZ94" i="37"/>
  <c r="CY94" i="37"/>
  <c r="CX94" i="37"/>
  <c r="CW94" i="37"/>
  <c r="CV94" i="37"/>
  <c r="CU94" i="37"/>
  <c r="CS94" i="37"/>
  <c r="CR94" i="37"/>
  <c r="CQ94" i="37"/>
  <c r="CN94" i="37"/>
  <c r="CJ94" i="37"/>
  <c r="CA94" i="37"/>
  <c r="BR94" i="37"/>
  <c r="BP94" i="37"/>
  <c r="BG94" i="37"/>
  <c r="AX94" i="37"/>
  <c r="AV94" i="37"/>
  <c r="AM94" i="37"/>
  <c r="AD94" i="37"/>
  <c r="AB94" i="37"/>
  <c r="S94" i="37"/>
  <c r="I94" i="37"/>
  <c r="DN93" i="37"/>
  <c r="DM93" i="37"/>
  <c r="DL93" i="37"/>
  <c r="DK93" i="37"/>
  <c r="DJ93" i="37"/>
  <c r="DI93" i="37"/>
  <c r="DH93" i="37"/>
  <c r="DG93" i="37"/>
  <c r="DF93" i="37"/>
  <c r="DE93" i="37"/>
  <c r="DD93" i="37"/>
  <c r="DC93" i="37"/>
  <c r="DB93" i="37"/>
  <c r="DA93" i="37"/>
  <c r="CZ93" i="37"/>
  <c r="CY93" i="37"/>
  <c r="CX93" i="37"/>
  <c r="CW93" i="37"/>
  <c r="CV93" i="37"/>
  <c r="CU93" i="37"/>
  <c r="CS93" i="37"/>
  <c r="CR93" i="37"/>
  <c r="CQ93" i="37"/>
  <c r="CN93" i="37"/>
  <c r="CJ93" i="37"/>
  <c r="CA93" i="37"/>
  <c r="BR93" i="37"/>
  <c r="BP93" i="37"/>
  <c r="BG93" i="37"/>
  <c r="AX93" i="37"/>
  <c r="AV93" i="37"/>
  <c r="AM93" i="37"/>
  <c r="AD93" i="37"/>
  <c r="AB93" i="37"/>
  <c r="S93" i="37"/>
  <c r="I93" i="37"/>
  <c r="DO93" i="37" s="1"/>
  <c r="DN92" i="37"/>
  <c r="DM92" i="37"/>
  <c r="DL92" i="37"/>
  <c r="DK92" i="37"/>
  <c r="DJ92" i="37"/>
  <c r="DI92" i="37"/>
  <c r="DH92" i="37"/>
  <c r="DG92" i="37"/>
  <c r="DF92" i="37"/>
  <c r="DE92" i="37"/>
  <c r="DD92" i="37"/>
  <c r="DC92" i="37"/>
  <c r="DB92" i="37"/>
  <c r="DA92" i="37"/>
  <c r="CZ92" i="37"/>
  <c r="CY92" i="37"/>
  <c r="CX92" i="37"/>
  <c r="CW92" i="37"/>
  <c r="CV92" i="37"/>
  <c r="CU92" i="37"/>
  <c r="CS92" i="37"/>
  <c r="CR92" i="37"/>
  <c r="CQ92" i="37"/>
  <c r="CN92" i="37"/>
  <c r="CJ92" i="37"/>
  <c r="CA92" i="37"/>
  <c r="BR92" i="37"/>
  <c r="BP92" i="37"/>
  <c r="BG92" i="37"/>
  <c r="AX92" i="37"/>
  <c r="AV92" i="37"/>
  <c r="AM92" i="37"/>
  <c r="AD92" i="37"/>
  <c r="AB92" i="37"/>
  <c r="S92" i="37"/>
  <c r="I92" i="37"/>
  <c r="DN91" i="37"/>
  <c r="DM91" i="37"/>
  <c r="DL91" i="37"/>
  <c r="DK91" i="37"/>
  <c r="DJ91" i="37"/>
  <c r="DI91" i="37"/>
  <c r="DH91" i="37"/>
  <c r="DG91" i="37"/>
  <c r="DF91" i="37"/>
  <c r="DE91" i="37"/>
  <c r="DD91" i="37"/>
  <c r="DC91" i="37"/>
  <c r="DB91" i="37"/>
  <c r="DA91" i="37"/>
  <c r="CZ91" i="37"/>
  <c r="CY91" i="37"/>
  <c r="CX91" i="37"/>
  <c r="CW91" i="37"/>
  <c r="CV91" i="37"/>
  <c r="CU91" i="37"/>
  <c r="CS91" i="37"/>
  <c r="CR91" i="37"/>
  <c r="CQ91" i="37"/>
  <c r="CN91" i="37"/>
  <c r="CJ91" i="37"/>
  <c r="CA91" i="37"/>
  <c r="BR91" i="37"/>
  <c r="BP91" i="37"/>
  <c r="BG91" i="37"/>
  <c r="AX91" i="37"/>
  <c r="AV91" i="37"/>
  <c r="AM91" i="37"/>
  <c r="AD91" i="37"/>
  <c r="AB91" i="37"/>
  <c r="S91" i="37"/>
  <c r="I91" i="37"/>
  <c r="DO91" i="37" s="1"/>
  <c r="DN90" i="37"/>
  <c r="DM90" i="37"/>
  <c r="DL90" i="37"/>
  <c r="DK90" i="37"/>
  <c r="DJ90" i="37"/>
  <c r="DI90" i="37"/>
  <c r="DH90" i="37"/>
  <c r="DG90" i="37"/>
  <c r="DF90" i="37"/>
  <c r="DE90" i="37"/>
  <c r="DD90" i="37"/>
  <c r="DC90" i="37"/>
  <c r="DB90" i="37"/>
  <c r="DA90" i="37"/>
  <c r="CZ90" i="37"/>
  <c r="CY90" i="37"/>
  <c r="CX90" i="37"/>
  <c r="CW90" i="37"/>
  <c r="CV90" i="37"/>
  <c r="CU90" i="37"/>
  <c r="CS90" i="37"/>
  <c r="CR90" i="37"/>
  <c r="CQ90" i="37"/>
  <c r="CN90" i="37"/>
  <c r="CJ90" i="37"/>
  <c r="CA90" i="37"/>
  <c r="BR90" i="37"/>
  <c r="BP90" i="37"/>
  <c r="BG90" i="37"/>
  <c r="AX90" i="37"/>
  <c r="AV90" i="37"/>
  <c r="AM90" i="37"/>
  <c r="AD90" i="37"/>
  <c r="AB90" i="37"/>
  <c r="S90" i="37"/>
  <c r="I90" i="37"/>
  <c r="DN89" i="37"/>
  <c r="DM89" i="37"/>
  <c r="DL89" i="37"/>
  <c r="DK89" i="37"/>
  <c r="DJ89" i="37"/>
  <c r="DI89" i="37"/>
  <c r="DH89" i="37"/>
  <c r="DG89" i="37"/>
  <c r="DF89" i="37"/>
  <c r="DE89" i="37"/>
  <c r="DD89" i="37"/>
  <c r="DC89" i="37"/>
  <c r="DB89" i="37"/>
  <c r="DA89" i="37"/>
  <c r="CZ89" i="37"/>
  <c r="CY89" i="37"/>
  <c r="CX89" i="37"/>
  <c r="CW89" i="37"/>
  <c r="CV89" i="37"/>
  <c r="CU89" i="37"/>
  <c r="CS89" i="37"/>
  <c r="CR89" i="37"/>
  <c r="CQ89" i="37"/>
  <c r="CN89" i="37"/>
  <c r="CJ89" i="37"/>
  <c r="CA89" i="37"/>
  <c r="BR89" i="37"/>
  <c r="BP89" i="37"/>
  <c r="BG89" i="37"/>
  <c r="AX89" i="37"/>
  <c r="AV89" i="37"/>
  <c r="AM89" i="37"/>
  <c r="AD89" i="37"/>
  <c r="AB89" i="37"/>
  <c r="S89" i="37"/>
  <c r="I89" i="37"/>
  <c r="DO89" i="37" s="1"/>
  <c r="DN88" i="37"/>
  <c r="DM88" i="37"/>
  <c r="DL88" i="37"/>
  <c r="DK88" i="37"/>
  <c r="DJ88" i="37"/>
  <c r="DI88" i="37"/>
  <c r="DH88" i="37"/>
  <c r="DG88" i="37"/>
  <c r="DF88" i="37"/>
  <c r="DE88" i="37"/>
  <c r="DD88" i="37"/>
  <c r="DC88" i="37"/>
  <c r="DB88" i="37"/>
  <c r="DA88" i="37"/>
  <c r="CZ88" i="37"/>
  <c r="CY88" i="37"/>
  <c r="CX88" i="37"/>
  <c r="CW88" i="37"/>
  <c r="CV88" i="37"/>
  <c r="CU88" i="37"/>
  <c r="CS88" i="37"/>
  <c r="CR88" i="37"/>
  <c r="CQ88" i="37"/>
  <c r="CN88" i="37"/>
  <c r="CJ88" i="37"/>
  <c r="CA88" i="37"/>
  <c r="BR88" i="37"/>
  <c r="BP88" i="37"/>
  <c r="BG88" i="37"/>
  <c r="AX88" i="37"/>
  <c r="AV88" i="37"/>
  <c r="AM88" i="37"/>
  <c r="AD88" i="37"/>
  <c r="AB88" i="37"/>
  <c r="S88" i="37"/>
  <c r="I88" i="37"/>
  <c r="DN87" i="37"/>
  <c r="DM87" i="37"/>
  <c r="DL87" i="37"/>
  <c r="DK87" i="37"/>
  <c r="DJ87" i="37"/>
  <c r="DI87" i="37"/>
  <c r="DH87" i="37"/>
  <c r="DG87" i="37"/>
  <c r="DF87" i="37"/>
  <c r="DE87" i="37"/>
  <c r="DD87" i="37"/>
  <c r="DC87" i="37"/>
  <c r="DB87" i="37"/>
  <c r="DA87" i="37"/>
  <c r="CZ87" i="37"/>
  <c r="CY87" i="37"/>
  <c r="CX87" i="37"/>
  <c r="CW87" i="37"/>
  <c r="CV87" i="37"/>
  <c r="CU87" i="37"/>
  <c r="CS87" i="37"/>
  <c r="CR87" i="37"/>
  <c r="CQ87" i="37"/>
  <c r="CN87" i="37"/>
  <c r="CJ87" i="37"/>
  <c r="CA87" i="37"/>
  <c r="BR87" i="37"/>
  <c r="BP87" i="37"/>
  <c r="BG87" i="37"/>
  <c r="AX87" i="37"/>
  <c r="AV87" i="37"/>
  <c r="AM87" i="37"/>
  <c r="AD87" i="37"/>
  <c r="AB87" i="37"/>
  <c r="S87" i="37"/>
  <c r="I87" i="37"/>
  <c r="DO87" i="37" s="1"/>
  <c r="DN86" i="37"/>
  <c r="DM86" i="37"/>
  <c r="DL86" i="37"/>
  <c r="DK86" i="37"/>
  <c r="DJ86" i="37"/>
  <c r="DI86" i="37"/>
  <c r="DH86" i="37"/>
  <c r="DG86" i="37"/>
  <c r="DF86" i="37"/>
  <c r="DE86" i="37"/>
  <c r="DD86" i="37"/>
  <c r="DC86" i="37"/>
  <c r="DB86" i="37"/>
  <c r="DA86" i="37"/>
  <c r="CZ86" i="37"/>
  <c r="CY86" i="37"/>
  <c r="CX86" i="37"/>
  <c r="CW86" i="37"/>
  <c r="CV86" i="37"/>
  <c r="CU86" i="37"/>
  <c r="CS86" i="37"/>
  <c r="CR86" i="37"/>
  <c r="CQ86" i="37"/>
  <c r="CN86" i="37"/>
  <c r="CJ86" i="37"/>
  <c r="CA86" i="37"/>
  <c r="BR86" i="37"/>
  <c r="BP86" i="37"/>
  <c r="BG86" i="37"/>
  <c r="AX86" i="37"/>
  <c r="AV86" i="37"/>
  <c r="AM86" i="37"/>
  <c r="AD86" i="37"/>
  <c r="AB86" i="37"/>
  <c r="S86" i="37"/>
  <c r="I86" i="37"/>
  <c r="DN85" i="37"/>
  <c r="DM85" i="37"/>
  <c r="DL85" i="37"/>
  <c r="DK85" i="37"/>
  <c r="DJ85" i="37"/>
  <c r="DI85" i="37"/>
  <c r="DH85" i="37"/>
  <c r="DG85" i="37"/>
  <c r="DF85" i="37"/>
  <c r="DE85" i="37"/>
  <c r="DD85" i="37"/>
  <c r="DC85" i="37"/>
  <c r="DB85" i="37"/>
  <c r="DA85" i="37"/>
  <c r="CZ85" i="37"/>
  <c r="CY85" i="37"/>
  <c r="CX85" i="37"/>
  <c r="CW85" i="37"/>
  <c r="CV85" i="37"/>
  <c r="CU85" i="37"/>
  <c r="CS85" i="37"/>
  <c r="CR85" i="37"/>
  <c r="CQ85" i="37"/>
  <c r="CN85" i="37"/>
  <c r="CJ85" i="37"/>
  <c r="CA85" i="37"/>
  <c r="BR85" i="37"/>
  <c r="BP85" i="37"/>
  <c r="BG85" i="37"/>
  <c r="AX85" i="37"/>
  <c r="AV85" i="37"/>
  <c r="AM85" i="37"/>
  <c r="AD85" i="37"/>
  <c r="AB85" i="37"/>
  <c r="S85" i="37"/>
  <c r="I85" i="37"/>
  <c r="DO85" i="37" s="1"/>
  <c r="DN84" i="37"/>
  <c r="DM84" i="37"/>
  <c r="DL84" i="37"/>
  <c r="DK84" i="37"/>
  <c r="DJ84" i="37"/>
  <c r="DI84" i="37"/>
  <c r="DH84" i="37"/>
  <c r="DG84" i="37"/>
  <c r="DF84" i="37"/>
  <c r="DE84" i="37"/>
  <c r="DD84" i="37"/>
  <c r="DC84" i="37"/>
  <c r="DB84" i="37"/>
  <c r="DA84" i="37"/>
  <c r="CZ84" i="37"/>
  <c r="CY84" i="37"/>
  <c r="CX84" i="37"/>
  <c r="CW84" i="37"/>
  <c r="CV84" i="37"/>
  <c r="CU84" i="37"/>
  <c r="CS84" i="37"/>
  <c r="CR84" i="37"/>
  <c r="CQ84" i="37"/>
  <c r="CN84" i="37"/>
  <c r="CJ84" i="37"/>
  <c r="CA84" i="37"/>
  <c r="BR84" i="37"/>
  <c r="BP84" i="37"/>
  <c r="BG84" i="37"/>
  <c r="AX84" i="37"/>
  <c r="AV84" i="37"/>
  <c r="AM84" i="37"/>
  <c r="AD84" i="37"/>
  <c r="AB84" i="37"/>
  <c r="S84" i="37"/>
  <c r="I84" i="37"/>
  <c r="DN83" i="37"/>
  <c r="DM83" i="37"/>
  <c r="DL83" i="37"/>
  <c r="DK83" i="37"/>
  <c r="DJ83" i="37"/>
  <c r="DI83" i="37"/>
  <c r="DH83" i="37"/>
  <c r="DG83" i="37"/>
  <c r="DF83" i="37"/>
  <c r="DE83" i="37"/>
  <c r="DD83" i="37"/>
  <c r="DC83" i="37"/>
  <c r="DB83" i="37"/>
  <c r="DA83" i="37"/>
  <c r="CZ83" i="37"/>
  <c r="CY83" i="37"/>
  <c r="CX83" i="37"/>
  <c r="CW83" i="37"/>
  <c r="CV83" i="37"/>
  <c r="CU83" i="37"/>
  <c r="CS83" i="37"/>
  <c r="CR83" i="37"/>
  <c r="CQ83" i="37"/>
  <c r="CN83" i="37"/>
  <c r="CJ83" i="37"/>
  <c r="CA83" i="37"/>
  <c r="BR83" i="37"/>
  <c r="BP83" i="37"/>
  <c r="BG83" i="37"/>
  <c r="AX83" i="37"/>
  <c r="AV83" i="37"/>
  <c r="AM83" i="37"/>
  <c r="AD83" i="37"/>
  <c r="AB83" i="37"/>
  <c r="S83" i="37"/>
  <c r="I83" i="37"/>
  <c r="DO83" i="37" s="1"/>
  <c r="DN82" i="37"/>
  <c r="DM82" i="37"/>
  <c r="DL82" i="37"/>
  <c r="DK82" i="37"/>
  <c r="DJ82" i="37"/>
  <c r="DI82" i="37"/>
  <c r="DH82" i="37"/>
  <c r="DG82" i="37"/>
  <c r="DF82" i="37"/>
  <c r="DE82" i="37"/>
  <c r="DD82" i="37"/>
  <c r="DC82" i="37"/>
  <c r="DB82" i="37"/>
  <c r="DA82" i="37"/>
  <c r="CZ82" i="37"/>
  <c r="CY82" i="37"/>
  <c r="CX82" i="37"/>
  <c r="CW82" i="37"/>
  <c r="CV82" i="37"/>
  <c r="CU82" i="37"/>
  <c r="CS82" i="37"/>
  <c r="CR82" i="37"/>
  <c r="CQ82" i="37"/>
  <c r="CN82" i="37"/>
  <c r="CJ82" i="37"/>
  <c r="CA82" i="37"/>
  <c r="BR82" i="37"/>
  <c r="BP82" i="37"/>
  <c r="BG82" i="37"/>
  <c r="AX82" i="37"/>
  <c r="AV82" i="37"/>
  <c r="AM82" i="37"/>
  <c r="AD82" i="37"/>
  <c r="AB82" i="37"/>
  <c r="S82" i="37"/>
  <c r="I82" i="37"/>
  <c r="DN81" i="37"/>
  <c r="DM81" i="37"/>
  <c r="DL81" i="37"/>
  <c r="DK81" i="37"/>
  <c r="DJ81" i="37"/>
  <c r="DI81" i="37"/>
  <c r="DH81" i="37"/>
  <c r="DG81" i="37"/>
  <c r="DF81" i="37"/>
  <c r="DE81" i="37"/>
  <c r="DD81" i="37"/>
  <c r="DC81" i="37"/>
  <c r="DB81" i="37"/>
  <c r="DA81" i="37"/>
  <c r="CZ81" i="37"/>
  <c r="CY81" i="37"/>
  <c r="CX81" i="37"/>
  <c r="CW81" i="37"/>
  <c r="CV81" i="37"/>
  <c r="CU81" i="37"/>
  <c r="CS81" i="37"/>
  <c r="CR81" i="37"/>
  <c r="CQ81" i="37"/>
  <c r="CN81" i="37"/>
  <c r="CJ81" i="37"/>
  <c r="CA81" i="37"/>
  <c r="BR81" i="37"/>
  <c r="BP81" i="37"/>
  <c r="BG81" i="37"/>
  <c r="AX81" i="37"/>
  <c r="AV81" i="37"/>
  <c r="AM81" i="37"/>
  <c r="AD81" i="37"/>
  <c r="AB81" i="37"/>
  <c r="S81" i="37"/>
  <c r="I81" i="37"/>
  <c r="DO81" i="37" s="1"/>
  <c r="DN80" i="37"/>
  <c r="DM80" i="37"/>
  <c r="DL80" i="37"/>
  <c r="DK80" i="37"/>
  <c r="DJ80" i="37"/>
  <c r="DI80" i="37"/>
  <c r="DH80" i="37"/>
  <c r="DG80" i="37"/>
  <c r="DF80" i="37"/>
  <c r="DE80" i="37"/>
  <c r="DD80" i="37"/>
  <c r="DC80" i="37"/>
  <c r="DB80" i="37"/>
  <c r="DA80" i="37"/>
  <c r="CZ80" i="37"/>
  <c r="CY80" i="37"/>
  <c r="CX80" i="37"/>
  <c r="CW80" i="37"/>
  <c r="CV80" i="37"/>
  <c r="CU80" i="37"/>
  <c r="CS80" i="37"/>
  <c r="CR80" i="37"/>
  <c r="CQ80" i="37"/>
  <c r="CN80" i="37"/>
  <c r="CJ80" i="37"/>
  <c r="CA80" i="37"/>
  <c r="BR80" i="37"/>
  <c r="BP80" i="37"/>
  <c r="BG80" i="37"/>
  <c r="AX80" i="37"/>
  <c r="AV80" i="37"/>
  <c r="AM80" i="37"/>
  <c r="AD80" i="37"/>
  <c r="AB80" i="37"/>
  <c r="S80" i="37"/>
  <c r="I80" i="37"/>
  <c r="DN79" i="37"/>
  <c r="DM79" i="37"/>
  <c r="DL79" i="37"/>
  <c r="DK79" i="37"/>
  <c r="DJ79" i="37"/>
  <c r="DI79" i="37"/>
  <c r="DH79" i="37"/>
  <c r="DG79" i="37"/>
  <c r="DF79" i="37"/>
  <c r="DE79" i="37"/>
  <c r="DD79" i="37"/>
  <c r="DC79" i="37"/>
  <c r="DB79" i="37"/>
  <c r="DA79" i="37"/>
  <c r="CZ79" i="37"/>
  <c r="CY79" i="37"/>
  <c r="CX79" i="37"/>
  <c r="CW79" i="37"/>
  <c r="CV79" i="37"/>
  <c r="CU79" i="37"/>
  <c r="CS79" i="37"/>
  <c r="CR79" i="37"/>
  <c r="CQ79" i="37"/>
  <c r="CN79" i="37"/>
  <c r="CJ79" i="37"/>
  <c r="CA79" i="37"/>
  <c r="BR79" i="37"/>
  <c r="BP79" i="37"/>
  <c r="BG79" i="37"/>
  <c r="AX79" i="37"/>
  <c r="AV79" i="37"/>
  <c r="AM79" i="37"/>
  <c r="AD79" i="37"/>
  <c r="AB79" i="37"/>
  <c r="S79" i="37"/>
  <c r="I79" i="37"/>
  <c r="DO79" i="37" s="1"/>
  <c r="DN78" i="37"/>
  <c r="DM78" i="37"/>
  <c r="DL78" i="37"/>
  <c r="DK78" i="37"/>
  <c r="DJ78" i="37"/>
  <c r="DI78" i="37"/>
  <c r="DH78" i="37"/>
  <c r="DG78" i="37"/>
  <c r="DF78" i="37"/>
  <c r="DE78" i="37"/>
  <c r="DD78" i="37"/>
  <c r="DC78" i="37"/>
  <c r="DB78" i="37"/>
  <c r="DA78" i="37"/>
  <c r="CZ78" i="37"/>
  <c r="CY78" i="37"/>
  <c r="CX78" i="37"/>
  <c r="CW78" i="37"/>
  <c r="CV78" i="37"/>
  <c r="CU78" i="37"/>
  <c r="CS78" i="37"/>
  <c r="CR78" i="37"/>
  <c r="CQ78" i="37"/>
  <c r="CN78" i="37"/>
  <c r="CJ78" i="37"/>
  <c r="CA78" i="37"/>
  <c r="BR78" i="37"/>
  <c r="BP78" i="37"/>
  <c r="BG78" i="37"/>
  <c r="AX78" i="37"/>
  <c r="AV78" i="37"/>
  <c r="AM78" i="37"/>
  <c r="AD78" i="37"/>
  <c r="AB78" i="37"/>
  <c r="S78" i="37"/>
  <c r="I78" i="37"/>
  <c r="DN77" i="37"/>
  <c r="DM77" i="37"/>
  <c r="DL77" i="37"/>
  <c r="DK77" i="37"/>
  <c r="DJ77" i="37"/>
  <c r="DI77" i="37"/>
  <c r="DH77" i="37"/>
  <c r="DG77" i="37"/>
  <c r="DF77" i="37"/>
  <c r="DE77" i="37"/>
  <c r="DD77" i="37"/>
  <c r="DC77" i="37"/>
  <c r="DB77" i="37"/>
  <c r="DA77" i="37"/>
  <c r="CZ77" i="37"/>
  <c r="CY77" i="37"/>
  <c r="CX77" i="37"/>
  <c r="CW77" i="37"/>
  <c r="CV77" i="37"/>
  <c r="CU77" i="37"/>
  <c r="CS77" i="37"/>
  <c r="CR77" i="37"/>
  <c r="CQ77" i="37"/>
  <c r="CN77" i="37"/>
  <c r="CJ77" i="37"/>
  <c r="CA77" i="37"/>
  <c r="BR77" i="37"/>
  <c r="BP77" i="37"/>
  <c r="BG77" i="37"/>
  <c r="AX77" i="37"/>
  <c r="AV77" i="37"/>
  <c r="AM77" i="37"/>
  <c r="AD77" i="37"/>
  <c r="AB77" i="37"/>
  <c r="S77" i="37"/>
  <c r="I77" i="37"/>
  <c r="DO77" i="37" s="1"/>
  <c r="DN76" i="37"/>
  <c r="DM76" i="37"/>
  <c r="DL76" i="37"/>
  <c r="DK76" i="37"/>
  <c r="DJ76" i="37"/>
  <c r="DI76" i="37"/>
  <c r="DH76" i="37"/>
  <c r="DG76" i="37"/>
  <c r="DF76" i="37"/>
  <c r="DE76" i="37"/>
  <c r="DD76" i="37"/>
  <c r="DC76" i="37"/>
  <c r="DB76" i="37"/>
  <c r="DA76" i="37"/>
  <c r="CZ76" i="37"/>
  <c r="CY76" i="37"/>
  <c r="CX76" i="37"/>
  <c r="CW76" i="37"/>
  <c r="CV76" i="37"/>
  <c r="CU76" i="37"/>
  <c r="CS76" i="37"/>
  <c r="CR76" i="37"/>
  <c r="CQ76" i="37"/>
  <c r="CN76" i="37"/>
  <c r="CJ76" i="37"/>
  <c r="CA76" i="37"/>
  <c r="BR76" i="37"/>
  <c r="BP76" i="37"/>
  <c r="BG76" i="37"/>
  <c r="AX76" i="37"/>
  <c r="AV76" i="37"/>
  <c r="AM76" i="37"/>
  <c r="AD76" i="37"/>
  <c r="AB76" i="37"/>
  <c r="S76" i="37"/>
  <c r="I76" i="37"/>
  <c r="DN75" i="37"/>
  <c r="DM75" i="37"/>
  <c r="DL75" i="37"/>
  <c r="DK75" i="37"/>
  <c r="DJ75" i="37"/>
  <c r="DI75" i="37"/>
  <c r="DH75" i="37"/>
  <c r="DG75" i="37"/>
  <c r="DF75" i="37"/>
  <c r="DE75" i="37"/>
  <c r="DD75" i="37"/>
  <c r="DC75" i="37"/>
  <c r="DB75" i="37"/>
  <c r="DA75" i="37"/>
  <c r="CZ75" i="37"/>
  <c r="CY75" i="37"/>
  <c r="CX75" i="37"/>
  <c r="CW75" i="37"/>
  <c r="CV75" i="37"/>
  <c r="CU75" i="37"/>
  <c r="CS75" i="37"/>
  <c r="CR75" i="37"/>
  <c r="CQ75" i="37"/>
  <c r="CN75" i="37"/>
  <c r="CJ75" i="37"/>
  <c r="CA75" i="37"/>
  <c r="BR75" i="37"/>
  <c r="BP75" i="37"/>
  <c r="BG75" i="37"/>
  <c r="AX75" i="37"/>
  <c r="AV75" i="37"/>
  <c r="AM75" i="37"/>
  <c r="AD75" i="37"/>
  <c r="AB75" i="37"/>
  <c r="S75" i="37"/>
  <c r="I75" i="37"/>
  <c r="DO75" i="37" s="1"/>
  <c r="DN74" i="37"/>
  <c r="DM74" i="37"/>
  <c r="DL74" i="37"/>
  <c r="DK74" i="37"/>
  <c r="DJ74" i="37"/>
  <c r="DI74" i="37"/>
  <c r="DH74" i="37"/>
  <c r="DG74" i="37"/>
  <c r="DF74" i="37"/>
  <c r="DE74" i="37"/>
  <c r="DD74" i="37"/>
  <c r="DC74" i="37"/>
  <c r="DB74" i="37"/>
  <c r="DA74" i="37"/>
  <c r="CZ74" i="37"/>
  <c r="CY74" i="37"/>
  <c r="CX74" i="37"/>
  <c r="CW74" i="37"/>
  <c r="CV74" i="37"/>
  <c r="CU74" i="37"/>
  <c r="CS74" i="37"/>
  <c r="CR74" i="37"/>
  <c r="CQ74" i="37"/>
  <c r="CN74" i="37"/>
  <c r="CJ74" i="37"/>
  <c r="CA74" i="37"/>
  <c r="BR74" i="37"/>
  <c r="BP74" i="37"/>
  <c r="BG74" i="37"/>
  <c r="AX74" i="37"/>
  <c r="AV74" i="37"/>
  <c r="AM74" i="37"/>
  <c r="AD74" i="37"/>
  <c r="AB74" i="37"/>
  <c r="S74" i="37"/>
  <c r="I74" i="37"/>
  <c r="DG73" i="37"/>
  <c r="DF73" i="37"/>
  <c r="CZ73" i="37"/>
  <c r="CY73" i="37"/>
  <c r="CX73" i="37"/>
  <c r="CW73" i="37"/>
  <c r="CV73" i="37"/>
  <c r="CU73" i="37"/>
  <c r="DG72" i="37"/>
  <c r="DF72" i="37"/>
  <c r="CZ72" i="37"/>
  <c r="CY72" i="37"/>
  <c r="CX72" i="37"/>
  <c r="CW72" i="37"/>
  <c r="CV72" i="37"/>
  <c r="CU72" i="37"/>
  <c r="DG71" i="37"/>
  <c r="DF71" i="37"/>
  <c r="CZ71" i="37"/>
  <c r="CY71" i="37"/>
  <c r="CX71" i="37"/>
  <c r="CW71" i="37"/>
  <c r="CV71" i="37"/>
  <c r="CU71" i="37"/>
  <c r="DG70" i="37"/>
  <c r="DF70" i="37"/>
  <c r="CZ70" i="37"/>
  <c r="CY70" i="37"/>
  <c r="CX70" i="37"/>
  <c r="DD70" i="37" s="1"/>
  <c r="CW70" i="37"/>
  <c r="CV70" i="37"/>
  <c r="CU70" i="37"/>
  <c r="DG69" i="37"/>
  <c r="DF69" i="37"/>
  <c r="CZ69" i="37"/>
  <c r="CY69" i="37"/>
  <c r="CX69" i="37"/>
  <c r="CW69" i="37"/>
  <c r="CV69" i="37"/>
  <c r="CU69" i="37"/>
  <c r="DG68" i="37"/>
  <c r="DF68" i="37"/>
  <c r="CZ68" i="37"/>
  <c r="CY68" i="37"/>
  <c r="CX68" i="37"/>
  <c r="CW68" i="37"/>
  <c r="CV68" i="37"/>
  <c r="CU68" i="37"/>
  <c r="DG67" i="37"/>
  <c r="DF67" i="37"/>
  <c r="CZ67" i="37"/>
  <c r="CY67" i="37"/>
  <c r="CX67" i="37"/>
  <c r="DD67" i="37" s="1"/>
  <c r="CW67" i="37"/>
  <c r="CV67" i="37"/>
  <c r="CU67" i="37"/>
  <c r="DG66" i="37"/>
  <c r="DF66" i="37"/>
  <c r="CZ66" i="37"/>
  <c r="CY66" i="37"/>
  <c r="CX66" i="37"/>
  <c r="CW66" i="37"/>
  <c r="CV66" i="37"/>
  <c r="CU66" i="37"/>
  <c r="DG65" i="37"/>
  <c r="DF65" i="37"/>
  <c r="CZ65" i="37"/>
  <c r="CY65" i="37"/>
  <c r="CX65" i="37"/>
  <c r="CW65" i="37"/>
  <c r="CV65" i="37"/>
  <c r="CU65" i="37"/>
  <c r="DG64" i="37"/>
  <c r="DF64" i="37"/>
  <c r="CZ64" i="37"/>
  <c r="CZ114" i="37" s="1"/>
  <c r="CY64" i="37"/>
  <c r="CX64" i="37"/>
  <c r="CW64" i="37"/>
  <c r="CV64" i="37"/>
  <c r="CU64" i="37"/>
  <c r="CS114" i="37"/>
  <c r="DE73" i="37" s="1"/>
  <c r="CI63" i="37"/>
  <c r="CH63" i="37"/>
  <c r="CG63" i="37"/>
  <c r="CF63" i="37"/>
  <c r="CE63" i="37"/>
  <c r="CD63" i="37"/>
  <c r="CC63" i="37"/>
  <c r="BZ63" i="37"/>
  <c r="BY63" i="37"/>
  <c r="BX63" i="37"/>
  <c r="BW63" i="37"/>
  <c r="BV63" i="37"/>
  <c r="BU63" i="37"/>
  <c r="BT63" i="37"/>
  <c r="BO63" i="37"/>
  <c r="BN63" i="37"/>
  <c r="BM63" i="37"/>
  <c r="BL63" i="37"/>
  <c r="BK63" i="37"/>
  <c r="BJ63" i="37"/>
  <c r="BI63" i="37"/>
  <c r="BF63" i="37"/>
  <c r="BE63" i="37"/>
  <c r="BD63" i="37"/>
  <c r="BC63" i="37"/>
  <c r="BB63" i="37"/>
  <c r="BA63" i="37"/>
  <c r="AZ63" i="37"/>
  <c r="AU63" i="37"/>
  <c r="AT63" i="37"/>
  <c r="AS63" i="37"/>
  <c r="AR63" i="37"/>
  <c r="AQ63" i="37"/>
  <c r="AP63" i="37"/>
  <c r="AO63" i="37"/>
  <c r="AL63" i="37"/>
  <c r="AK63" i="37"/>
  <c r="AJ63" i="37"/>
  <c r="AI63" i="37"/>
  <c r="AH63" i="37"/>
  <c r="AG63" i="37"/>
  <c r="AF63" i="37"/>
  <c r="AA63" i="37"/>
  <c r="Z63" i="37"/>
  <c r="Y63" i="37"/>
  <c r="X63" i="37"/>
  <c r="W63" i="37"/>
  <c r="V63" i="37"/>
  <c r="U63" i="37"/>
  <c r="R63" i="37"/>
  <c r="Q63" i="37"/>
  <c r="P63" i="37"/>
  <c r="O63" i="37"/>
  <c r="N63" i="37"/>
  <c r="M63" i="37"/>
  <c r="L63" i="37"/>
  <c r="H63" i="37"/>
  <c r="G63" i="37"/>
  <c r="F63" i="37"/>
  <c r="E63" i="37"/>
  <c r="D63" i="37"/>
  <c r="C63" i="37"/>
  <c r="B63" i="37"/>
  <c r="CR62" i="37"/>
  <c r="R60" i="37"/>
  <c r="Q60" i="37"/>
  <c r="P60" i="37"/>
  <c r="O60" i="37"/>
  <c r="N60" i="37"/>
  <c r="M60" i="37"/>
  <c r="L60" i="37"/>
  <c r="R59" i="37"/>
  <c r="Q59" i="37"/>
  <c r="P59" i="37"/>
  <c r="O59" i="37"/>
  <c r="N59" i="37"/>
  <c r="M59" i="37"/>
  <c r="L59" i="37"/>
  <c r="CM56" i="37"/>
  <c r="CL56" i="37"/>
  <c r="CJ56" i="37"/>
  <c r="CI56" i="37"/>
  <c r="CH56" i="37"/>
  <c r="CG56" i="37"/>
  <c r="CF56" i="37"/>
  <c r="CE56" i="37"/>
  <c r="CD56" i="37"/>
  <c r="CC56" i="37"/>
  <c r="CA56" i="37"/>
  <c r="BZ56" i="37"/>
  <c r="BY56" i="37"/>
  <c r="BX56" i="37"/>
  <c r="BW56" i="37"/>
  <c r="BV56" i="37"/>
  <c r="BU56" i="37"/>
  <c r="BT56" i="37"/>
  <c r="BR56" i="37"/>
  <c r="BQ56" i="37"/>
  <c r="BP56" i="37"/>
  <c r="BO56" i="37"/>
  <c r="BN56" i="37"/>
  <c r="BM56" i="37"/>
  <c r="BL56" i="37"/>
  <c r="BK56" i="37"/>
  <c r="BJ56" i="37"/>
  <c r="BI56" i="37"/>
  <c r="BH56" i="37"/>
  <c r="BG56" i="37"/>
  <c r="BF56" i="37"/>
  <c r="BE56" i="37"/>
  <c r="BD56" i="37"/>
  <c r="BC56" i="37"/>
  <c r="BB56" i="37"/>
  <c r="BA56" i="37"/>
  <c r="AZ56" i="37"/>
  <c r="AX56" i="37"/>
  <c r="AW56" i="37"/>
  <c r="AV56" i="37"/>
  <c r="AU56" i="37"/>
  <c r="AT56" i="37"/>
  <c r="AS56" i="37"/>
  <c r="AR56" i="37"/>
  <c r="AQ56" i="37"/>
  <c r="AP56" i="37"/>
  <c r="AO56" i="37"/>
  <c r="AN56" i="37"/>
  <c r="AM56" i="37"/>
  <c r="AL56" i="37"/>
  <c r="AK56" i="37"/>
  <c r="AJ56" i="37"/>
  <c r="AI56" i="37"/>
  <c r="AH56" i="37"/>
  <c r="AG56" i="37"/>
  <c r="AF56" i="37"/>
  <c r="AD56" i="37"/>
  <c r="AC56" i="37"/>
  <c r="AB56" i="37"/>
  <c r="AA56" i="37"/>
  <c r="Z56" i="37"/>
  <c r="Y56" i="37"/>
  <c r="X56" i="37"/>
  <c r="W56" i="37"/>
  <c r="V56" i="37"/>
  <c r="U56" i="37"/>
  <c r="T56" i="37"/>
  <c r="S56" i="37"/>
  <c r="R56" i="37"/>
  <c r="Q56" i="37"/>
  <c r="P56" i="37"/>
  <c r="O56" i="37"/>
  <c r="N56" i="37"/>
  <c r="M56" i="37"/>
  <c r="L56" i="37"/>
  <c r="J56" i="37"/>
  <c r="I56" i="37"/>
  <c r="H56" i="37"/>
  <c r="G56" i="37"/>
  <c r="F56" i="37"/>
  <c r="E56" i="37"/>
  <c r="D56" i="37"/>
  <c r="C56" i="37"/>
  <c r="B56" i="37"/>
  <c r="DN55" i="37"/>
  <c r="DM55" i="37"/>
  <c r="DL55" i="37"/>
  <c r="DK55" i="37"/>
  <c r="DJ55" i="37"/>
  <c r="DI55" i="37"/>
  <c r="DH55" i="37"/>
  <c r="DG55" i="37"/>
  <c r="DF55" i="37"/>
  <c r="DE55" i="37"/>
  <c r="DD55" i="37"/>
  <c r="DC55" i="37"/>
  <c r="DB55" i="37"/>
  <c r="DA55" i="37"/>
  <c r="CZ55" i="37"/>
  <c r="CY55" i="37"/>
  <c r="CX55" i="37"/>
  <c r="CW55" i="37"/>
  <c r="CV55" i="37"/>
  <c r="CU55" i="37"/>
  <c r="CS55" i="37"/>
  <c r="CR55" i="37"/>
  <c r="CQ55" i="37"/>
  <c r="CN55" i="37"/>
  <c r="CJ55" i="37"/>
  <c r="CA55" i="37"/>
  <c r="BR55" i="37"/>
  <c r="BP55" i="37"/>
  <c r="BG55" i="37"/>
  <c r="AX55" i="37"/>
  <c r="AV55" i="37"/>
  <c r="AM55" i="37"/>
  <c r="AD55" i="37"/>
  <c r="AB55" i="37"/>
  <c r="S55" i="37"/>
  <c r="I55" i="37"/>
  <c r="DN54" i="37"/>
  <c r="DM54" i="37"/>
  <c r="DL54" i="37"/>
  <c r="DK54" i="37"/>
  <c r="DJ54" i="37"/>
  <c r="DI54" i="37"/>
  <c r="DH54" i="37"/>
  <c r="DG54" i="37"/>
  <c r="DF54" i="37"/>
  <c r="DE54" i="37"/>
  <c r="DD54" i="37"/>
  <c r="DC54" i="37"/>
  <c r="DB54" i="37"/>
  <c r="DA54" i="37"/>
  <c r="CZ54" i="37"/>
  <c r="CY54" i="37"/>
  <c r="CX54" i="37"/>
  <c r="CW54" i="37"/>
  <c r="CV54" i="37"/>
  <c r="CU54" i="37"/>
  <c r="CS54" i="37"/>
  <c r="CR54" i="37"/>
  <c r="CQ54" i="37"/>
  <c r="CN54" i="37"/>
  <c r="CJ54" i="37"/>
  <c r="CA54" i="37"/>
  <c r="BR54" i="37"/>
  <c r="BP54" i="37"/>
  <c r="BG54" i="37"/>
  <c r="AX54" i="37"/>
  <c r="AV54" i="37"/>
  <c r="AM54" i="37"/>
  <c r="AD54" i="37"/>
  <c r="AB54" i="37"/>
  <c r="S54" i="37"/>
  <c r="I54" i="37"/>
  <c r="DN53" i="37"/>
  <c r="DM53" i="37"/>
  <c r="DL53" i="37"/>
  <c r="DK53" i="37"/>
  <c r="DJ53" i="37"/>
  <c r="DI53" i="37"/>
  <c r="DH53" i="37"/>
  <c r="DG53" i="37"/>
  <c r="DF53" i="37"/>
  <c r="DE53" i="37"/>
  <c r="DD53" i="37"/>
  <c r="DC53" i="37"/>
  <c r="DB53" i="37"/>
  <c r="DA53" i="37"/>
  <c r="CZ53" i="37"/>
  <c r="CY53" i="37"/>
  <c r="CX53" i="37"/>
  <c r="CW53" i="37"/>
  <c r="CV53" i="37"/>
  <c r="CU53" i="37"/>
  <c r="CS53" i="37"/>
  <c r="CR53" i="37"/>
  <c r="CQ53" i="37"/>
  <c r="CN53" i="37"/>
  <c r="CJ53" i="37"/>
  <c r="CA53" i="37"/>
  <c r="BR53" i="37"/>
  <c r="BP53" i="37"/>
  <c r="BG53" i="37"/>
  <c r="AX53" i="37"/>
  <c r="AV53" i="37"/>
  <c r="AM53" i="37"/>
  <c r="AD53" i="37"/>
  <c r="AB53" i="37"/>
  <c r="S53" i="37"/>
  <c r="I53" i="37"/>
  <c r="DN52" i="37"/>
  <c r="DM52" i="37"/>
  <c r="DL52" i="37"/>
  <c r="DK52" i="37"/>
  <c r="DJ52" i="37"/>
  <c r="DI52" i="37"/>
  <c r="DH52" i="37"/>
  <c r="DG52" i="37"/>
  <c r="DF52" i="37"/>
  <c r="DE52" i="37"/>
  <c r="DD52" i="37"/>
  <c r="DC52" i="37"/>
  <c r="DB52" i="37"/>
  <c r="DA52" i="37"/>
  <c r="CZ52" i="37"/>
  <c r="CY52" i="37"/>
  <c r="CX52" i="37"/>
  <c r="CW52" i="37"/>
  <c r="CV52" i="37"/>
  <c r="CU52" i="37"/>
  <c r="CS52" i="37"/>
  <c r="CR52" i="37"/>
  <c r="CQ52" i="37"/>
  <c r="CN52" i="37"/>
  <c r="CJ52" i="37"/>
  <c r="CA52" i="37"/>
  <c r="BR52" i="37"/>
  <c r="BP52" i="37"/>
  <c r="BG52" i="37"/>
  <c r="AX52" i="37"/>
  <c r="AV52" i="37"/>
  <c r="AM52" i="37"/>
  <c r="AD52" i="37"/>
  <c r="AB52" i="37"/>
  <c r="S52" i="37"/>
  <c r="I52" i="37"/>
  <c r="DN51" i="37"/>
  <c r="DM51" i="37"/>
  <c r="DL51" i="37"/>
  <c r="DK51" i="37"/>
  <c r="DJ51" i="37"/>
  <c r="DI51" i="37"/>
  <c r="DH51" i="37"/>
  <c r="DG51" i="37"/>
  <c r="DF51" i="37"/>
  <c r="DE51" i="37"/>
  <c r="DD51" i="37"/>
  <c r="DC51" i="37"/>
  <c r="DB51" i="37"/>
  <c r="DA51" i="37"/>
  <c r="CZ51" i="37"/>
  <c r="CY51" i="37"/>
  <c r="CX51" i="37"/>
  <c r="CW51" i="37"/>
  <c r="CV51" i="37"/>
  <c r="CU51" i="37"/>
  <c r="CS51" i="37"/>
  <c r="CR51" i="37"/>
  <c r="CQ51" i="37"/>
  <c r="CN51" i="37"/>
  <c r="CJ51" i="37"/>
  <c r="CA51" i="37"/>
  <c r="BR51" i="37"/>
  <c r="BP51" i="37"/>
  <c r="BG51" i="37"/>
  <c r="AX51" i="37"/>
  <c r="AV51" i="37"/>
  <c r="AM51" i="37"/>
  <c r="AD51" i="37"/>
  <c r="AB51" i="37"/>
  <c r="S51" i="37"/>
  <c r="I51" i="37"/>
  <c r="DN50" i="37"/>
  <c r="DM50" i="37"/>
  <c r="DL50" i="37"/>
  <c r="DK50" i="37"/>
  <c r="DJ50" i="37"/>
  <c r="DI50" i="37"/>
  <c r="DH50" i="37"/>
  <c r="DG50" i="37"/>
  <c r="DF50" i="37"/>
  <c r="DE50" i="37"/>
  <c r="DD50" i="37"/>
  <c r="DC50" i="37"/>
  <c r="DB50" i="37"/>
  <c r="DA50" i="37"/>
  <c r="CZ50" i="37"/>
  <c r="CY50" i="37"/>
  <c r="CX50" i="37"/>
  <c r="CW50" i="37"/>
  <c r="CV50" i="37"/>
  <c r="CU50" i="37"/>
  <c r="CS50" i="37"/>
  <c r="CR50" i="37"/>
  <c r="CQ50" i="37"/>
  <c r="CN50" i="37"/>
  <c r="CJ50" i="37"/>
  <c r="CA50" i="37"/>
  <c r="BR50" i="37"/>
  <c r="BP50" i="37"/>
  <c r="BG50" i="37"/>
  <c r="AX50" i="37"/>
  <c r="AV50" i="37"/>
  <c r="AM50" i="37"/>
  <c r="AD50" i="37"/>
  <c r="AB50" i="37"/>
  <c r="S50" i="37"/>
  <c r="I50" i="37"/>
  <c r="DN49" i="37"/>
  <c r="DM49" i="37"/>
  <c r="DL49" i="37"/>
  <c r="DK49" i="37"/>
  <c r="DJ49" i="37"/>
  <c r="DI49" i="37"/>
  <c r="DH49" i="37"/>
  <c r="DG49" i="37"/>
  <c r="DF49" i="37"/>
  <c r="DE49" i="37"/>
  <c r="DD49" i="37"/>
  <c r="DC49" i="37"/>
  <c r="DB49" i="37"/>
  <c r="DA49" i="37"/>
  <c r="CZ49" i="37"/>
  <c r="CY49" i="37"/>
  <c r="CX49" i="37"/>
  <c r="CW49" i="37"/>
  <c r="CV49" i="37"/>
  <c r="CU49" i="37"/>
  <c r="CS49" i="37"/>
  <c r="CR49" i="37"/>
  <c r="CQ49" i="37"/>
  <c r="CN49" i="37"/>
  <c r="CJ49" i="37"/>
  <c r="CA49" i="37"/>
  <c r="BR49" i="37"/>
  <c r="BP49" i="37"/>
  <c r="BG49" i="37"/>
  <c r="AX49" i="37"/>
  <c r="AV49" i="37"/>
  <c r="AM49" i="37"/>
  <c r="AD49" i="37"/>
  <c r="AB49" i="37"/>
  <c r="S49" i="37"/>
  <c r="I49" i="37"/>
  <c r="DN48" i="37"/>
  <c r="DM48" i="37"/>
  <c r="DL48" i="37"/>
  <c r="DK48" i="37"/>
  <c r="DJ48" i="37"/>
  <c r="DI48" i="37"/>
  <c r="DH48" i="37"/>
  <c r="DG48" i="37"/>
  <c r="DF48" i="37"/>
  <c r="DE48" i="37"/>
  <c r="DD48" i="37"/>
  <c r="DC48" i="37"/>
  <c r="DB48" i="37"/>
  <c r="DA48" i="37"/>
  <c r="CZ48" i="37"/>
  <c r="CY48" i="37"/>
  <c r="CX48" i="37"/>
  <c r="CW48" i="37"/>
  <c r="CV48" i="37"/>
  <c r="CU48" i="37"/>
  <c r="CS48" i="37"/>
  <c r="CR48" i="37"/>
  <c r="CQ48" i="37"/>
  <c r="CN48" i="37"/>
  <c r="CJ48" i="37"/>
  <c r="CA48" i="37"/>
  <c r="BR48" i="37"/>
  <c r="BP48" i="37"/>
  <c r="BG48" i="37"/>
  <c r="AX48" i="37"/>
  <c r="AV48" i="37"/>
  <c r="AM48" i="37"/>
  <c r="AD48" i="37"/>
  <c r="AB48" i="37"/>
  <c r="S48" i="37"/>
  <c r="I48" i="37"/>
  <c r="DN47" i="37"/>
  <c r="DM47" i="37"/>
  <c r="DL47" i="37"/>
  <c r="DK47" i="37"/>
  <c r="DJ47" i="37"/>
  <c r="DI47" i="37"/>
  <c r="DH47" i="37"/>
  <c r="DG47" i="37"/>
  <c r="DF47" i="37"/>
  <c r="DE47" i="37"/>
  <c r="DD47" i="37"/>
  <c r="DC47" i="37"/>
  <c r="DB47" i="37"/>
  <c r="DA47" i="37"/>
  <c r="CZ47" i="37"/>
  <c r="CY47" i="37"/>
  <c r="CX47" i="37"/>
  <c r="CW47" i="37"/>
  <c r="CV47" i="37"/>
  <c r="CU47" i="37"/>
  <c r="CS47" i="37"/>
  <c r="CR47" i="37"/>
  <c r="CQ47" i="37"/>
  <c r="CN47" i="37"/>
  <c r="CJ47" i="37"/>
  <c r="CA47" i="37"/>
  <c r="BR47" i="37"/>
  <c r="BP47" i="37"/>
  <c r="BG47" i="37"/>
  <c r="AX47" i="37"/>
  <c r="AV47" i="37"/>
  <c r="AM47" i="37"/>
  <c r="AD47" i="37"/>
  <c r="AB47" i="37"/>
  <c r="S47" i="37"/>
  <c r="I47" i="37"/>
  <c r="DN46" i="37"/>
  <c r="DM46" i="37"/>
  <c r="DL46" i="37"/>
  <c r="DK46" i="37"/>
  <c r="DJ46" i="37"/>
  <c r="DI46" i="37"/>
  <c r="DH46" i="37"/>
  <c r="DG46" i="37"/>
  <c r="DF46" i="37"/>
  <c r="DE46" i="37"/>
  <c r="DD46" i="37"/>
  <c r="DC46" i="37"/>
  <c r="DB46" i="37"/>
  <c r="DA46" i="37"/>
  <c r="CZ46" i="37"/>
  <c r="CY46" i="37"/>
  <c r="CX46" i="37"/>
  <c r="CW46" i="37"/>
  <c r="CV46" i="37"/>
  <c r="CU46" i="37"/>
  <c r="CS46" i="37"/>
  <c r="CR46" i="37"/>
  <c r="CQ46" i="37"/>
  <c r="CN46" i="37"/>
  <c r="CJ46" i="37"/>
  <c r="CA46" i="37"/>
  <c r="BR46" i="37"/>
  <c r="BP46" i="37"/>
  <c r="BG46" i="37"/>
  <c r="AX46" i="37"/>
  <c r="AV46" i="37"/>
  <c r="AM46" i="37"/>
  <c r="AD46" i="37"/>
  <c r="AB46" i="37"/>
  <c r="S46" i="37"/>
  <c r="I46" i="37"/>
  <c r="DN45" i="37"/>
  <c r="DM45" i="37"/>
  <c r="DL45" i="37"/>
  <c r="DK45" i="37"/>
  <c r="DJ45" i="37"/>
  <c r="DI45" i="37"/>
  <c r="DH45" i="37"/>
  <c r="DG45" i="37"/>
  <c r="DF45" i="37"/>
  <c r="DE45" i="37"/>
  <c r="DD45" i="37"/>
  <c r="DC45" i="37"/>
  <c r="DB45" i="37"/>
  <c r="DA45" i="37"/>
  <c r="CZ45" i="37"/>
  <c r="CY45" i="37"/>
  <c r="CX45" i="37"/>
  <c r="CW45" i="37"/>
  <c r="CV45" i="37"/>
  <c r="CU45" i="37"/>
  <c r="CS45" i="37"/>
  <c r="CR45" i="37"/>
  <c r="CQ45" i="37"/>
  <c r="CN45" i="37"/>
  <c r="CJ45" i="37"/>
  <c r="CA45" i="37"/>
  <c r="BR45" i="37"/>
  <c r="BP45" i="37"/>
  <c r="BG45" i="37"/>
  <c r="AX45" i="37"/>
  <c r="AV45" i="37"/>
  <c r="AM45" i="37"/>
  <c r="AD45" i="37"/>
  <c r="AB45" i="37"/>
  <c r="S45" i="37"/>
  <c r="I45" i="37"/>
  <c r="DN44" i="37"/>
  <c r="DM44" i="37"/>
  <c r="DL44" i="37"/>
  <c r="DK44" i="37"/>
  <c r="DJ44" i="37"/>
  <c r="DI44" i="37"/>
  <c r="DH44" i="37"/>
  <c r="DG44" i="37"/>
  <c r="DF44" i="37"/>
  <c r="DE44" i="37"/>
  <c r="DD44" i="37"/>
  <c r="DC44" i="37"/>
  <c r="DB44" i="37"/>
  <c r="DA44" i="37"/>
  <c r="CZ44" i="37"/>
  <c r="CY44" i="37"/>
  <c r="CX44" i="37"/>
  <c r="CW44" i="37"/>
  <c r="CV44" i="37"/>
  <c r="CU44" i="37"/>
  <c r="CS44" i="37"/>
  <c r="CR44" i="37"/>
  <c r="CQ44" i="37"/>
  <c r="CN44" i="37"/>
  <c r="CJ44" i="37"/>
  <c r="CA44" i="37"/>
  <c r="BR44" i="37"/>
  <c r="BP44" i="37"/>
  <c r="BG44" i="37"/>
  <c r="AX44" i="37"/>
  <c r="AV44" i="37"/>
  <c r="AM44" i="37"/>
  <c r="AD44" i="37"/>
  <c r="AB44" i="37"/>
  <c r="S44" i="37"/>
  <c r="I44" i="37"/>
  <c r="DN43" i="37"/>
  <c r="DM43" i="37"/>
  <c r="DL43" i="37"/>
  <c r="DK43" i="37"/>
  <c r="DJ43" i="37"/>
  <c r="DI43" i="37"/>
  <c r="DH43" i="37"/>
  <c r="DG43" i="37"/>
  <c r="DF43" i="37"/>
  <c r="DE43" i="37"/>
  <c r="DD43" i="37"/>
  <c r="DC43" i="37"/>
  <c r="DB43" i="37"/>
  <c r="DA43" i="37"/>
  <c r="CZ43" i="37"/>
  <c r="CY43" i="37"/>
  <c r="CX43" i="37"/>
  <c r="CW43" i="37"/>
  <c r="CV43" i="37"/>
  <c r="CU43" i="37"/>
  <c r="CS43" i="37"/>
  <c r="CR43" i="37"/>
  <c r="CQ43" i="37"/>
  <c r="CN43" i="37"/>
  <c r="CJ43" i="37"/>
  <c r="CA43" i="37"/>
  <c r="BR43" i="37"/>
  <c r="BP43" i="37"/>
  <c r="BG43" i="37"/>
  <c r="AX43" i="37"/>
  <c r="AV43" i="37"/>
  <c r="AM43" i="37"/>
  <c r="AD43" i="37"/>
  <c r="AB43" i="37"/>
  <c r="S43" i="37"/>
  <c r="I43" i="37"/>
  <c r="DN42" i="37"/>
  <c r="DM42" i="37"/>
  <c r="DL42" i="37"/>
  <c r="DK42" i="37"/>
  <c r="DJ42" i="37"/>
  <c r="DI42" i="37"/>
  <c r="DH42" i="37"/>
  <c r="DG42" i="37"/>
  <c r="DF42" i="37"/>
  <c r="DE42" i="37"/>
  <c r="DD42" i="37"/>
  <c r="DC42" i="37"/>
  <c r="DB42" i="37"/>
  <c r="DA42" i="37"/>
  <c r="CZ42" i="37"/>
  <c r="CY42" i="37"/>
  <c r="CX42" i="37"/>
  <c r="CW42" i="37"/>
  <c r="CV42" i="37"/>
  <c r="CU42" i="37"/>
  <c r="CS42" i="37"/>
  <c r="CR42" i="37"/>
  <c r="CQ42" i="37"/>
  <c r="CN42" i="37"/>
  <c r="CJ42" i="37"/>
  <c r="CA42" i="37"/>
  <c r="BR42" i="37"/>
  <c r="BP42" i="37"/>
  <c r="BG42" i="37"/>
  <c r="AX42" i="37"/>
  <c r="AV42" i="37"/>
  <c r="AM42" i="37"/>
  <c r="AD42" i="37"/>
  <c r="AB42" i="37"/>
  <c r="S42" i="37"/>
  <c r="I42" i="37"/>
  <c r="DN41" i="37"/>
  <c r="DM41" i="37"/>
  <c r="DL41" i="37"/>
  <c r="DK41" i="37"/>
  <c r="DJ41" i="37"/>
  <c r="DI41" i="37"/>
  <c r="DH41" i="37"/>
  <c r="DG41" i="37"/>
  <c r="DF41" i="37"/>
  <c r="DE41" i="37"/>
  <c r="DD41" i="37"/>
  <c r="DC41" i="37"/>
  <c r="DB41" i="37"/>
  <c r="DA41" i="37"/>
  <c r="CZ41" i="37"/>
  <c r="CY41" i="37"/>
  <c r="CX41" i="37"/>
  <c r="CW41" i="37"/>
  <c r="CV41" i="37"/>
  <c r="CU41" i="37"/>
  <c r="CS41" i="37"/>
  <c r="CR41" i="37"/>
  <c r="CQ41" i="37"/>
  <c r="CN41" i="37"/>
  <c r="CJ41" i="37"/>
  <c r="CA41" i="37"/>
  <c r="BR41" i="37"/>
  <c r="BP41" i="37"/>
  <c r="BG41" i="37"/>
  <c r="AX41" i="37"/>
  <c r="AV41" i="37"/>
  <c r="AM41" i="37"/>
  <c r="AD41" i="37"/>
  <c r="AB41" i="37"/>
  <c r="S41" i="37"/>
  <c r="I41" i="37"/>
  <c r="DN40" i="37"/>
  <c r="DM40" i="37"/>
  <c r="DL40" i="37"/>
  <c r="DK40" i="37"/>
  <c r="DJ40" i="37"/>
  <c r="DI40" i="37"/>
  <c r="DH40" i="37"/>
  <c r="DG40" i="37"/>
  <c r="DF40" i="37"/>
  <c r="DE40" i="37"/>
  <c r="DD40" i="37"/>
  <c r="DC40" i="37"/>
  <c r="DB40" i="37"/>
  <c r="DA40" i="37"/>
  <c r="CZ40" i="37"/>
  <c r="CY40" i="37"/>
  <c r="CX40" i="37"/>
  <c r="CW40" i="37"/>
  <c r="CV40" i="37"/>
  <c r="CU40" i="37"/>
  <c r="CS40" i="37"/>
  <c r="CR40" i="37"/>
  <c r="CQ40" i="37"/>
  <c r="CN40" i="37"/>
  <c r="CJ40" i="37"/>
  <c r="CA40" i="37"/>
  <c r="BR40" i="37"/>
  <c r="BP40" i="37"/>
  <c r="BG40" i="37"/>
  <c r="AX40" i="37"/>
  <c r="AV40" i="37"/>
  <c r="AM40" i="37"/>
  <c r="AD40" i="37"/>
  <c r="AB40" i="37"/>
  <c r="S40" i="37"/>
  <c r="I40" i="37"/>
  <c r="DN39" i="37"/>
  <c r="DM39" i="37"/>
  <c r="DL39" i="37"/>
  <c r="DK39" i="37"/>
  <c r="DJ39" i="37"/>
  <c r="DI39" i="37"/>
  <c r="DH39" i="37"/>
  <c r="DG39" i="37"/>
  <c r="DF39" i="37"/>
  <c r="DE39" i="37"/>
  <c r="DD39" i="37"/>
  <c r="DC39" i="37"/>
  <c r="DB39" i="37"/>
  <c r="DA39" i="37"/>
  <c r="CZ39" i="37"/>
  <c r="CY39" i="37"/>
  <c r="CX39" i="37"/>
  <c r="CW39" i="37"/>
  <c r="CV39" i="37"/>
  <c r="CU39" i="37"/>
  <c r="CS39" i="37"/>
  <c r="CR39" i="37"/>
  <c r="CQ39" i="37"/>
  <c r="CN39" i="37"/>
  <c r="CJ39" i="37"/>
  <c r="CA39" i="37"/>
  <c r="BR39" i="37"/>
  <c r="BP39" i="37"/>
  <c r="BG39" i="37"/>
  <c r="AX39" i="37"/>
  <c r="AV39" i="37"/>
  <c r="AM39" i="37"/>
  <c r="AD39" i="37"/>
  <c r="AB39" i="37"/>
  <c r="S39" i="37"/>
  <c r="I39" i="37"/>
  <c r="DN38" i="37"/>
  <c r="DM38" i="37"/>
  <c r="DL38" i="37"/>
  <c r="DK38" i="37"/>
  <c r="DJ38" i="37"/>
  <c r="DI38" i="37"/>
  <c r="DH38" i="37"/>
  <c r="DG38" i="37"/>
  <c r="DF38" i="37"/>
  <c r="DE38" i="37"/>
  <c r="DD38" i="37"/>
  <c r="DC38" i="37"/>
  <c r="DB38" i="37"/>
  <c r="DA38" i="37"/>
  <c r="CZ38" i="37"/>
  <c r="CY38" i="37"/>
  <c r="CX38" i="37"/>
  <c r="CW38" i="37"/>
  <c r="CV38" i="37"/>
  <c r="CU38" i="37"/>
  <c r="CS38" i="37"/>
  <c r="CR38" i="37"/>
  <c r="CQ38" i="37"/>
  <c r="CN38" i="37"/>
  <c r="CJ38" i="37"/>
  <c r="CA38" i="37"/>
  <c r="BR38" i="37"/>
  <c r="BP38" i="37"/>
  <c r="BG38" i="37"/>
  <c r="AX38" i="37"/>
  <c r="AV38" i="37"/>
  <c r="AM38" i="37"/>
  <c r="AD38" i="37"/>
  <c r="AB38" i="37"/>
  <c r="S38" i="37"/>
  <c r="I38" i="37"/>
  <c r="DN37" i="37"/>
  <c r="DM37" i="37"/>
  <c r="DL37" i="37"/>
  <c r="DK37" i="37"/>
  <c r="DJ37" i="37"/>
  <c r="DI37" i="37"/>
  <c r="DH37" i="37"/>
  <c r="DG37" i="37"/>
  <c r="DF37" i="37"/>
  <c r="DE37" i="37"/>
  <c r="DD37" i="37"/>
  <c r="DC37" i="37"/>
  <c r="DB37" i="37"/>
  <c r="DA37" i="37"/>
  <c r="CZ37" i="37"/>
  <c r="CY37" i="37"/>
  <c r="CX37" i="37"/>
  <c r="CW37" i="37"/>
  <c r="CV37" i="37"/>
  <c r="CU37" i="37"/>
  <c r="CS37" i="37"/>
  <c r="CR37" i="37"/>
  <c r="CQ37" i="37"/>
  <c r="CN37" i="37"/>
  <c r="CJ37" i="37"/>
  <c r="CA37" i="37"/>
  <c r="BR37" i="37"/>
  <c r="BP37" i="37"/>
  <c r="BG37" i="37"/>
  <c r="AX37" i="37"/>
  <c r="AV37" i="37"/>
  <c r="AM37" i="37"/>
  <c r="AD37" i="37"/>
  <c r="AB37" i="37"/>
  <c r="S37" i="37"/>
  <c r="I37" i="37"/>
  <c r="DN36" i="37"/>
  <c r="DM36" i="37"/>
  <c r="DL36" i="37"/>
  <c r="DK36" i="37"/>
  <c r="DJ36" i="37"/>
  <c r="DI36" i="37"/>
  <c r="DH36" i="37"/>
  <c r="DG36" i="37"/>
  <c r="DF36" i="37"/>
  <c r="DE36" i="37"/>
  <c r="DD36" i="37"/>
  <c r="DC36" i="37"/>
  <c r="DB36" i="37"/>
  <c r="DA36" i="37"/>
  <c r="CZ36" i="37"/>
  <c r="CY36" i="37"/>
  <c r="CX36" i="37"/>
  <c r="CW36" i="37"/>
  <c r="CV36" i="37"/>
  <c r="CU36" i="37"/>
  <c r="CS36" i="37"/>
  <c r="CR36" i="37"/>
  <c r="CQ36" i="37"/>
  <c r="CN36" i="37"/>
  <c r="CJ36" i="37"/>
  <c r="CA36" i="37"/>
  <c r="BR36" i="37"/>
  <c r="BP36" i="37"/>
  <c r="BG36" i="37"/>
  <c r="AX36" i="37"/>
  <c r="AV36" i="37"/>
  <c r="AM36" i="37"/>
  <c r="AD36" i="37"/>
  <c r="AB36" i="37"/>
  <c r="S36" i="37"/>
  <c r="I36" i="37"/>
  <c r="DN35" i="37"/>
  <c r="DM35" i="37"/>
  <c r="DL35" i="37"/>
  <c r="DK35" i="37"/>
  <c r="DJ35" i="37"/>
  <c r="DI35" i="37"/>
  <c r="DH35" i="37"/>
  <c r="DG35" i="37"/>
  <c r="DF35" i="37"/>
  <c r="DE35" i="37"/>
  <c r="DD35" i="37"/>
  <c r="DC35" i="37"/>
  <c r="DB35" i="37"/>
  <c r="DA35" i="37"/>
  <c r="CZ35" i="37"/>
  <c r="CY35" i="37"/>
  <c r="CX35" i="37"/>
  <c r="CW35" i="37"/>
  <c r="CV35" i="37"/>
  <c r="CU35" i="37"/>
  <c r="CS35" i="37"/>
  <c r="CR35" i="37"/>
  <c r="CQ35" i="37"/>
  <c r="CN35" i="37"/>
  <c r="CJ35" i="37"/>
  <c r="CA35" i="37"/>
  <c r="BR35" i="37"/>
  <c r="BP35" i="37"/>
  <c r="BG35" i="37"/>
  <c r="AX35" i="37"/>
  <c r="AV35" i="37"/>
  <c r="AM35" i="37"/>
  <c r="AD35" i="37"/>
  <c r="AB35" i="37"/>
  <c r="S35" i="37"/>
  <c r="I35" i="37"/>
  <c r="DN34" i="37"/>
  <c r="DM34" i="37"/>
  <c r="DL34" i="37"/>
  <c r="DK34" i="37"/>
  <c r="DJ34" i="37"/>
  <c r="DI34" i="37"/>
  <c r="DH34" i="37"/>
  <c r="DG34" i="37"/>
  <c r="DF34" i="37"/>
  <c r="DE34" i="37"/>
  <c r="DD34" i="37"/>
  <c r="DC34" i="37"/>
  <c r="DB34" i="37"/>
  <c r="DA34" i="37"/>
  <c r="CZ34" i="37"/>
  <c r="CY34" i="37"/>
  <c r="CX34" i="37"/>
  <c r="CW34" i="37"/>
  <c r="CV34" i="37"/>
  <c r="CU34" i="37"/>
  <c r="CS34" i="37"/>
  <c r="CR34" i="37"/>
  <c r="CQ34" i="37"/>
  <c r="CN34" i="37"/>
  <c r="CJ34" i="37"/>
  <c r="CA34" i="37"/>
  <c r="BR34" i="37"/>
  <c r="BP34" i="37"/>
  <c r="BG34" i="37"/>
  <c r="AX34" i="37"/>
  <c r="AV34" i="37"/>
  <c r="AM34" i="37"/>
  <c r="AD34" i="37"/>
  <c r="AB34" i="37"/>
  <c r="S34" i="37"/>
  <c r="I34" i="37"/>
  <c r="DN33" i="37"/>
  <c r="DM33" i="37"/>
  <c r="DL33" i="37"/>
  <c r="DK33" i="37"/>
  <c r="DJ33" i="37"/>
  <c r="DI33" i="37"/>
  <c r="DH33" i="37"/>
  <c r="DG33" i="37"/>
  <c r="DF33" i="37"/>
  <c r="DE33" i="37"/>
  <c r="DD33" i="37"/>
  <c r="DC33" i="37"/>
  <c r="DB33" i="37"/>
  <c r="DA33" i="37"/>
  <c r="CZ33" i="37"/>
  <c r="CY33" i="37"/>
  <c r="CX33" i="37"/>
  <c r="CW33" i="37"/>
  <c r="CV33" i="37"/>
  <c r="CU33" i="37"/>
  <c r="CS33" i="37"/>
  <c r="CR33" i="37"/>
  <c r="CQ33" i="37"/>
  <c r="CN33" i="37"/>
  <c r="CJ33" i="37"/>
  <c r="CA33" i="37"/>
  <c r="BR33" i="37"/>
  <c r="BP33" i="37"/>
  <c r="BG33" i="37"/>
  <c r="AX33" i="37"/>
  <c r="AV33" i="37"/>
  <c r="AM33" i="37"/>
  <c r="AD33" i="37"/>
  <c r="AB33" i="37"/>
  <c r="S33" i="37"/>
  <c r="I33" i="37"/>
  <c r="DN32" i="37"/>
  <c r="DM32" i="37"/>
  <c r="DL32" i="37"/>
  <c r="DK32" i="37"/>
  <c r="DJ32" i="37"/>
  <c r="DI32" i="37"/>
  <c r="DH32" i="37"/>
  <c r="DG32" i="37"/>
  <c r="DF32" i="37"/>
  <c r="DE32" i="37"/>
  <c r="DD32" i="37"/>
  <c r="DC32" i="37"/>
  <c r="DB32" i="37"/>
  <c r="DA32" i="37"/>
  <c r="CZ32" i="37"/>
  <c r="CY32" i="37"/>
  <c r="CX32" i="37"/>
  <c r="CW32" i="37"/>
  <c r="CV32" i="37"/>
  <c r="CU32" i="37"/>
  <c r="CS32" i="37"/>
  <c r="CR32" i="37"/>
  <c r="CQ32" i="37"/>
  <c r="CN32" i="37"/>
  <c r="CJ32" i="37"/>
  <c r="CA32" i="37"/>
  <c r="BR32" i="37"/>
  <c r="BP32" i="37"/>
  <c r="BG32" i="37"/>
  <c r="AX32" i="37"/>
  <c r="AV32" i="37"/>
  <c r="AM32" i="37"/>
  <c r="AD32" i="37"/>
  <c r="AB32" i="37"/>
  <c r="S32" i="37"/>
  <c r="I32" i="37"/>
  <c r="DN31" i="37"/>
  <c r="DM31" i="37"/>
  <c r="DL31" i="37"/>
  <c r="DK31" i="37"/>
  <c r="DJ31" i="37"/>
  <c r="DI31" i="37"/>
  <c r="DH31" i="37"/>
  <c r="DG31" i="37"/>
  <c r="DF31" i="37"/>
  <c r="DE31" i="37"/>
  <c r="DD31" i="37"/>
  <c r="DC31" i="37"/>
  <c r="DB31" i="37"/>
  <c r="DA31" i="37"/>
  <c r="CZ31" i="37"/>
  <c r="CY31" i="37"/>
  <c r="CX31" i="37"/>
  <c r="CW31" i="37"/>
  <c r="CV31" i="37"/>
  <c r="CU31" i="37"/>
  <c r="CS31" i="37"/>
  <c r="CR31" i="37"/>
  <c r="CQ31" i="37"/>
  <c r="CN31" i="37"/>
  <c r="CJ31" i="37"/>
  <c r="CA31" i="37"/>
  <c r="BR31" i="37"/>
  <c r="BP31" i="37"/>
  <c r="BG31" i="37"/>
  <c r="AX31" i="37"/>
  <c r="AV31" i="37"/>
  <c r="AM31" i="37"/>
  <c r="AD31" i="37"/>
  <c r="AB31" i="37"/>
  <c r="S31" i="37"/>
  <c r="I31" i="37"/>
  <c r="DN30" i="37"/>
  <c r="DM30" i="37"/>
  <c r="DL30" i="37"/>
  <c r="DK30" i="37"/>
  <c r="DJ30" i="37"/>
  <c r="DI30" i="37"/>
  <c r="DH30" i="37"/>
  <c r="DG30" i="37"/>
  <c r="DF30" i="37"/>
  <c r="DE30" i="37"/>
  <c r="DD30" i="37"/>
  <c r="DC30" i="37"/>
  <c r="DB30" i="37"/>
  <c r="DA30" i="37"/>
  <c r="CZ30" i="37"/>
  <c r="CY30" i="37"/>
  <c r="CX30" i="37"/>
  <c r="CW30" i="37"/>
  <c r="CV30" i="37"/>
  <c r="CU30" i="37"/>
  <c r="CS30" i="37"/>
  <c r="CR30" i="37"/>
  <c r="CQ30" i="37"/>
  <c r="CN30" i="37"/>
  <c r="CJ30" i="37"/>
  <c r="CA30" i="37"/>
  <c r="BR30" i="37"/>
  <c r="BP30" i="37"/>
  <c r="BG30" i="37"/>
  <c r="AX30" i="37"/>
  <c r="AV30" i="37"/>
  <c r="AM30" i="37"/>
  <c r="AD30" i="37"/>
  <c r="AB30" i="37"/>
  <c r="S30" i="37"/>
  <c r="I30" i="37"/>
  <c r="DN29" i="37"/>
  <c r="DM29" i="37"/>
  <c r="DL29" i="37"/>
  <c r="DK29" i="37"/>
  <c r="DJ29" i="37"/>
  <c r="DI29" i="37"/>
  <c r="DH29" i="37"/>
  <c r="DG29" i="37"/>
  <c r="DF29" i="37"/>
  <c r="DE29" i="37"/>
  <c r="DD29" i="37"/>
  <c r="DC29" i="37"/>
  <c r="DB29" i="37"/>
  <c r="DA29" i="37"/>
  <c r="CZ29" i="37"/>
  <c r="CY29" i="37"/>
  <c r="CX29" i="37"/>
  <c r="CW29" i="37"/>
  <c r="CV29" i="37"/>
  <c r="CU29" i="37"/>
  <c r="CS29" i="37"/>
  <c r="CR29" i="37"/>
  <c r="CQ29" i="37"/>
  <c r="CN29" i="37"/>
  <c r="CJ29" i="37"/>
  <c r="CA29" i="37"/>
  <c r="BR29" i="37"/>
  <c r="BP29" i="37"/>
  <c r="BG29" i="37"/>
  <c r="AX29" i="37"/>
  <c r="AV29" i="37"/>
  <c r="AM29" i="37"/>
  <c r="AD29" i="37"/>
  <c r="AB29" i="37"/>
  <c r="S29" i="37"/>
  <c r="I29" i="37"/>
  <c r="DN28" i="37"/>
  <c r="DM28" i="37"/>
  <c r="DL28" i="37"/>
  <c r="DK28" i="37"/>
  <c r="DJ28" i="37"/>
  <c r="DI28" i="37"/>
  <c r="DH28" i="37"/>
  <c r="DG28" i="37"/>
  <c r="DF28" i="37"/>
  <c r="DE28" i="37"/>
  <c r="DD28" i="37"/>
  <c r="DC28" i="37"/>
  <c r="DB28" i="37"/>
  <c r="DA28" i="37"/>
  <c r="CZ28" i="37"/>
  <c r="CY28" i="37"/>
  <c r="CX28" i="37"/>
  <c r="CW28" i="37"/>
  <c r="CV28" i="37"/>
  <c r="CU28" i="37"/>
  <c r="CS28" i="37"/>
  <c r="CR28" i="37"/>
  <c r="CQ28" i="37"/>
  <c r="CN28" i="37"/>
  <c r="CJ28" i="37"/>
  <c r="CA28" i="37"/>
  <c r="BR28" i="37"/>
  <c r="BP28" i="37"/>
  <c r="BG28" i="37"/>
  <c r="AX28" i="37"/>
  <c r="AV28" i="37"/>
  <c r="AM28" i="37"/>
  <c r="AD28" i="37"/>
  <c r="AB28" i="37"/>
  <c r="S28" i="37"/>
  <c r="I28" i="37"/>
  <c r="DN27" i="37"/>
  <c r="DM27" i="37"/>
  <c r="DL27" i="37"/>
  <c r="DK27" i="37"/>
  <c r="DJ27" i="37"/>
  <c r="DI27" i="37"/>
  <c r="DH27" i="37"/>
  <c r="DG27" i="37"/>
  <c r="DF27" i="37"/>
  <c r="DE27" i="37"/>
  <c r="DD27" i="37"/>
  <c r="DC27" i="37"/>
  <c r="DB27" i="37"/>
  <c r="DA27" i="37"/>
  <c r="CZ27" i="37"/>
  <c r="CY27" i="37"/>
  <c r="CX27" i="37"/>
  <c r="CW27" i="37"/>
  <c r="CV27" i="37"/>
  <c r="CU27" i="37"/>
  <c r="CS27" i="37"/>
  <c r="CR27" i="37"/>
  <c r="CQ27" i="37"/>
  <c r="CN27" i="37"/>
  <c r="CJ27" i="37"/>
  <c r="CA27" i="37"/>
  <c r="BR27" i="37"/>
  <c r="BP27" i="37"/>
  <c r="BG27" i="37"/>
  <c r="AX27" i="37"/>
  <c r="AV27" i="37"/>
  <c r="AM27" i="37"/>
  <c r="AD27" i="37"/>
  <c r="AB27" i="37"/>
  <c r="S27" i="37"/>
  <c r="I27" i="37"/>
  <c r="DN26" i="37"/>
  <c r="DM26" i="37"/>
  <c r="DL26" i="37"/>
  <c r="DK26" i="37"/>
  <c r="DJ26" i="37"/>
  <c r="DI26" i="37"/>
  <c r="DH26" i="37"/>
  <c r="DG26" i="37"/>
  <c r="DF26" i="37"/>
  <c r="DE26" i="37"/>
  <c r="DD26" i="37"/>
  <c r="DC26" i="37"/>
  <c r="DB26" i="37"/>
  <c r="DA26" i="37"/>
  <c r="CZ26" i="37"/>
  <c r="CY26" i="37"/>
  <c r="CX26" i="37"/>
  <c r="CW26" i="37"/>
  <c r="CV26" i="37"/>
  <c r="CU26" i="37"/>
  <c r="CS26" i="37"/>
  <c r="CR26" i="37"/>
  <c r="CQ26" i="37"/>
  <c r="CN26" i="37"/>
  <c r="CJ26" i="37"/>
  <c r="CA26" i="37"/>
  <c r="BR26" i="37"/>
  <c r="BP26" i="37"/>
  <c r="BG26" i="37"/>
  <c r="AX26" i="37"/>
  <c r="AV26" i="37"/>
  <c r="AM26" i="37"/>
  <c r="AD26" i="37"/>
  <c r="AB26" i="37"/>
  <c r="S26" i="37"/>
  <c r="I26" i="37"/>
  <c r="DN25" i="37"/>
  <c r="DM25" i="37"/>
  <c r="DL25" i="37"/>
  <c r="DK25" i="37"/>
  <c r="DJ25" i="37"/>
  <c r="DI25" i="37"/>
  <c r="DH25" i="37"/>
  <c r="DG25" i="37"/>
  <c r="DF25" i="37"/>
  <c r="DE25" i="37"/>
  <c r="DD25" i="37"/>
  <c r="DC25" i="37"/>
  <c r="DB25" i="37"/>
  <c r="DA25" i="37"/>
  <c r="CZ25" i="37"/>
  <c r="CY25" i="37"/>
  <c r="CX25" i="37"/>
  <c r="CW25" i="37"/>
  <c r="CV25" i="37"/>
  <c r="CU25" i="37"/>
  <c r="CS25" i="37"/>
  <c r="CR25" i="37"/>
  <c r="CQ25" i="37"/>
  <c r="CN25" i="37"/>
  <c r="CJ25" i="37"/>
  <c r="CA25" i="37"/>
  <c r="BR25" i="37"/>
  <c r="BP25" i="37"/>
  <c r="BG25" i="37"/>
  <c r="AX25" i="37"/>
  <c r="AV25" i="37"/>
  <c r="AM25" i="37"/>
  <c r="AD25" i="37"/>
  <c r="AB25" i="37"/>
  <c r="S25" i="37"/>
  <c r="I25" i="37"/>
  <c r="DN24" i="37"/>
  <c r="DM24" i="37"/>
  <c r="DL24" i="37"/>
  <c r="DK24" i="37"/>
  <c r="DJ24" i="37"/>
  <c r="DI24" i="37"/>
  <c r="DH24" i="37"/>
  <c r="DG24" i="37"/>
  <c r="DF24" i="37"/>
  <c r="DE24" i="37"/>
  <c r="DD24" i="37"/>
  <c r="DC24" i="37"/>
  <c r="DB24" i="37"/>
  <c r="DA24" i="37"/>
  <c r="CZ24" i="37"/>
  <c r="CY24" i="37"/>
  <c r="CX24" i="37"/>
  <c r="CW24" i="37"/>
  <c r="CV24" i="37"/>
  <c r="CU24" i="37"/>
  <c r="CS24" i="37"/>
  <c r="CR24" i="37"/>
  <c r="CQ24" i="37"/>
  <c r="CN24" i="37"/>
  <c r="CJ24" i="37"/>
  <c r="CA24" i="37"/>
  <c r="BR24" i="37"/>
  <c r="BP24" i="37"/>
  <c r="BG24" i="37"/>
  <c r="AX24" i="37"/>
  <c r="AV24" i="37"/>
  <c r="AM24" i="37"/>
  <c r="AD24" i="37"/>
  <c r="AB24" i="37"/>
  <c r="S24" i="37"/>
  <c r="I24" i="37"/>
  <c r="DN23" i="37"/>
  <c r="DM23" i="37"/>
  <c r="DL23" i="37"/>
  <c r="DK23" i="37"/>
  <c r="DJ23" i="37"/>
  <c r="DI23" i="37"/>
  <c r="DH23" i="37"/>
  <c r="DG23" i="37"/>
  <c r="DF23" i="37"/>
  <c r="DE23" i="37"/>
  <c r="DD23" i="37"/>
  <c r="DC23" i="37"/>
  <c r="DB23" i="37"/>
  <c r="DA23" i="37"/>
  <c r="CZ23" i="37"/>
  <c r="CY23" i="37"/>
  <c r="CX23" i="37"/>
  <c r="CW23" i="37"/>
  <c r="CV23" i="37"/>
  <c r="CU23" i="37"/>
  <c r="CS23" i="37"/>
  <c r="CR23" i="37"/>
  <c r="CQ23" i="37"/>
  <c r="CN23" i="37"/>
  <c r="CJ23" i="37"/>
  <c r="CA23" i="37"/>
  <c r="BR23" i="37"/>
  <c r="BP23" i="37"/>
  <c r="BG23" i="37"/>
  <c r="AX23" i="37"/>
  <c r="AV23" i="37"/>
  <c r="AM23" i="37"/>
  <c r="AD23" i="37"/>
  <c r="AB23" i="37"/>
  <c r="S23" i="37"/>
  <c r="I23" i="37"/>
  <c r="DN22" i="37"/>
  <c r="DM22" i="37"/>
  <c r="DL22" i="37"/>
  <c r="DK22" i="37"/>
  <c r="DJ22" i="37"/>
  <c r="DI22" i="37"/>
  <c r="DH22" i="37"/>
  <c r="DG22" i="37"/>
  <c r="DF22" i="37"/>
  <c r="DE22" i="37"/>
  <c r="DD22" i="37"/>
  <c r="DC22" i="37"/>
  <c r="DB22" i="37"/>
  <c r="DA22" i="37"/>
  <c r="CZ22" i="37"/>
  <c r="CY22" i="37"/>
  <c r="CX22" i="37"/>
  <c r="CW22" i="37"/>
  <c r="CV22" i="37"/>
  <c r="CU22" i="37"/>
  <c r="CS22" i="37"/>
  <c r="CR22" i="37"/>
  <c r="CQ22" i="37"/>
  <c r="CN22" i="37"/>
  <c r="CJ22" i="37"/>
  <c r="CA22" i="37"/>
  <c r="BR22" i="37"/>
  <c r="BP22" i="37"/>
  <c r="BG22" i="37"/>
  <c r="AX22" i="37"/>
  <c r="AV22" i="37"/>
  <c r="AM22" i="37"/>
  <c r="AD22" i="37"/>
  <c r="AB22" i="37"/>
  <c r="S22" i="37"/>
  <c r="I22" i="37"/>
  <c r="DN21" i="37"/>
  <c r="DM21" i="37"/>
  <c r="DL21" i="37"/>
  <c r="DK21" i="37"/>
  <c r="DJ21" i="37"/>
  <c r="DI21" i="37"/>
  <c r="DH21" i="37"/>
  <c r="DG21" i="37"/>
  <c r="DF21" i="37"/>
  <c r="DE21" i="37"/>
  <c r="DD21" i="37"/>
  <c r="DC21" i="37"/>
  <c r="DB21" i="37"/>
  <c r="DA21" i="37"/>
  <c r="CZ21" i="37"/>
  <c r="CY21" i="37"/>
  <c r="CX21" i="37"/>
  <c r="CW21" i="37"/>
  <c r="CV21" i="37"/>
  <c r="CU21" i="37"/>
  <c r="CS21" i="37"/>
  <c r="CR21" i="37"/>
  <c r="CQ21" i="37"/>
  <c r="CN21" i="37"/>
  <c r="CJ21" i="37"/>
  <c r="CA21" i="37"/>
  <c r="BR21" i="37"/>
  <c r="BP21" i="37"/>
  <c r="BG21" i="37"/>
  <c r="AX21" i="37"/>
  <c r="AV21" i="37"/>
  <c r="AM21" i="37"/>
  <c r="AD21" i="37"/>
  <c r="AB21" i="37"/>
  <c r="S21" i="37"/>
  <c r="I21" i="37"/>
  <c r="DN20" i="37"/>
  <c r="DM20" i="37"/>
  <c r="DL20" i="37"/>
  <c r="DK20" i="37"/>
  <c r="DJ20" i="37"/>
  <c r="DI20" i="37"/>
  <c r="DH20" i="37"/>
  <c r="DG20" i="37"/>
  <c r="DF20" i="37"/>
  <c r="DE20" i="37"/>
  <c r="DD20" i="37"/>
  <c r="DC20" i="37"/>
  <c r="DB20" i="37"/>
  <c r="DA20" i="37"/>
  <c r="CZ20" i="37"/>
  <c r="CY20" i="37"/>
  <c r="CX20" i="37"/>
  <c r="CW20" i="37"/>
  <c r="CV20" i="37"/>
  <c r="CU20" i="37"/>
  <c r="CS20" i="37"/>
  <c r="CR20" i="37"/>
  <c r="CQ20" i="37"/>
  <c r="CN20" i="37"/>
  <c r="CJ20" i="37"/>
  <c r="CA20" i="37"/>
  <c r="BR20" i="37"/>
  <c r="BP20" i="37"/>
  <c r="BG20" i="37"/>
  <c r="AX20" i="37"/>
  <c r="AV20" i="37"/>
  <c r="AM20" i="37"/>
  <c r="AD20" i="37"/>
  <c r="AB20" i="37"/>
  <c r="S20" i="37"/>
  <c r="I20" i="37"/>
  <c r="DN19" i="37"/>
  <c r="DM19" i="37"/>
  <c r="DL19" i="37"/>
  <c r="DK19" i="37"/>
  <c r="DJ19" i="37"/>
  <c r="DI19" i="37"/>
  <c r="DH19" i="37"/>
  <c r="DG19" i="37"/>
  <c r="DF19" i="37"/>
  <c r="DE19" i="37"/>
  <c r="DD19" i="37"/>
  <c r="DC19" i="37"/>
  <c r="DB19" i="37"/>
  <c r="DA19" i="37"/>
  <c r="CZ19" i="37"/>
  <c r="CY19" i="37"/>
  <c r="CX19" i="37"/>
  <c r="CW19" i="37"/>
  <c r="CV19" i="37"/>
  <c r="CU19" i="37"/>
  <c r="CS19" i="37"/>
  <c r="CR19" i="37"/>
  <c r="CQ19" i="37"/>
  <c r="CN19" i="37"/>
  <c r="CJ19" i="37"/>
  <c r="CA19" i="37"/>
  <c r="BR19" i="37"/>
  <c r="BP19" i="37"/>
  <c r="BG19" i="37"/>
  <c r="AX19" i="37"/>
  <c r="AV19" i="37"/>
  <c r="AM19" i="37"/>
  <c r="AD19" i="37"/>
  <c r="AB19" i="37"/>
  <c r="S19" i="37"/>
  <c r="I19" i="37"/>
  <c r="DN18" i="37"/>
  <c r="DM18" i="37"/>
  <c r="DL18" i="37"/>
  <c r="DK18" i="37"/>
  <c r="DJ18" i="37"/>
  <c r="DI18" i="37"/>
  <c r="DH18" i="37"/>
  <c r="DG18" i="37"/>
  <c r="DF18" i="37"/>
  <c r="DE18" i="37"/>
  <c r="DD18" i="37"/>
  <c r="DC18" i="37"/>
  <c r="DB18" i="37"/>
  <c r="DA18" i="37"/>
  <c r="CZ18" i="37"/>
  <c r="CY18" i="37"/>
  <c r="CX18" i="37"/>
  <c r="CW18" i="37"/>
  <c r="CV18" i="37"/>
  <c r="CU18" i="37"/>
  <c r="CS18" i="37"/>
  <c r="CR18" i="37"/>
  <c r="CQ18" i="37"/>
  <c r="CN18" i="37"/>
  <c r="CJ18" i="37"/>
  <c r="CA18" i="37"/>
  <c r="BR18" i="37"/>
  <c r="BP18" i="37"/>
  <c r="BG18" i="37"/>
  <c r="AX18" i="37"/>
  <c r="AV18" i="37"/>
  <c r="AM18" i="37"/>
  <c r="AD18" i="37"/>
  <c r="AB18" i="37"/>
  <c r="S18" i="37"/>
  <c r="I18" i="37"/>
  <c r="DN17" i="37"/>
  <c r="DM17" i="37"/>
  <c r="DL17" i="37"/>
  <c r="DK17" i="37"/>
  <c r="DJ17" i="37"/>
  <c r="DI17" i="37"/>
  <c r="DH17" i="37"/>
  <c r="DG17" i="37"/>
  <c r="DF17" i="37"/>
  <c r="DE17" i="37"/>
  <c r="DD17" i="37"/>
  <c r="DC17" i="37"/>
  <c r="DB17" i="37"/>
  <c r="DA17" i="37"/>
  <c r="CZ17" i="37"/>
  <c r="CY17" i="37"/>
  <c r="CX17" i="37"/>
  <c r="CW17" i="37"/>
  <c r="CV17" i="37"/>
  <c r="CU17" i="37"/>
  <c r="CS17" i="37"/>
  <c r="CR17" i="37"/>
  <c r="CQ17" i="37"/>
  <c r="CN17" i="37"/>
  <c r="CJ17" i="37"/>
  <c r="CA17" i="37"/>
  <c r="BR17" i="37"/>
  <c r="BP17" i="37"/>
  <c r="BG17" i="37"/>
  <c r="AX17" i="37"/>
  <c r="AV17" i="37"/>
  <c r="AM17" i="37"/>
  <c r="AD17" i="37"/>
  <c r="AB17" i="37"/>
  <c r="S17" i="37"/>
  <c r="I17" i="37"/>
  <c r="DN16" i="37"/>
  <c r="DM16" i="37"/>
  <c r="DL16" i="37"/>
  <c r="DK16" i="37"/>
  <c r="DJ16" i="37"/>
  <c r="DI16" i="37"/>
  <c r="DH16" i="37"/>
  <c r="DG16" i="37"/>
  <c r="DF16" i="37"/>
  <c r="DE16" i="37"/>
  <c r="DD16" i="37"/>
  <c r="DC16" i="37"/>
  <c r="DB16" i="37"/>
  <c r="DA16" i="37"/>
  <c r="CZ16" i="37"/>
  <c r="CY16" i="37"/>
  <c r="CX16" i="37"/>
  <c r="CW16" i="37"/>
  <c r="CV16" i="37"/>
  <c r="CU16" i="37"/>
  <c r="CS16" i="37"/>
  <c r="CR16" i="37"/>
  <c r="CR56" i="37" s="1"/>
  <c r="CQ16" i="37"/>
  <c r="CN16" i="37"/>
  <c r="CJ16" i="37"/>
  <c r="CA16" i="37"/>
  <c r="BR16" i="37"/>
  <c r="BP16" i="37"/>
  <c r="BG16" i="37"/>
  <c r="AX16" i="37"/>
  <c r="AV16" i="37"/>
  <c r="AM16" i="37"/>
  <c r="AD16" i="37"/>
  <c r="AB16" i="37"/>
  <c r="S16" i="37"/>
  <c r="I16" i="37"/>
  <c r="DG15" i="37"/>
  <c r="DF15" i="37"/>
  <c r="CZ15" i="37"/>
  <c r="CY15" i="37"/>
  <c r="CX15" i="37"/>
  <c r="CW15" i="37"/>
  <c r="CV15" i="37"/>
  <c r="CU15" i="37"/>
  <c r="DG14" i="37"/>
  <c r="DF14" i="37"/>
  <c r="CZ14" i="37"/>
  <c r="CY14" i="37"/>
  <c r="CX14" i="37"/>
  <c r="CW14" i="37"/>
  <c r="DN14" i="37" s="1"/>
  <c r="CV14" i="37"/>
  <c r="CU14" i="37"/>
  <c r="DG13" i="37"/>
  <c r="DF13" i="37"/>
  <c r="CZ13" i="37"/>
  <c r="CY13" i="37"/>
  <c r="CX13" i="37"/>
  <c r="DD13" i="37" s="1"/>
  <c r="CW13" i="37"/>
  <c r="CV13" i="37"/>
  <c r="CU13" i="37"/>
  <c r="DG12" i="37"/>
  <c r="DF12" i="37"/>
  <c r="CZ12" i="37"/>
  <c r="CY12" i="37"/>
  <c r="CX12" i="37"/>
  <c r="DD12" i="37" s="1"/>
  <c r="CW12" i="37"/>
  <c r="CV12" i="37"/>
  <c r="CU12" i="37"/>
  <c r="DG11" i="37"/>
  <c r="DF11" i="37"/>
  <c r="CZ11" i="37"/>
  <c r="CY11" i="37"/>
  <c r="CX11" i="37"/>
  <c r="CW11" i="37"/>
  <c r="CV11" i="37"/>
  <c r="CU11" i="37"/>
  <c r="DG10" i="37"/>
  <c r="DF10" i="37"/>
  <c r="CZ10" i="37"/>
  <c r="CY10" i="37"/>
  <c r="CX10" i="37"/>
  <c r="CW10" i="37"/>
  <c r="CV10" i="37"/>
  <c r="CU10" i="37"/>
  <c r="DG9" i="37"/>
  <c r="DF9" i="37"/>
  <c r="CZ9" i="37"/>
  <c r="CY9" i="37"/>
  <c r="CX9" i="37"/>
  <c r="CW9" i="37"/>
  <c r="CV9" i="37"/>
  <c r="CU9" i="37"/>
  <c r="DG8" i="37"/>
  <c r="DF8" i="37"/>
  <c r="CZ8" i="37"/>
  <c r="CY8" i="37"/>
  <c r="CX8" i="37"/>
  <c r="DD8" i="37" s="1"/>
  <c r="CW8" i="37"/>
  <c r="CV8" i="37"/>
  <c r="CU8" i="37"/>
  <c r="DG7" i="37"/>
  <c r="DF7" i="37"/>
  <c r="CZ7" i="37"/>
  <c r="CY7" i="37"/>
  <c r="CX7" i="37"/>
  <c r="CW7" i="37"/>
  <c r="CV7" i="37"/>
  <c r="CU7" i="37"/>
  <c r="DG6" i="37"/>
  <c r="DF6" i="37"/>
  <c r="CZ6" i="37"/>
  <c r="CZ56" i="37" s="1"/>
  <c r="CY6" i="37"/>
  <c r="CX6" i="37"/>
  <c r="CW6" i="37"/>
  <c r="CV6" i="37"/>
  <c r="CU6" i="37"/>
  <c r="CI5" i="37"/>
  <c r="CH5" i="37"/>
  <c r="CG5" i="37"/>
  <c r="CF5" i="37"/>
  <c r="CE5" i="37"/>
  <c r="CD5" i="37"/>
  <c r="CC5" i="37"/>
  <c r="BZ5" i="37"/>
  <c r="BY5" i="37"/>
  <c r="BX5" i="37"/>
  <c r="BW5" i="37"/>
  <c r="BV5" i="37"/>
  <c r="BU5" i="37"/>
  <c r="BT5" i="37"/>
  <c r="BO5" i="37"/>
  <c r="BN5" i="37"/>
  <c r="BM5" i="37"/>
  <c r="BL5" i="37"/>
  <c r="BK5" i="37"/>
  <c r="BJ5" i="37"/>
  <c r="BI5" i="37"/>
  <c r="BF5" i="37"/>
  <c r="BE5" i="37"/>
  <c r="BD5" i="37"/>
  <c r="BC5" i="37"/>
  <c r="BB5" i="37"/>
  <c r="BA5" i="37"/>
  <c r="AZ5" i="37"/>
  <c r="AU5" i="37"/>
  <c r="AT5" i="37"/>
  <c r="AS5" i="37"/>
  <c r="AR5" i="37"/>
  <c r="AQ5" i="37"/>
  <c r="AP5" i="37"/>
  <c r="AO5" i="37"/>
  <c r="AL5" i="37"/>
  <c r="AK5" i="37"/>
  <c r="AJ5" i="37"/>
  <c r="AI5" i="37"/>
  <c r="AH5" i="37"/>
  <c r="AG5" i="37"/>
  <c r="AF5" i="37"/>
  <c r="AA5" i="37"/>
  <c r="Z5" i="37"/>
  <c r="Y5" i="37"/>
  <c r="X5" i="37"/>
  <c r="W5" i="37"/>
  <c r="V5" i="37"/>
  <c r="U5" i="37"/>
  <c r="R5" i="37"/>
  <c r="Q5" i="37"/>
  <c r="P5" i="37"/>
  <c r="O5" i="37"/>
  <c r="N5" i="37"/>
  <c r="M5" i="37"/>
  <c r="L5" i="37"/>
  <c r="H5" i="37"/>
  <c r="G5" i="37"/>
  <c r="F5" i="37"/>
  <c r="E5" i="37"/>
  <c r="D5" i="37"/>
  <c r="C5" i="37"/>
  <c r="B5" i="37"/>
  <c r="D2" i="37"/>
  <c r="D60" i="37" s="1"/>
  <c r="W1" i="37"/>
  <c r="W59" i="37" s="1"/>
  <c r="D1" i="37"/>
  <c r="D59" i="37" s="1"/>
  <c r="CM114" i="36"/>
  <c r="CL114" i="36"/>
  <c r="CJ114" i="36"/>
  <c r="CI114" i="36"/>
  <c r="CH114" i="36"/>
  <c r="CG114" i="36"/>
  <c r="CF114" i="36"/>
  <c r="CE114" i="36"/>
  <c r="CD114" i="36"/>
  <c r="CC114" i="36"/>
  <c r="CA114" i="36"/>
  <c r="BZ114" i="36"/>
  <c r="BY114" i="36"/>
  <c r="BX114" i="36"/>
  <c r="BW114" i="36"/>
  <c r="BV114" i="36"/>
  <c r="BU114" i="36"/>
  <c r="BT114" i="36"/>
  <c r="BR114" i="36"/>
  <c r="BQ114" i="36"/>
  <c r="BP114" i="36"/>
  <c r="BO114" i="36"/>
  <c r="BN114" i="36"/>
  <c r="BM114" i="36"/>
  <c r="BL114" i="36"/>
  <c r="BK114" i="36"/>
  <c r="BJ114" i="36"/>
  <c r="BI114" i="36"/>
  <c r="BH114" i="36"/>
  <c r="BG114" i="36"/>
  <c r="BF114" i="36"/>
  <c r="BE114" i="36"/>
  <c r="BD114" i="36"/>
  <c r="BC114" i="36"/>
  <c r="BB114" i="36"/>
  <c r="BA114" i="36"/>
  <c r="AZ114" i="36"/>
  <c r="AX114" i="36"/>
  <c r="AW114" i="36"/>
  <c r="AV114" i="36"/>
  <c r="AU114" i="36"/>
  <c r="AT114" i="36"/>
  <c r="AS114" i="36"/>
  <c r="AR114" i="36"/>
  <c r="AQ114" i="36"/>
  <c r="AP114" i="36"/>
  <c r="AO114" i="36"/>
  <c r="AN114" i="36"/>
  <c r="AM114" i="36"/>
  <c r="AL114" i="36"/>
  <c r="AK114" i="36"/>
  <c r="AJ114" i="36"/>
  <c r="AI114" i="36"/>
  <c r="AH114" i="36"/>
  <c r="AG114" i="36"/>
  <c r="AF114" i="36"/>
  <c r="AD114" i="36"/>
  <c r="AC114" i="36"/>
  <c r="AB114" i="36"/>
  <c r="AA114" i="36"/>
  <c r="Z114" i="36"/>
  <c r="Y114" i="36"/>
  <c r="X114" i="36"/>
  <c r="W114" i="36"/>
  <c r="V114" i="36"/>
  <c r="U114" i="36"/>
  <c r="T114" i="36"/>
  <c r="S114" i="36"/>
  <c r="R114" i="36"/>
  <c r="Q114" i="36"/>
  <c r="P114" i="36"/>
  <c r="O114" i="36"/>
  <c r="N114" i="36"/>
  <c r="M114" i="36"/>
  <c r="L114" i="36"/>
  <c r="J114" i="36"/>
  <c r="I114" i="36"/>
  <c r="H114" i="36"/>
  <c r="G114" i="36"/>
  <c r="F114" i="36"/>
  <c r="E114" i="36"/>
  <c r="D114" i="36"/>
  <c r="C114" i="36"/>
  <c r="B114" i="36"/>
  <c r="DN113" i="36"/>
  <c r="DM113" i="36"/>
  <c r="DL113" i="36"/>
  <c r="DK113" i="36"/>
  <c r="DJ113" i="36"/>
  <c r="DI113" i="36"/>
  <c r="DH113" i="36"/>
  <c r="DG113" i="36"/>
  <c r="DF113" i="36"/>
  <c r="DE113" i="36"/>
  <c r="DD113" i="36"/>
  <c r="DC113" i="36"/>
  <c r="DB113" i="36"/>
  <c r="DA113" i="36"/>
  <c r="CZ113" i="36"/>
  <c r="CY113" i="36"/>
  <c r="CX113" i="36"/>
  <c r="CW113" i="36"/>
  <c r="CV113" i="36"/>
  <c r="CU113" i="36"/>
  <c r="CS113" i="36"/>
  <c r="CR113" i="36"/>
  <c r="CQ113" i="36"/>
  <c r="CN113" i="36"/>
  <c r="CJ113" i="36"/>
  <c r="CA113" i="36"/>
  <c r="BR113" i="36"/>
  <c r="BP113" i="36"/>
  <c r="BG113" i="36"/>
  <c r="AX113" i="36"/>
  <c r="AV113" i="36"/>
  <c r="AM113" i="36"/>
  <c r="AD113" i="36"/>
  <c r="AB113" i="36"/>
  <c r="S113" i="36"/>
  <c r="I113" i="36"/>
  <c r="DN112" i="36"/>
  <c r="DM112" i="36"/>
  <c r="DL112" i="36"/>
  <c r="DK112" i="36"/>
  <c r="DJ112" i="36"/>
  <c r="DI112" i="36"/>
  <c r="DH112" i="36"/>
  <c r="DG112" i="36"/>
  <c r="DF112" i="36"/>
  <c r="DE112" i="36"/>
  <c r="DD112" i="36"/>
  <c r="DC112" i="36"/>
  <c r="DB112" i="36"/>
  <c r="DA112" i="36"/>
  <c r="CZ112" i="36"/>
  <c r="CY112" i="36"/>
  <c r="CX112" i="36"/>
  <c r="CW112" i="36"/>
  <c r="CV112" i="36"/>
  <c r="CU112" i="36"/>
  <c r="CS112" i="36"/>
  <c r="CR112" i="36"/>
  <c r="CQ112" i="36"/>
  <c r="CN112" i="36"/>
  <c r="CJ112" i="36"/>
  <c r="CA112" i="36"/>
  <c r="BR112" i="36"/>
  <c r="BP112" i="36"/>
  <c r="BG112" i="36"/>
  <c r="AX112" i="36"/>
  <c r="AV112" i="36"/>
  <c r="AM112" i="36"/>
  <c r="AD112" i="36"/>
  <c r="AB112" i="36"/>
  <c r="S112" i="36"/>
  <c r="I112" i="36"/>
  <c r="DO112" i="36" s="1"/>
  <c r="DN111" i="36"/>
  <c r="DM111" i="36"/>
  <c r="DL111" i="36"/>
  <c r="DK111" i="36"/>
  <c r="DJ111" i="36"/>
  <c r="DI111" i="36"/>
  <c r="DH111" i="36"/>
  <c r="DG111" i="36"/>
  <c r="DF111" i="36"/>
  <c r="DE111" i="36"/>
  <c r="DD111" i="36"/>
  <c r="DC111" i="36"/>
  <c r="DB111" i="36"/>
  <c r="DA111" i="36"/>
  <c r="CZ111" i="36"/>
  <c r="CY111" i="36"/>
  <c r="CX111" i="36"/>
  <c r="CW111" i="36"/>
  <c r="CV111" i="36"/>
  <c r="CU111" i="36"/>
  <c r="CS111" i="36"/>
  <c r="CR111" i="36"/>
  <c r="CQ111" i="36"/>
  <c r="CN111" i="36"/>
  <c r="CJ111" i="36"/>
  <c r="CA111" i="36"/>
  <c r="BR111" i="36"/>
  <c r="BP111" i="36"/>
  <c r="BG111" i="36"/>
  <c r="AX111" i="36"/>
  <c r="AV111" i="36"/>
  <c r="AM111" i="36"/>
  <c r="AD111" i="36"/>
  <c r="AB111" i="36"/>
  <c r="S111" i="36"/>
  <c r="I111" i="36"/>
  <c r="DO111" i="36" s="1"/>
  <c r="DN110" i="36"/>
  <c r="DM110" i="36"/>
  <c r="DL110" i="36"/>
  <c r="DK110" i="36"/>
  <c r="DJ110" i="36"/>
  <c r="DI110" i="36"/>
  <c r="DH110" i="36"/>
  <c r="DG110" i="36"/>
  <c r="DF110" i="36"/>
  <c r="DE110" i="36"/>
  <c r="DD110" i="36"/>
  <c r="DC110" i="36"/>
  <c r="DB110" i="36"/>
  <c r="DA110" i="36"/>
  <c r="CZ110" i="36"/>
  <c r="CY110" i="36"/>
  <c r="CX110" i="36"/>
  <c r="CW110" i="36"/>
  <c r="CV110" i="36"/>
  <c r="CU110" i="36"/>
  <c r="CS110" i="36"/>
  <c r="CR110" i="36"/>
  <c r="CQ110" i="36"/>
  <c r="CN110" i="36"/>
  <c r="CJ110" i="36"/>
  <c r="CA110" i="36"/>
  <c r="BR110" i="36"/>
  <c r="BP110" i="36"/>
  <c r="BG110" i="36"/>
  <c r="AX110" i="36"/>
  <c r="AV110" i="36"/>
  <c r="AM110" i="36"/>
  <c r="AD110" i="36"/>
  <c r="AB110" i="36"/>
  <c r="S110" i="36"/>
  <c r="I110" i="36"/>
  <c r="DO110" i="36" s="1"/>
  <c r="DN109" i="36"/>
  <c r="DM109" i="36"/>
  <c r="DL109" i="36"/>
  <c r="DK109" i="36"/>
  <c r="DJ109" i="36"/>
  <c r="DI109" i="36"/>
  <c r="DH109" i="36"/>
  <c r="DG109" i="36"/>
  <c r="DF109" i="36"/>
  <c r="DE109" i="36"/>
  <c r="DD109" i="36"/>
  <c r="DC109" i="36"/>
  <c r="DB109" i="36"/>
  <c r="DA109" i="36"/>
  <c r="CZ109" i="36"/>
  <c r="CY109" i="36"/>
  <c r="CX109" i="36"/>
  <c r="CW109" i="36"/>
  <c r="CV109" i="36"/>
  <c r="CU109" i="36"/>
  <c r="CS109" i="36"/>
  <c r="CR109" i="36"/>
  <c r="CQ109" i="36"/>
  <c r="CN109" i="36"/>
  <c r="CJ109" i="36"/>
  <c r="CA109" i="36"/>
  <c r="BR109" i="36"/>
  <c r="BP109" i="36"/>
  <c r="BG109" i="36"/>
  <c r="AX109" i="36"/>
  <c r="AV109" i="36"/>
  <c r="AM109" i="36"/>
  <c r="AD109" i="36"/>
  <c r="AB109" i="36"/>
  <c r="S109" i="36"/>
  <c r="I109" i="36"/>
  <c r="DO109" i="36" s="1"/>
  <c r="DN108" i="36"/>
  <c r="DM108" i="36"/>
  <c r="DL108" i="36"/>
  <c r="DK108" i="36"/>
  <c r="DJ108" i="36"/>
  <c r="DI108" i="36"/>
  <c r="DH108" i="36"/>
  <c r="DG108" i="36"/>
  <c r="DF108" i="36"/>
  <c r="DE108" i="36"/>
  <c r="DD108" i="36"/>
  <c r="DC108" i="36"/>
  <c r="DB108" i="36"/>
  <c r="DA108" i="36"/>
  <c r="CZ108" i="36"/>
  <c r="CY108" i="36"/>
  <c r="CX108" i="36"/>
  <c r="CW108" i="36"/>
  <c r="CV108" i="36"/>
  <c r="CU108" i="36"/>
  <c r="CS108" i="36"/>
  <c r="CR108" i="36"/>
  <c r="CQ108" i="36"/>
  <c r="CN108" i="36"/>
  <c r="CJ108" i="36"/>
  <c r="CA108" i="36"/>
  <c r="BR108" i="36"/>
  <c r="BP108" i="36"/>
  <c r="BG108" i="36"/>
  <c r="AX108" i="36"/>
  <c r="AV108" i="36"/>
  <c r="AM108" i="36"/>
  <c r="AD108" i="36"/>
  <c r="AB108" i="36"/>
  <c r="S108" i="36"/>
  <c r="I108" i="36"/>
  <c r="DO108" i="36" s="1"/>
  <c r="DN107" i="36"/>
  <c r="DM107" i="36"/>
  <c r="DL107" i="36"/>
  <c r="DK107" i="36"/>
  <c r="DJ107" i="36"/>
  <c r="DI107" i="36"/>
  <c r="DH107" i="36"/>
  <c r="DG107" i="36"/>
  <c r="DF107" i="36"/>
  <c r="DE107" i="36"/>
  <c r="DD107" i="36"/>
  <c r="DC107" i="36"/>
  <c r="DB107" i="36"/>
  <c r="DA107" i="36"/>
  <c r="CZ107" i="36"/>
  <c r="CY107" i="36"/>
  <c r="CX107" i="36"/>
  <c r="CW107" i="36"/>
  <c r="CV107" i="36"/>
  <c r="CU107" i="36"/>
  <c r="CS107" i="36"/>
  <c r="CR107" i="36"/>
  <c r="CQ107" i="36"/>
  <c r="CN107" i="36"/>
  <c r="CJ107" i="36"/>
  <c r="CA107" i="36"/>
  <c r="BR107" i="36"/>
  <c r="BP107" i="36"/>
  <c r="BG107" i="36"/>
  <c r="AX107" i="36"/>
  <c r="AV107" i="36"/>
  <c r="AM107" i="36"/>
  <c r="AD107" i="36"/>
  <c r="AB107" i="36"/>
  <c r="S107" i="36"/>
  <c r="I107" i="36"/>
  <c r="DO107" i="36" s="1"/>
  <c r="DN106" i="36"/>
  <c r="DM106" i="36"/>
  <c r="DL106" i="36"/>
  <c r="DK106" i="36"/>
  <c r="DJ106" i="36"/>
  <c r="DI106" i="36"/>
  <c r="DH106" i="36"/>
  <c r="DG106" i="36"/>
  <c r="DF106" i="36"/>
  <c r="DE106" i="36"/>
  <c r="DD106" i="36"/>
  <c r="DC106" i="36"/>
  <c r="DB106" i="36"/>
  <c r="DA106" i="36"/>
  <c r="CZ106" i="36"/>
  <c r="CY106" i="36"/>
  <c r="CX106" i="36"/>
  <c r="CW106" i="36"/>
  <c r="CV106" i="36"/>
  <c r="CU106" i="36"/>
  <c r="CS106" i="36"/>
  <c r="CR106" i="36"/>
  <c r="CQ106" i="36"/>
  <c r="CN106" i="36"/>
  <c r="CJ106" i="36"/>
  <c r="CA106" i="36"/>
  <c r="BR106" i="36"/>
  <c r="BP106" i="36"/>
  <c r="BG106" i="36"/>
  <c r="AX106" i="36"/>
  <c r="AV106" i="36"/>
  <c r="AM106" i="36"/>
  <c r="AD106" i="36"/>
  <c r="AB106" i="36"/>
  <c r="S106" i="36"/>
  <c r="I106" i="36"/>
  <c r="DO106" i="36" s="1"/>
  <c r="DN105" i="36"/>
  <c r="DM105" i="36"/>
  <c r="DL105" i="36"/>
  <c r="DK105" i="36"/>
  <c r="DJ105" i="36"/>
  <c r="DI105" i="36"/>
  <c r="DH105" i="36"/>
  <c r="DG105" i="36"/>
  <c r="DF105" i="36"/>
  <c r="DE105" i="36"/>
  <c r="DD105" i="36"/>
  <c r="DC105" i="36"/>
  <c r="DB105" i="36"/>
  <c r="DA105" i="36"/>
  <c r="CZ105" i="36"/>
  <c r="CY105" i="36"/>
  <c r="CX105" i="36"/>
  <c r="CW105" i="36"/>
  <c r="CV105" i="36"/>
  <c r="CU105" i="36"/>
  <c r="CS105" i="36"/>
  <c r="CR105" i="36"/>
  <c r="CQ105" i="36"/>
  <c r="CN105" i="36"/>
  <c r="CJ105" i="36"/>
  <c r="CA105" i="36"/>
  <c r="BR105" i="36"/>
  <c r="BP105" i="36"/>
  <c r="BG105" i="36"/>
  <c r="AX105" i="36"/>
  <c r="AV105" i="36"/>
  <c r="AM105" i="36"/>
  <c r="AD105" i="36"/>
  <c r="AB105" i="36"/>
  <c r="S105" i="36"/>
  <c r="I105" i="36"/>
  <c r="DO105" i="36" s="1"/>
  <c r="DN104" i="36"/>
  <c r="DM104" i="36"/>
  <c r="DL104" i="36"/>
  <c r="DK104" i="36"/>
  <c r="DJ104" i="36"/>
  <c r="DI104" i="36"/>
  <c r="DH104" i="36"/>
  <c r="DG104" i="36"/>
  <c r="DF104" i="36"/>
  <c r="DE104" i="36"/>
  <c r="DD104" i="36"/>
  <c r="DC104" i="36"/>
  <c r="DB104" i="36"/>
  <c r="DA104" i="36"/>
  <c r="CZ104" i="36"/>
  <c r="CY104" i="36"/>
  <c r="CX104" i="36"/>
  <c r="CW104" i="36"/>
  <c r="CV104" i="36"/>
  <c r="CU104" i="36"/>
  <c r="CS104" i="36"/>
  <c r="CR104" i="36"/>
  <c r="CQ104" i="36"/>
  <c r="CN104" i="36"/>
  <c r="CJ104" i="36"/>
  <c r="CA104" i="36"/>
  <c r="BR104" i="36"/>
  <c r="BP104" i="36"/>
  <c r="BG104" i="36"/>
  <c r="AX104" i="36"/>
  <c r="AV104" i="36"/>
  <c r="AM104" i="36"/>
  <c r="AD104" i="36"/>
  <c r="AB104" i="36"/>
  <c r="S104" i="36"/>
  <c r="I104" i="36"/>
  <c r="DO104" i="36" s="1"/>
  <c r="DN103" i="36"/>
  <c r="DM103" i="36"/>
  <c r="DL103" i="36"/>
  <c r="DK103" i="36"/>
  <c r="DJ103" i="36"/>
  <c r="DI103" i="36"/>
  <c r="DH103" i="36"/>
  <c r="DG103" i="36"/>
  <c r="DF103" i="36"/>
  <c r="DE103" i="36"/>
  <c r="DD103" i="36"/>
  <c r="DC103" i="36"/>
  <c r="DB103" i="36"/>
  <c r="DA103" i="36"/>
  <c r="CZ103" i="36"/>
  <c r="CY103" i="36"/>
  <c r="CX103" i="36"/>
  <c r="CW103" i="36"/>
  <c r="CV103" i="36"/>
  <c r="CU103" i="36"/>
  <c r="CS103" i="36"/>
  <c r="CR103" i="36"/>
  <c r="CQ103" i="36"/>
  <c r="CN103" i="36"/>
  <c r="CJ103" i="36"/>
  <c r="CA103" i="36"/>
  <c r="BR103" i="36"/>
  <c r="BP103" i="36"/>
  <c r="BG103" i="36"/>
  <c r="AX103" i="36"/>
  <c r="AV103" i="36"/>
  <c r="AM103" i="36"/>
  <c r="AD103" i="36"/>
  <c r="AB103" i="36"/>
  <c r="S103" i="36"/>
  <c r="I103" i="36"/>
  <c r="DO103" i="36" s="1"/>
  <c r="DN102" i="36"/>
  <c r="DM102" i="36"/>
  <c r="DL102" i="36"/>
  <c r="DK102" i="36"/>
  <c r="DJ102" i="36"/>
  <c r="DI102" i="36"/>
  <c r="DH102" i="36"/>
  <c r="DG102" i="36"/>
  <c r="DF102" i="36"/>
  <c r="DE102" i="36"/>
  <c r="DD102" i="36"/>
  <c r="DC102" i="36"/>
  <c r="DB102" i="36"/>
  <c r="DA102" i="36"/>
  <c r="CZ102" i="36"/>
  <c r="CY102" i="36"/>
  <c r="CX102" i="36"/>
  <c r="CW102" i="36"/>
  <c r="CV102" i="36"/>
  <c r="CU102" i="36"/>
  <c r="CS102" i="36"/>
  <c r="CR102" i="36"/>
  <c r="CQ102" i="36"/>
  <c r="CN102" i="36"/>
  <c r="CJ102" i="36"/>
  <c r="CA102" i="36"/>
  <c r="BR102" i="36"/>
  <c r="BP102" i="36"/>
  <c r="BG102" i="36"/>
  <c r="AX102" i="36"/>
  <c r="AV102" i="36"/>
  <c r="AM102" i="36"/>
  <c r="AD102" i="36"/>
  <c r="AB102" i="36"/>
  <c r="S102" i="36"/>
  <c r="I102" i="36"/>
  <c r="DO102" i="36" s="1"/>
  <c r="DN101" i="36"/>
  <c r="DM101" i="36"/>
  <c r="DL101" i="36"/>
  <c r="DK101" i="36"/>
  <c r="DJ101" i="36"/>
  <c r="DI101" i="36"/>
  <c r="DH101" i="36"/>
  <c r="DG101" i="36"/>
  <c r="DF101" i="36"/>
  <c r="DE101" i="36"/>
  <c r="DD101" i="36"/>
  <c r="DC101" i="36"/>
  <c r="DB101" i="36"/>
  <c r="DA101" i="36"/>
  <c r="CZ101" i="36"/>
  <c r="CY101" i="36"/>
  <c r="CX101" i="36"/>
  <c r="CW101" i="36"/>
  <c r="CV101" i="36"/>
  <c r="CU101" i="36"/>
  <c r="CS101" i="36"/>
  <c r="CR101" i="36"/>
  <c r="CQ101" i="36"/>
  <c r="CN101" i="36"/>
  <c r="CJ101" i="36"/>
  <c r="CA101" i="36"/>
  <c r="BR101" i="36"/>
  <c r="BP101" i="36"/>
  <c r="BG101" i="36"/>
  <c r="AX101" i="36"/>
  <c r="AV101" i="36"/>
  <c r="AM101" i="36"/>
  <c r="AD101" i="36"/>
  <c r="AB101" i="36"/>
  <c r="S101" i="36"/>
  <c r="I101" i="36"/>
  <c r="DO101" i="36" s="1"/>
  <c r="DN100" i="36"/>
  <c r="DM100" i="36"/>
  <c r="DL100" i="36"/>
  <c r="DK100" i="36"/>
  <c r="DJ100" i="36"/>
  <c r="DI100" i="36"/>
  <c r="DH100" i="36"/>
  <c r="DG100" i="36"/>
  <c r="DF100" i="36"/>
  <c r="DE100" i="36"/>
  <c r="DD100" i="36"/>
  <c r="DC100" i="36"/>
  <c r="DB100" i="36"/>
  <c r="DA100" i="36"/>
  <c r="CZ100" i="36"/>
  <c r="CY100" i="36"/>
  <c r="CX100" i="36"/>
  <c r="CW100" i="36"/>
  <c r="CV100" i="36"/>
  <c r="CU100" i="36"/>
  <c r="CS100" i="36"/>
  <c r="CR100" i="36"/>
  <c r="CQ100" i="36"/>
  <c r="CN100" i="36"/>
  <c r="CJ100" i="36"/>
  <c r="CA100" i="36"/>
  <c r="BR100" i="36"/>
  <c r="BP100" i="36"/>
  <c r="BG100" i="36"/>
  <c r="AX100" i="36"/>
  <c r="AV100" i="36"/>
  <c r="AM100" i="36"/>
  <c r="AD100" i="36"/>
  <c r="AB100" i="36"/>
  <c r="S100" i="36"/>
  <c r="I100" i="36"/>
  <c r="DO100" i="36" s="1"/>
  <c r="DN99" i="36"/>
  <c r="DM99" i="36"/>
  <c r="DL99" i="36"/>
  <c r="DK99" i="36"/>
  <c r="DJ99" i="36"/>
  <c r="DI99" i="36"/>
  <c r="DH99" i="36"/>
  <c r="DG99" i="36"/>
  <c r="DF99" i="36"/>
  <c r="DE99" i="36"/>
  <c r="DD99" i="36"/>
  <c r="DC99" i="36"/>
  <c r="DB99" i="36"/>
  <c r="DA99" i="36"/>
  <c r="CZ99" i="36"/>
  <c r="CY99" i="36"/>
  <c r="CX99" i="36"/>
  <c r="CW99" i="36"/>
  <c r="CV99" i="36"/>
  <c r="CU99" i="36"/>
  <c r="CS99" i="36"/>
  <c r="CR99" i="36"/>
  <c r="CQ99" i="36"/>
  <c r="CN99" i="36"/>
  <c r="CJ99" i="36"/>
  <c r="CA99" i="36"/>
  <c r="BR99" i="36"/>
  <c r="BP99" i="36"/>
  <c r="BG99" i="36"/>
  <c r="AX99" i="36"/>
  <c r="AV99" i="36"/>
  <c r="AM99" i="36"/>
  <c r="AD99" i="36"/>
  <c r="AB99" i="36"/>
  <c r="S99" i="36"/>
  <c r="I99" i="36"/>
  <c r="DO99" i="36" s="1"/>
  <c r="DN98" i="36"/>
  <c r="DM98" i="36"/>
  <c r="DL98" i="36"/>
  <c r="DK98" i="36"/>
  <c r="DJ98" i="36"/>
  <c r="DI98" i="36"/>
  <c r="DH98" i="36"/>
  <c r="DG98" i="36"/>
  <c r="DF98" i="36"/>
  <c r="DE98" i="36"/>
  <c r="DD98" i="36"/>
  <c r="DC98" i="36"/>
  <c r="DB98" i="36"/>
  <c r="DA98" i="36"/>
  <c r="CZ98" i="36"/>
  <c r="CY98" i="36"/>
  <c r="CX98" i="36"/>
  <c r="CW98" i="36"/>
  <c r="CV98" i="36"/>
  <c r="CU98" i="36"/>
  <c r="CS98" i="36"/>
  <c r="CR98" i="36"/>
  <c r="CQ98" i="36"/>
  <c r="CN98" i="36"/>
  <c r="CJ98" i="36"/>
  <c r="CA98" i="36"/>
  <c r="BR98" i="36"/>
  <c r="BP98" i="36"/>
  <c r="BG98" i="36"/>
  <c r="AX98" i="36"/>
  <c r="AV98" i="36"/>
  <c r="AM98" i="36"/>
  <c r="AD98" i="36"/>
  <c r="AB98" i="36"/>
  <c r="S98" i="36"/>
  <c r="I98" i="36"/>
  <c r="DO98" i="36" s="1"/>
  <c r="DN97" i="36"/>
  <c r="DM97" i="36"/>
  <c r="DL97" i="36"/>
  <c r="DK97" i="36"/>
  <c r="DJ97" i="36"/>
  <c r="DI97" i="36"/>
  <c r="DH97" i="36"/>
  <c r="DG97" i="36"/>
  <c r="DF97" i="36"/>
  <c r="DE97" i="36"/>
  <c r="DD97" i="36"/>
  <c r="DC97" i="36"/>
  <c r="DB97" i="36"/>
  <c r="DA97" i="36"/>
  <c r="CZ97" i="36"/>
  <c r="CY97" i="36"/>
  <c r="CX97" i="36"/>
  <c r="CW97" i="36"/>
  <c r="CV97" i="36"/>
  <c r="CU97" i="36"/>
  <c r="CS97" i="36"/>
  <c r="CR97" i="36"/>
  <c r="CQ97" i="36"/>
  <c r="CN97" i="36"/>
  <c r="CJ97" i="36"/>
  <c r="CA97" i="36"/>
  <c r="BR97" i="36"/>
  <c r="BP97" i="36"/>
  <c r="BG97" i="36"/>
  <c r="AX97" i="36"/>
  <c r="AV97" i="36"/>
  <c r="AM97" i="36"/>
  <c r="AD97" i="36"/>
  <c r="AB97" i="36"/>
  <c r="S97" i="36"/>
  <c r="I97" i="36"/>
  <c r="DO97" i="36" s="1"/>
  <c r="DN96" i="36"/>
  <c r="DM96" i="36"/>
  <c r="DL96" i="36"/>
  <c r="DK96" i="36"/>
  <c r="DJ96" i="36"/>
  <c r="DI96" i="36"/>
  <c r="DH96" i="36"/>
  <c r="DG96" i="36"/>
  <c r="DF96" i="36"/>
  <c r="DE96" i="36"/>
  <c r="DD96" i="36"/>
  <c r="DC96" i="36"/>
  <c r="DB96" i="36"/>
  <c r="DA96" i="36"/>
  <c r="CZ96" i="36"/>
  <c r="CY96" i="36"/>
  <c r="CX96" i="36"/>
  <c r="CW96" i="36"/>
  <c r="CV96" i="36"/>
  <c r="CU96" i="36"/>
  <c r="CS96" i="36"/>
  <c r="CR96" i="36"/>
  <c r="CQ96" i="36"/>
  <c r="CN96" i="36"/>
  <c r="CJ96" i="36"/>
  <c r="CA96" i="36"/>
  <c r="BR96" i="36"/>
  <c r="BP96" i="36"/>
  <c r="BG96" i="36"/>
  <c r="AX96" i="36"/>
  <c r="AV96" i="36"/>
  <c r="AM96" i="36"/>
  <c r="AD96" i="36"/>
  <c r="AB96" i="36"/>
  <c r="S96" i="36"/>
  <c r="I96" i="36"/>
  <c r="DO96" i="36" s="1"/>
  <c r="DN95" i="36"/>
  <c r="DM95" i="36"/>
  <c r="DL95" i="36"/>
  <c r="DK95" i="36"/>
  <c r="DJ95" i="36"/>
  <c r="DI95" i="36"/>
  <c r="DH95" i="36"/>
  <c r="DG95" i="36"/>
  <c r="DF95" i="36"/>
  <c r="DE95" i="36"/>
  <c r="DD95" i="36"/>
  <c r="DC95" i="36"/>
  <c r="DB95" i="36"/>
  <c r="DA95" i="36"/>
  <c r="CZ95" i="36"/>
  <c r="CY95" i="36"/>
  <c r="CX95" i="36"/>
  <c r="CW95" i="36"/>
  <c r="CV95" i="36"/>
  <c r="CU95" i="36"/>
  <c r="CS95" i="36"/>
  <c r="CR95" i="36"/>
  <c r="CQ95" i="36"/>
  <c r="CN95" i="36"/>
  <c r="CJ95" i="36"/>
  <c r="CA95" i="36"/>
  <c r="BR95" i="36"/>
  <c r="BP95" i="36"/>
  <c r="BG95" i="36"/>
  <c r="AX95" i="36"/>
  <c r="AV95" i="36"/>
  <c r="AM95" i="36"/>
  <c r="AD95" i="36"/>
  <c r="AB95" i="36"/>
  <c r="S95" i="36"/>
  <c r="I95" i="36"/>
  <c r="DO95" i="36" s="1"/>
  <c r="DN94" i="36"/>
  <c r="DM94" i="36"/>
  <c r="DL94" i="36"/>
  <c r="DK94" i="36"/>
  <c r="DJ94" i="36"/>
  <c r="DI94" i="36"/>
  <c r="DH94" i="36"/>
  <c r="DG94" i="36"/>
  <c r="DF94" i="36"/>
  <c r="DE94" i="36"/>
  <c r="DD94" i="36"/>
  <c r="DC94" i="36"/>
  <c r="DB94" i="36"/>
  <c r="DA94" i="36"/>
  <c r="CZ94" i="36"/>
  <c r="CY94" i="36"/>
  <c r="CX94" i="36"/>
  <c r="CW94" i="36"/>
  <c r="CV94" i="36"/>
  <c r="CU94" i="36"/>
  <c r="CS94" i="36"/>
  <c r="CR94" i="36"/>
  <c r="CQ94" i="36"/>
  <c r="CN94" i="36"/>
  <c r="CJ94" i="36"/>
  <c r="CA94" i="36"/>
  <c r="BR94" i="36"/>
  <c r="BP94" i="36"/>
  <c r="BG94" i="36"/>
  <c r="AX94" i="36"/>
  <c r="AV94" i="36"/>
  <c r="AM94" i="36"/>
  <c r="AD94" i="36"/>
  <c r="AB94" i="36"/>
  <c r="S94" i="36"/>
  <c r="I94" i="36"/>
  <c r="DO94" i="36" s="1"/>
  <c r="DN93" i="36"/>
  <c r="DM93" i="36"/>
  <c r="DL93" i="36"/>
  <c r="DK93" i="36"/>
  <c r="DJ93" i="36"/>
  <c r="DI93" i="36"/>
  <c r="DH93" i="36"/>
  <c r="DG93" i="36"/>
  <c r="DF93" i="36"/>
  <c r="DE93" i="36"/>
  <c r="DD93" i="36"/>
  <c r="DC93" i="36"/>
  <c r="DB93" i="36"/>
  <c r="DA93" i="36"/>
  <c r="CZ93" i="36"/>
  <c r="CY93" i="36"/>
  <c r="CX93" i="36"/>
  <c r="CW93" i="36"/>
  <c r="CV93" i="36"/>
  <c r="CU93" i="36"/>
  <c r="CS93" i="36"/>
  <c r="CR93" i="36"/>
  <c r="CQ93" i="36"/>
  <c r="CN93" i="36"/>
  <c r="CJ93" i="36"/>
  <c r="CA93" i="36"/>
  <c r="BR93" i="36"/>
  <c r="BP93" i="36"/>
  <c r="BG93" i="36"/>
  <c r="AX93" i="36"/>
  <c r="AV93" i="36"/>
  <c r="AM93" i="36"/>
  <c r="AD93" i="36"/>
  <c r="AB93" i="36"/>
  <c r="S93" i="36"/>
  <c r="I93" i="36"/>
  <c r="DO93" i="36" s="1"/>
  <c r="DN92" i="36"/>
  <c r="DM92" i="36"/>
  <c r="DL92" i="36"/>
  <c r="DK92" i="36"/>
  <c r="DJ92" i="36"/>
  <c r="DI92" i="36"/>
  <c r="DH92" i="36"/>
  <c r="DG92" i="36"/>
  <c r="DF92" i="36"/>
  <c r="DE92" i="36"/>
  <c r="DD92" i="36"/>
  <c r="DC92" i="36"/>
  <c r="DB92" i="36"/>
  <c r="DA92" i="36"/>
  <c r="CZ92" i="36"/>
  <c r="CY92" i="36"/>
  <c r="CX92" i="36"/>
  <c r="CW92" i="36"/>
  <c r="CV92" i="36"/>
  <c r="CU92" i="36"/>
  <c r="CS92" i="36"/>
  <c r="CR92" i="36"/>
  <c r="CQ92" i="36"/>
  <c r="CN92" i="36"/>
  <c r="CJ92" i="36"/>
  <c r="CA92" i="36"/>
  <c r="BR92" i="36"/>
  <c r="BP92" i="36"/>
  <c r="BG92" i="36"/>
  <c r="AX92" i="36"/>
  <c r="AV92" i="36"/>
  <c r="AM92" i="36"/>
  <c r="AD92" i="36"/>
  <c r="AB92" i="36"/>
  <c r="S92" i="36"/>
  <c r="I92" i="36"/>
  <c r="DO92" i="36" s="1"/>
  <c r="DN91" i="36"/>
  <c r="DM91" i="36"/>
  <c r="DL91" i="36"/>
  <c r="DK91" i="36"/>
  <c r="DJ91" i="36"/>
  <c r="DI91" i="36"/>
  <c r="DH91" i="36"/>
  <c r="DG91" i="36"/>
  <c r="DF91" i="36"/>
  <c r="DE91" i="36"/>
  <c r="DD91" i="36"/>
  <c r="DC91" i="36"/>
  <c r="DB91" i="36"/>
  <c r="DA91" i="36"/>
  <c r="CZ91" i="36"/>
  <c r="CY91" i="36"/>
  <c r="CX91" i="36"/>
  <c r="CW91" i="36"/>
  <c r="CV91" i="36"/>
  <c r="CU91" i="36"/>
  <c r="CS91" i="36"/>
  <c r="CR91" i="36"/>
  <c r="CQ91" i="36"/>
  <c r="CN91" i="36"/>
  <c r="CJ91" i="36"/>
  <c r="CA91" i="36"/>
  <c r="BR91" i="36"/>
  <c r="BP91" i="36"/>
  <c r="BG91" i="36"/>
  <c r="AX91" i="36"/>
  <c r="AV91" i="36"/>
  <c r="AM91" i="36"/>
  <c r="AD91" i="36"/>
  <c r="AB91" i="36"/>
  <c r="S91" i="36"/>
  <c r="I91" i="36"/>
  <c r="DO91" i="36" s="1"/>
  <c r="DN90" i="36"/>
  <c r="DM90" i="36"/>
  <c r="DL90" i="36"/>
  <c r="DK90" i="36"/>
  <c r="DJ90" i="36"/>
  <c r="DI90" i="36"/>
  <c r="DH90" i="36"/>
  <c r="DG90" i="36"/>
  <c r="DF90" i="36"/>
  <c r="DE90" i="36"/>
  <c r="DD90" i="36"/>
  <c r="DC90" i="36"/>
  <c r="DB90" i="36"/>
  <c r="DA90" i="36"/>
  <c r="CZ90" i="36"/>
  <c r="CY90" i="36"/>
  <c r="CX90" i="36"/>
  <c r="CW90" i="36"/>
  <c r="CV90" i="36"/>
  <c r="CU90" i="36"/>
  <c r="CS90" i="36"/>
  <c r="CR90" i="36"/>
  <c r="CQ90" i="36"/>
  <c r="CN90" i="36"/>
  <c r="CJ90" i="36"/>
  <c r="CA90" i="36"/>
  <c r="BR90" i="36"/>
  <c r="BP90" i="36"/>
  <c r="BG90" i="36"/>
  <c r="AX90" i="36"/>
  <c r="AV90" i="36"/>
  <c r="AM90" i="36"/>
  <c r="AD90" i="36"/>
  <c r="AB90" i="36"/>
  <c r="S90" i="36"/>
  <c r="I90" i="36"/>
  <c r="DO90" i="36" s="1"/>
  <c r="DN89" i="36"/>
  <c r="DM89" i="36"/>
  <c r="DL89" i="36"/>
  <c r="DK89" i="36"/>
  <c r="DJ89" i="36"/>
  <c r="DI89" i="36"/>
  <c r="DH89" i="36"/>
  <c r="DG89" i="36"/>
  <c r="DF89" i="36"/>
  <c r="DE89" i="36"/>
  <c r="DD89" i="36"/>
  <c r="DC89" i="36"/>
  <c r="DB89" i="36"/>
  <c r="DA89" i="36"/>
  <c r="CZ89" i="36"/>
  <c r="CY89" i="36"/>
  <c r="CX89" i="36"/>
  <c r="CW89" i="36"/>
  <c r="CV89" i="36"/>
  <c r="CU89" i="36"/>
  <c r="CS89" i="36"/>
  <c r="CR89" i="36"/>
  <c r="CQ89" i="36"/>
  <c r="CN89" i="36"/>
  <c r="CJ89" i="36"/>
  <c r="CA89" i="36"/>
  <c r="BR89" i="36"/>
  <c r="BP89" i="36"/>
  <c r="BG89" i="36"/>
  <c r="AX89" i="36"/>
  <c r="AV89" i="36"/>
  <c r="AM89" i="36"/>
  <c r="AD89" i="36"/>
  <c r="AB89" i="36"/>
  <c r="S89" i="36"/>
  <c r="I89" i="36"/>
  <c r="DO89" i="36" s="1"/>
  <c r="DN88" i="36"/>
  <c r="DM88" i="36"/>
  <c r="DL88" i="36"/>
  <c r="DK88" i="36"/>
  <c r="DJ88" i="36"/>
  <c r="DI88" i="36"/>
  <c r="DH88" i="36"/>
  <c r="DG88" i="36"/>
  <c r="DF88" i="36"/>
  <c r="DE88" i="36"/>
  <c r="DD88" i="36"/>
  <c r="DC88" i="36"/>
  <c r="DB88" i="36"/>
  <c r="DA88" i="36"/>
  <c r="CZ88" i="36"/>
  <c r="CY88" i="36"/>
  <c r="CX88" i="36"/>
  <c r="CW88" i="36"/>
  <c r="CV88" i="36"/>
  <c r="CU88" i="36"/>
  <c r="CS88" i="36"/>
  <c r="CR88" i="36"/>
  <c r="CQ88" i="36"/>
  <c r="CN88" i="36"/>
  <c r="CJ88" i="36"/>
  <c r="CA88" i="36"/>
  <c r="BR88" i="36"/>
  <c r="BP88" i="36"/>
  <c r="BG88" i="36"/>
  <c r="AX88" i="36"/>
  <c r="AV88" i="36"/>
  <c r="AM88" i="36"/>
  <c r="AD88" i="36"/>
  <c r="AB88" i="36"/>
  <c r="S88" i="36"/>
  <c r="I88" i="36"/>
  <c r="DO88" i="36" s="1"/>
  <c r="DN87" i="36"/>
  <c r="DM87" i="36"/>
  <c r="DL87" i="36"/>
  <c r="DK87" i="36"/>
  <c r="DJ87" i="36"/>
  <c r="DI87" i="36"/>
  <c r="DH87" i="36"/>
  <c r="DG87" i="36"/>
  <c r="DF87" i="36"/>
  <c r="DE87" i="36"/>
  <c r="DD87" i="36"/>
  <c r="DC87" i="36"/>
  <c r="DB87" i="36"/>
  <c r="DA87" i="36"/>
  <c r="CZ87" i="36"/>
  <c r="CY87" i="36"/>
  <c r="CX87" i="36"/>
  <c r="CW87" i="36"/>
  <c r="CV87" i="36"/>
  <c r="CU87" i="36"/>
  <c r="CS87" i="36"/>
  <c r="CR87" i="36"/>
  <c r="CQ87" i="36"/>
  <c r="CN87" i="36"/>
  <c r="CJ87" i="36"/>
  <c r="CA87" i="36"/>
  <c r="BR87" i="36"/>
  <c r="BP87" i="36"/>
  <c r="BG87" i="36"/>
  <c r="AX87" i="36"/>
  <c r="AV87" i="36"/>
  <c r="AM87" i="36"/>
  <c r="AD87" i="36"/>
  <c r="AB87" i="36"/>
  <c r="S87" i="36"/>
  <c r="I87" i="36"/>
  <c r="DO87" i="36" s="1"/>
  <c r="DN86" i="36"/>
  <c r="DM86" i="36"/>
  <c r="DL86" i="36"/>
  <c r="DK86" i="36"/>
  <c r="DJ86" i="36"/>
  <c r="DI86" i="36"/>
  <c r="DH86" i="36"/>
  <c r="DG86" i="36"/>
  <c r="DF86" i="36"/>
  <c r="DE86" i="36"/>
  <c r="DD86" i="36"/>
  <c r="DC86" i="36"/>
  <c r="DB86" i="36"/>
  <c r="DA86" i="36"/>
  <c r="CZ86" i="36"/>
  <c r="CY86" i="36"/>
  <c r="CX86" i="36"/>
  <c r="CW86" i="36"/>
  <c r="CV86" i="36"/>
  <c r="CU86" i="36"/>
  <c r="CS86" i="36"/>
  <c r="CR86" i="36"/>
  <c r="CQ86" i="36"/>
  <c r="CN86" i="36"/>
  <c r="CJ86" i="36"/>
  <c r="CA86" i="36"/>
  <c r="BR86" i="36"/>
  <c r="BP86" i="36"/>
  <c r="BG86" i="36"/>
  <c r="AX86" i="36"/>
  <c r="AV86" i="36"/>
  <c r="AM86" i="36"/>
  <c r="AD86" i="36"/>
  <c r="AB86" i="36"/>
  <c r="S86" i="36"/>
  <c r="I86" i="36"/>
  <c r="DO86" i="36" s="1"/>
  <c r="DN85" i="36"/>
  <c r="DM85" i="36"/>
  <c r="DL85" i="36"/>
  <c r="DK85" i="36"/>
  <c r="DJ85" i="36"/>
  <c r="DI85" i="36"/>
  <c r="DH85" i="36"/>
  <c r="DG85" i="36"/>
  <c r="DF85" i="36"/>
  <c r="DE85" i="36"/>
  <c r="DD85" i="36"/>
  <c r="DC85" i="36"/>
  <c r="DB85" i="36"/>
  <c r="DA85" i="36"/>
  <c r="CZ85" i="36"/>
  <c r="CY85" i="36"/>
  <c r="CX85" i="36"/>
  <c r="CW85" i="36"/>
  <c r="CV85" i="36"/>
  <c r="CU85" i="36"/>
  <c r="CS85" i="36"/>
  <c r="CR85" i="36"/>
  <c r="CQ85" i="36"/>
  <c r="CN85" i="36"/>
  <c r="CJ85" i="36"/>
  <c r="CA85" i="36"/>
  <c r="BR85" i="36"/>
  <c r="BP85" i="36"/>
  <c r="BG85" i="36"/>
  <c r="AX85" i="36"/>
  <c r="AV85" i="36"/>
  <c r="AM85" i="36"/>
  <c r="AD85" i="36"/>
  <c r="AB85" i="36"/>
  <c r="S85" i="36"/>
  <c r="I85" i="36"/>
  <c r="DO85" i="36" s="1"/>
  <c r="DN84" i="36"/>
  <c r="DM84" i="36"/>
  <c r="DL84" i="36"/>
  <c r="DK84" i="36"/>
  <c r="DJ84" i="36"/>
  <c r="DI84" i="36"/>
  <c r="DH84" i="36"/>
  <c r="DG84" i="36"/>
  <c r="DF84" i="36"/>
  <c r="DE84" i="36"/>
  <c r="DD84" i="36"/>
  <c r="DC84" i="36"/>
  <c r="DB84" i="36"/>
  <c r="DA84" i="36"/>
  <c r="CZ84" i="36"/>
  <c r="CY84" i="36"/>
  <c r="CX84" i="36"/>
  <c r="CW84" i="36"/>
  <c r="CV84" i="36"/>
  <c r="CU84" i="36"/>
  <c r="CS84" i="36"/>
  <c r="CR84" i="36"/>
  <c r="CQ84" i="36"/>
  <c r="CN84" i="36"/>
  <c r="CJ84" i="36"/>
  <c r="CA84" i="36"/>
  <c r="BR84" i="36"/>
  <c r="BP84" i="36"/>
  <c r="BG84" i="36"/>
  <c r="AX84" i="36"/>
  <c r="AV84" i="36"/>
  <c r="AM84" i="36"/>
  <c r="AD84" i="36"/>
  <c r="AB84" i="36"/>
  <c r="S84" i="36"/>
  <c r="I84" i="36"/>
  <c r="DO84" i="36" s="1"/>
  <c r="DN83" i="36"/>
  <c r="DM83" i="36"/>
  <c r="DL83" i="36"/>
  <c r="DK83" i="36"/>
  <c r="DJ83" i="36"/>
  <c r="DI83" i="36"/>
  <c r="DH83" i="36"/>
  <c r="DG83" i="36"/>
  <c r="DF83" i="36"/>
  <c r="DE83" i="36"/>
  <c r="DD83" i="36"/>
  <c r="DC83" i="36"/>
  <c r="DB83" i="36"/>
  <c r="DA83" i="36"/>
  <c r="CZ83" i="36"/>
  <c r="CY83" i="36"/>
  <c r="CX83" i="36"/>
  <c r="CW83" i="36"/>
  <c r="CV83" i="36"/>
  <c r="CU83" i="36"/>
  <c r="CS83" i="36"/>
  <c r="CR83" i="36"/>
  <c r="CQ83" i="36"/>
  <c r="CN83" i="36"/>
  <c r="CJ83" i="36"/>
  <c r="CA83" i="36"/>
  <c r="BR83" i="36"/>
  <c r="BP83" i="36"/>
  <c r="BG83" i="36"/>
  <c r="AX83" i="36"/>
  <c r="AV83" i="36"/>
  <c r="AM83" i="36"/>
  <c r="AD83" i="36"/>
  <c r="AB83" i="36"/>
  <c r="S83" i="36"/>
  <c r="I83" i="36"/>
  <c r="DO83" i="36" s="1"/>
  <c r="DN82" i="36"/>
  <c r="DM82" i="36"/>
  <c r="DL82" i="36"/>
  <c r="DK82" i="36"/>
  <c r="DJ82" i="36"/>
  <c r="DI82" i="36"/>
  <c r="DH82" i="36"/>
  <c r="DG82" i="36"/>
  <c r="DF82" i="36"/>
  <c r="DE82" i="36"/>
  <c r="DD82" i="36"/>
  <c r="DC82" i="36"/>
  <c r="DB82" i="36"/>
  <c r="DA82" i="36"/>
  <c r="CZ82" i="36"/>
  <c r="CY82" i="36"/>
  <c r="CX82" i="36"/>
  <c r="CW82" i="36"/>
  <c r="CV82" i="36"/>
  <c r="CU82" i="36"/>
  <c r="CS82" i="36"/>
  <c r="CR82" i="36"/>
  <c r="CQ82" i="36"/>
  <c r="CN82" i="36"/>
  <c r="CJ82" i="36"/>
  <c r="CA82" i="36"/>
  <c r="BR82" i="36"/>
  <c r="BP82" i="36"/>
  <c r="BG82" i="36"/>
  <c r="AX82" i="36"/>
  <c r="AV82" i="36"/>
  <c r="AM82" i="36"/>
  <c r="AD82" i="36"/>
  <c r="AB82" i="36"/>
  <c r="S82" i="36"/>
  <c r="I82" i="36"/>
  <c r="DO82" i="36" s="1"/>
  <c r="DN81" i="36"/>
  <c r="DM81" i="36"/>
  <c r="DL81" i="36"/>
  <c r="DK81" i="36"/>
  <c r="DJ81" i="36"/>
  <c r="DI81" i="36"/>
  <c r="DH81" i="36"/>
  <c r="DG81" i="36"/>
  <c r="DF81" i="36"/>
  <c r="DE81" i="36"/>
  <c r="DD81" i="36"/>
  <c r="DC81" i="36"/>
  <c r="DB81" i="36"/>
  <c r="DA81" i="36"/>
  <c r="CZ81" i="36"/>
  <c r="CY81" i="36"/>
  <c r="CX81" i="36"/>
  <c r="CW81" i="36"/>
  <c r="CV81" i="36"/>
  <c r="CU81" i="36"/>
  <c r="CS81" i="36"/>
  <c r="CR81" i="36"/>
  <c r="CQ81" i="36"/>
  <c r="CN81" i="36"/>
  <c r="CJ81" i="36"/>
  <c r="CA81" i="36"/>
  <c r="BR81" i="36"/>
  <c r="BP81" i="36"/>
  <c r="BG81" i="36"/>
  <c r="AX81" i="36"/>
  <c r="AV81" i="36"/>
  <c r="AM81" i="36"/>
  <c r="AD81" i="36"/>
  <c r="AB81" i="36"/>
  <c r="S81" i="36"/>
  <c r="I81" i="36"/>
  <c r="DO81" i="36" s="1"/>
  <c r="DN80" i="36"/>
  <c r="DM80" i="36"/>
  <c r="DL80" i="36"/>
  <c r="DK80" i="36"/>
  <c r="DJ80" i="36"/>
  <c r="DI80" i="36"/>
  <c r="DH80" i="36"/>
  <c r="DG80" i="36"/>
  <c r="DF80" i="36"/>
  <c r="DE80" i="36"/>
  <c r="DD80" i="36"/>
  <c r="DC80" i="36"/>
  <c r="DB80" i="36"/>
  <c r="DA80" i="36"/>
  <c r="CZ80" i="36"/>
  <c r="CY80" i="36"/>
  <c r="CX80" i="36"/>
  <c r="CW80" i="36"/>
  <c r="CV80" i="36"/>
  <c r="CU80" i="36"/>
  <c r="CS80" i="36"/>
  <c r="CR80" i="36"/>
  <c r="CQ80" i="36"/>
  <c r="CN80" i="36"/>
  <c r="CJ80" i="36"/>
  <c r="CA80" i="36"/>
  <c r="BR80" i="36"/>
  <c r="BP80" i="36"/>
  <c r="BG80" i="36"/>
  <c r="AX80" i="36"/>
  <c r="AV80" i="36"/>
  <c r="AM80" i="36"/>
  <c r="AD80" i="36"/>
  <c r="AB80" i="36"/>
  <c r="S80" i="36"/>
  <c r="I80" i="36"/>
  <c r="DO80" i="36" s="1"/>
  <c r="DN79" i="36"/>
  <c r="DM79" i="36"/>
  <c r="DL79" i="36"/>
  <c r="DK79" i="36"/>
  <c r="DJ79" i="36"/>
  <c r="DI79" i="36"/>
  <c r="DH79" i="36"/>
  <c r="DG79" i="36"/>
  <c r="DF79" i="36"/>
  <c r="DE79" i="36"/>
  <c r="DD79" i="36"/>
  <c r="DC79" i="36"/>
  <c r="DB79" i="36"/>
  <c r="DA79" i="36"/>
  <c r="CZ79" i="36"/>
  <c r="CY79" i="36"/>
  <c r="CX79" i="36"/>
  <c r="CW79" i="36"/>
  <c r="CV79" i="36"/>
  <c r="CU79" i="36"/>
  <c r="CS79" i="36"/>
  <c r="CR79" i="36"/>
  <c r="CQ79" i="36"/>
  <c r="CN79" i="36"/>
  <c r="CJ79" i="36"/>
  <c r="CA79" i="36"/>
  <c r="BR79" i="36"/>
  <c r="BP79" i="36"/>
  <c r="BG79" i="36"/>
  <c r="AX79" i="36"/>
  <c r="AV79" i="36"/>
  <c r="AM79" i="36"/>
  <c r="AD79" i="36"/>
  <c r="AB79" i="36"/>
  <c r="S79" i="36"/>
  <c r="I79" i="36"/>
  <c r="DO79" i="36" s="1"/>
  <c r="DN78" i="36"/>
  <c r="DM78" i="36"/>
  <c r="DL78" i="36"/>
  <c r="DK78" i="36"/>
  <c r="DJ78" i="36"/>
  <c r="DI78" i="36"/>
  <c r="DH78" i="36"/>
  <c r="DG78" i="36"/>
  <c r="DF78" i="36"/>
  <c r="DE78" i="36"/>
  <c r="DD78" i="36"/>
  <c r="DC78" i="36"/>
  <c r="DB78" i="36"/>
  <c r="DA78" i="36"/>
  <c r="CZ78" i="36"/>
  <c r="CY78" i="36"/>
  <c r="CX78" i="36"/>
  <c r="CW78" i="36"/>
  <c r="CV78" i="36"/>
  <c r="CU78" i="36"/>
  <c r="CS78" i="36"/>
  <c r="CR78" i="36"/>
  <c r="CQ78" i="36"/>
  <c r="CN78" i="36"/>
  <c r="CJ78" i="36"/>
  <c r="CA78" i="36"/>
  <c r="BR78" i="36"/>
  <c r="BP78" i="36"/>
  <c r="BG78" i="36"/>
  <c r="AX78" i="36"/>
  <c r="AV78" i="36"/>
  <c r="AM78" i="36"/>
  <c r="AD78" i="36"/>
  <c r="AB78" i="36"/>
  <c r="S78" i="36"/>
  <c r="I78" i="36"/>
  <c r="DO78" i="36" s="1"/>
  <c r="DN77" i="36"/>
  <c r="DM77" i="36"/>
  <c r="DL77" i="36"/>
  <c r="DK77" i="36"/>
  <c r="DJ77" i="36"/>
  <c r="DI77" i="36"/>
  <c r="DH77" i="36"/>
  <c r="DG77" i="36"/>
  <c r="DF77" i="36"/>
  <c r="DE77" i="36"/>
  <c r="DD77" i="36"/>
  <c r="DC77" i="36"/>
  <c r="DB77" i="36"/>
  <c r="DA77" i="36"/>
  <c r="CZ77" i="36"/>
  <c r="CY77" i="36"/>
  <c r="CX77" i="36"/>
  <c r="CW77" i="36"/>
  <c r="CV77" i="36"/>
  <c r="CU77" i="36"/>
  <c r="CS77" i="36"/>
  <c r="CR77" i="36"/>
  <c r="CQ77" i="36"/>
  <c r="CN77" i="36"/>
  <c r="CJ77" i="36"/>
  <c r="CA77" i="36"/>
  <c r="BR77" i="36"/>
  <c r="BP77" i="36"/>
  <c r="BG77" i="36"/>
  <c r="AX77" i="36"/>
  <c r="AV77" i="36"/>
  <c r="AM77" i="36"/>
  <c r="AD77" i="36"/>
  <c r="AB77" i="36"/>
  <c r="S77" i="36"/>
  <c r="I77" i="36"/>
  <c r="DO77" i="36" s="1"/>
  <c r="DN76" i="36"/>
  <c r="DM76" i="36"/>
  <c r="DL76" i="36"/>
  <c r="DK76" i="36"/>
  <c r="DJ76" i="36"/>
  <c r="DI76" i="36"/>
  <c r="DH76" i="36"/>
  <c r="DG76" i="36"/>
  <c r="DF76" i="36"/>
  <c r="DE76" i="36"/>
  <c r="DD76" i="36"/>
  <c r="DC76" i="36"/>
  <c r="DB76" i="36"/>
  <c r="DA76" i="36"/>
  <c r="CZ76" i="36"/>
  <c r="CY76" i="36"/>
  <c r="CX76" i="36"/>
  <c r="CW76" i="36"/>
  <c r="CV76" i="36"/>
  <c r="CU76" i="36"/>
  <c r="CS76" i="36"/>
  <c r="CR76" i="36"/>
  <c r="CQ76" i="36"/>
  <c r="CN76" i="36"/>
  <c r="CJ76" i="36"/>
  <c r="CA76" i="36"/>
  <c r="BR76" i="36"/>
  <c r="BP76" i="36"/>
  <c r="BG76" i="36"/>
  <c r="AX76" i="36"/>
  <c r="AV76" i="36"/>
  <c r="AM76" i="36"/>
  <c r="AD76" i="36"/>
  <c r="AB76" i="36"/>
  <c r="S76" i="36"/>
  <c r="I76" i="36"/>
  <c r="DO76" i="36" s="1"/>
  <c r="DN75" i="36"/>
  <c r="DM75" i="36"/>
  <c r="DL75" i="36"/>
  <c r="DK75" i="36"/>
  <c r="DJ75" i="36"/>
  <c r="DI75" i="36"/>
  <c r="DH75" i="36"/>
  <c r="DG75" i="36"/>
  <c r="DF75" i="36"/>
  <c r="DE75" i="36"/>
  <c r="DD75" i="36"/>
  <c r="DC75" i="36"/>
  <c r="DB75" i="36"/>
  <c r="DA75" i="36"/>
  <c r="CZ75" i="36"/>
  <c r="CY75" i="36"/>
  <c r="CX75" i="36"/>
  <c r="CW75" i="36"/>
  <c r="CV75" i="36"/>
  <c r="CU75" i="36"/>
  <c r="CS75" i="36"/>
  <c r="CR75" i="36"/>
  <c r="CQ75" i="36"/>
  <c r="CN75" i="36"/>
  <c r="CJ75" i="36"/>
  <c r="CA75" i="36"/>
  <c r="BR75" i="36"/>
  <c r="BP75" i="36"/>
  <c r="BG75" i="36"/>
  <c r="AX75" i="36"/>
  <c r="AV75" i="36"/>
  <c r="AM75" i="36"/>
  <c r="AD75" i="36"/>
  <c r="AB75" i="36"/>
  <c r="S75" i="36"/>
  <c r="I75" i="36"/>
  <c r="DO75" i="36" s="1"/>
  <c r="DN74" i="36"/>
  <c r="DM74" i="36"/>
  <c r="DL74" i="36"/>
  <c r="DK74" i="36"/>
  <c r="DJ74" i="36"/>
  <c r="DI74" i="36"/>
  <c r="DH74" i="36"/>
  <c r="DG74" i="36"/>
  <c r="DF74" i="36"/>
  <c r="DE74" i="36"/>
  <c r="DD74" i="36"/>
  <c r="DC74" i="36"/>
  <c r="DB74" i="36"/>
  <c r="DA74" i="36"/>
  <c r="CZ74" i="36"/>
  <c r="CY74" i="36"/>
  <c r="CX74" i="36"/>
  <c r="CW74" i="36"/>
  <c r="CV74" i="36"/>
  <c r="CU74" i="36"/>
  <c r="CS74" i="36"/>
  <c r="CR74" i="36"/>
  <c r="CQ74" i="36"/>
  <c r="CN74" i="36"/>
  <c r="CJ74" i="36"/>
  <c r="CA74" i="36"/>
  <c r="BR74" i="36"/>
  <c r="BP74" i="36"/>
  <c r="BG74" i="36"/>
  <c r="AX74" i="36"/>
  <c r="AV74" i="36"/>
  <c r="AM74" i="36"/>
  <c r="AD74" i="36"/>
  <c r="AB74" i="36"/>
  <c r="S74" i="36"/>
  <c r="I74" i="36"/>
  <c r="DO74" i="36" s="1"/>
  <c r="DG73" i="36"/>
  <c r="DF73" i="36"/>
  <c r="CZ73" i="36"/>
  <c r="CY73" i="36"/>
  <c r="CX73" i="36"/>
  <c r="CW73" i="36"/>
  <c r="CV73" i="36"/>
  <c r="CU73" i="36"/>
  <c r="DG72" i="36"/>
  <c r="DF72" i="36"/>
  <c r="CZ72" i="36"/>
  <c r="CY72" i="36"/>
  <c r="CX72" i="36"/>
  <c r="CW72" i="36"/>
  <c r="CV72" i="36"/>
  <c r="CU72" i="36"/>
  <c r="DG71" i="36"/>
  <c r="DF71" i="36"/>
  <c r="CZ71" i="36"/>
  <c r="CY71" i="36"/>
  <c r="CX71" i="36"/>
  <c r="DD71" i="36" s="1"/>
  <c r="CW71" i="36"/>
  <c r="CV71" i="36"/>
  <c r="CU71" i="36"/>
  <c r="DG70" i="36"/>
  <c r="DF70" i="36"/>
  <c r="CZ70" i="36"/>
  <c r="CY70" i="36"/>
  <c r="CX70" i="36"/>
  <c r="DD70" i="36" s="1"/>
  <c r="CW70" i="36"/>
  <c r="CV70" i="36"/>
  <c r="CU70" i="36"/>
  <c r="DG69" i="36"/>
  <c r="DF69" i="36"/>
  <c r="CZ69" i="36"/>
  <c r="CY69" i="36"/>
  <c r="CX69" i="36"/>
  <c r="CW69" i="36"/>
  <c r="DN69" i="36" s="1"/>
  <c r="CV69" i="36"/>
  <c r="CU69" i="36"/>
  <c r="DG68" i="36"/>
  <c r="DF68" i="36"/>
  <c r="CZ68" i="36"/>
  <c r="CY68" i="36"/>
  <c r="CX68" i="36"/>
  <c r="CW68" i="36"/>
  <c r="DN68" i="36" s="1"/>
  <c r="CV68" i="36"/>
  <c r="CU68" i="36"/>
  <c r="DG67" i="36"/>
  <c r="DF67" i="36"/>
  <c r="CZ67" i="36"/>
  <c r="CY67" i="36"/>
  <c r="CX67" i="36"/>
  <c r="CW67" i="36"/>
  <c r="CV67" i="36"/>
  <c r="CU67" i="36"/>
  <c r="DG66" i="36"/>
  <c r="DF66" i="36"/>
  <c r="CZ66" i="36"/>
  <c r="CY66" i="36"/>
  <c r="CX66" i="36"/>
  <c r="DD66" i="36" s="1"/>
  <c r="CW66" i="36"/>
  <c r="CV66" i="36"/>
  <c r="CU66" i="36"/>
  <c r="DG65" i="36"/>
  <c r="DF65" i="36"/>
  <c r="CZ65" i="36"/>
  <c r="CY65" i="36"/>
  <c r="CX65" i="36"/>
  <c r="CW65" i="36"/>
  <c r="CV65" i="36"/>
  <c r="CU65" i="36"/>
  <c r="DG64" i="36"/>
  <c r="DF64" i="36"/>
  <c r="CZ64" i="36"/>
  <c r="CY64" i="36"/>
  <c r="CX64" i="36"/>
  <c r="CW64" i="36"/>
  <c r="CV64" i="36"/>
  <c r="CU64" i="36"/>
  <c r="CR114" i="36"/>
  <c r="CI63" i="36"/>
  <c r="CH63" i="36"/>
  <c r="CG63" i="36"/>
  <c r="CF63" i="36"/>
  <c r="CE63" i="36"/>
  <c r="CD63" i="36"/>
  <c r="CC63" i="36"/>
  <c r="BZ63" i="36"/>
  <c r="BY63" i="36"/>
  <c r="BX63" i="36"/>
  <c r="BW63" i="36"/>
  <c r="BV63" i="36"/>
  <c r="BU63" i="36"/>
  <c r="BT63" i="36"/>
  <c r="BO63" i="36"/>
  <c r="BN63" i="36"/>
  <c r="BM63" i="36"/>
  <c r="BL63" i="36"/>
  <c r="BK63" i="36"/>
  <c r="BJ63" i="36"/>
  <c r="BI63" i="36"/>
  <c r="BF63" i="36"/>
  <c r="BE63" i="36"/>
  <c r="BD63" i="36"/>
  <c r="BC63" i="36"/>
  <c r="BB63" i="36"/>
  <c r="BA63" i="36"/>
  <c r="AZ63" i="36"/>
  <c r="AU63" i="36"/>
  <c r="AT63" i="36"/>
  <c r="AS63" i="36"/>
  <c r="AR63" i="36"/>
  <c r="AQ63" i="36"/>
  <c r="AP63" i="36"/>
  <c r="AO63" i="36"/>
  <c r="AL63" i="36"/>
  <c r="AK63" i="36"/>
  <c r="AJ63" i="36"/>
  <c r="AI63" i="36"/>
  <c r="AH63" i="36"/>
  <c r="AG63" i="36"/>
  <c r="AF63" i="36"/>
  <c r="AA63" i="36"/>
  <c r="Z63" i="36"/>
  <c r="Y63" i="36"/>
  <c r="X63" i="36"/>
  <c r="W63" i="36"/>
  <c r="V63" i="36"/>
  <c r="U63" i="36"/>
  <c r="R63" i="36"/>
  <c r="Q63" i="36"/>
  <c r="P63" i="36"/>
  <c r="O63" i="36"/>
  <c r="N63" i="36"/>
  <c r="M63" i="36"/>
  <c r="L63" i="36"/>
  <c r="H63" i="36"/>
  <c r="G63" i="36"/>
  <c r="F63" i="36"/>
  <c r="E63" i="36"/>
  <c r="D63" i="36"/>
  <c r="C63" i="36"/>
  <c r="B63" i="36"/>
  <c r="CR62" i="36"/>
  <c r="R60" i="36"/>
  <c r="Q60" i="36"/>
  <c r="P60" i="36"/>
  <c r="O60" i="36"/>
  <c r="N60" i="36"/>
  <c r="M60" i="36"/>
  <c r="L60" i="36"/>
  <c r="R59" i="36"/>
  <c r="Q59" i="36"/>
  <c r="P59" i="36"/>
  <c r="O59" i="36"/>
  <c r="N59" i="36"/>
  <c r="M59" i="36"/>
  <c r="L59" i="36"/>
  <c r="CM56" i="36"/>
  <c r="CL56" i="36"/>
  <c r="CJ56" i="36"/>
  <c r="CI56" i="36"/>
  <c r="CH56" i="36"/>
  <c r="CG56" i="36"/>
  <c r="CF56" i="36"/>
  <c r="CE56" i="36"/>
  <c r="CD56" i="36"/>
  <c r="CC56" i="36"/>
  <c r="CA56" i="36"/>
  <c r="BZ56" i="36"/>
  <c r="BY56" i="36"/>
  <c r="BX56" i="36"/>
  <c r="BW56" i="36"/>
  <c r="BV56" i="36"/>
  <c r="BU56" i="36"/>
  <c r="BT56" i="36"/>
  <c r="BR56" i="36"/>
  <c r="BQ56" i="36"/>
  <c r="BP56" i="36"/>
  <c r="BO56" i="36"/>
  <c r="BN56" i="36"/>
  <c r="BM56" i="36"/>
  <c r="BL56" i="36"/>
  <c r="BK56" i="36"/>
  <c r="BJ56" i="36"/>
  <c r="BI56" i="36"/>
  <c r="BH56" i="36"/>
  <c r="BG56" i="36"/>
  <c r="BF56" i="36"/>
  <c r="BE56" i="36"/>
  <c r="BD56" i="36"/>
  <c r="BC56" i="36"/>
  <c r="BB56" i="36"/>
  <c r="BA56" i="36"/>
  <c r="AZ56" i="36"/>
  <c r="AX56" i="36"/>
  <c r="AW56" i="36"/>
  <c r="AV56" i="36"/>
  <c r="AU56" i="36"/>
  <c r="AT56" i="36"/>
  <c r="AS56" i="36"/>
  <c r="AR56" i="36"/>
  <c r="AQ56" i="36"/>
  <c r="AP56" i="36"/>
  <c r="AO56" i="36"/>
  <c r="AN56" i="36"/>
  <c r="AM56" i="36"/>
  <c r="AL56" i="36"/>
  <c r="AK56" i="36"/>
  <c r="AJ56" i="36"/>
  <c r="AI56" i="36"/>
  <c r="AH56" i="36"/>
  <c r="AG56" i="36"/>
  <c r="AF56" i="36"/>
  <c r="AD56" i="36"/>
  <c r="AC56" i="36"/>
  <c r="AB56" i="36"/>
  <c r="AA56" i="36"/>
  <c r="Z56" i="36"/>
  <c r="Y56" i="36"/>
  <c r="X56" i="36"/>
  <c r="W56" i="36"/>
  <c r="V56" i="36"/>
  <c r="U56" i="36"/>
  <c r="T56" i="36"/>
  <c r="S56" i="36"/>
  <c r="R56" i="36"/>
  <c r="Q56" i="36"/>
  <c r="P56" i="36"/>
  <c r="O56" i="36"/>
  <c r="N56" i="36"/>
  <c r="M56" i="36"/>
  <c r="L56" i="36"/>
  <c r="J56" i="36"/>
  <c r="I56" i="36"/>
  <c r="H56" i="36"/>
  <c r="G56" i="36"/>
  <c r="F56" i="36"/>
  <c r="E56" i="36"/>
  <c r="D56" i="36"/>
  <c r="C56" i="36"/>
  <c r="B56" i="36"/>
  <c r="DN55" i="36"/>
  <c r="DM55" i="36"/>
  <c r="DL55" i="36"/>
  <c r="DK55" i="36"/>
  <c r="DJ55" i="36"/>
  <c r="DI55" i="36"/>
  <c r="DH55" i="36"/>
  <c r="DG55" i="36"/>
  <c r="DF55" i="36"/>
  <c r="DE55" i="36"/>
  <c r="DD55" i="36"/>
  <c r="DC55" i="36"/>
  <c r="DB55" i="36"/>
  <c r="DA55" i="36"/>
  <c r="CZ55" i="36"/>
  <c r="CY55" i="36"/>
  <c r="CX55" i="36"/>
  <c r="CW55" i="36"/>
  <c r="CV55" i="36"/>
  <c r="CU55" i="36"/>
  <c r="CS55" i="36"/>
  <c r="CR55" i="36"/>
  <c r="CQ55" i="36"/>
  <c r="CN55" i="36"/>
  <c r="CJ55" i="36"/>
  <c r="CA55" i="36"/>
  <c r="BR55" i="36"/>
  <c r="BP55" i="36"/>
  <c r="BG55" i="36"/>
  <c r="AX55" i="36"/>
  <c r="AV55" i="36"/>
  <c r="AM55" i="36"/>
  <c r="AD55" i="36"/>
  <c r="AB55" i="36"/>
  <c r="S55" i="36"/>
  <c r="I55" i="36"/>
  <c r="DN54" i="36"/>
  <c r="DM54" i="36"/>
  <c r="DL54" i="36"/>
  <c r="DK54" i="36"/>
  <c r="DJ54" i="36"/>
  <c r="DI54" i="36"/>
  <c r="DH54" i="36"/>
  <c r="DG54" i="36"/>
  <c r="DF54" i="36"/>
  <c r="DE54" i="36"/>
  <c r="DD54" i="36"/>
  <c r="DC54" i="36"/>
  <c r="DB54" i="36"/>
  <c r="DA54" i="36"/>
  <c r="CZ54" i="36"/>
  <c r="CY54" i="36"/>
  <c r="CX54" i="36"/>
  <c r="CW54" i="36"/>
  <c r="CV54" i="36"/>
  <c r="CU54" i="36"/>
  <c r="CS54" i="36"/>
  <c r="CR54" i="36"/>
  <c r="CQ54" i="36"/>
  <c r="CN54" i="36"/>
  <c r="CJ54" i="36"/>
  <c r="CA54" i="36"/>
  <c r="BR54" i="36"/>
  <c r="BP54" i="36"/>
  <c r="BG54" i="36"/>
  <c r="AX54" i="36"/>
  <c r="AV54" i="36"/>
  <c r="AM54" i="36"/>
  <c r="AD54" i="36"/>
  <c r="AB54" i="36"/>
  <c r="S54" i="36"/>
  <c r="I54" i="36"/>
  <c r="DN53" i="36"/>
  <c r="DM53" i="36"/>
  <c r="DL53" i="36"/>
  <c r="DK53" i="36"/>
  <c r="DJ53" i="36"/>
  <c r="DI53" i="36"/>
  <c r="DH53" i="36"/>
  <c r="DG53" i="36"/>
  <c r="DF53" i="36"/>
  <c r="DE53" i="36"/>
  <c r="DD53" i="36"/>
  <c r="DC53" i="36"/>
  <c r="DB53" i="36"/>
  <c r="DA53" i="36"/>
  <c r="CZ53" i="36"/>
  <c r="CY53" i="36"/>
  <c r="CX53" i="36"/>
  <c r="CW53" i="36"/>
  <c r="CV53" i="36"/>
  <c r="CU53" i="36"/>
  <c r="CS53" i="36"/>
  <c r="CR53" i="36"/>
  <c r="CQ53" i="36"/>
  <c r="CN53" i="36"/>
  <c r="CJ53" i="36"/>
  <c r="CA53" i="36"/>
  <c r="BR53" i="36"/>
  <c r="BP53" i="36"/>
  <c r="BG53" i="36"/>
  <c r="AX53" i="36"/>
  <c r="AV53" i="36"/>
  <c r="AM53" i="36"/>
  <c r="AD53" i="36"/>
  <c r="AB53" i="36"/>
  <c r="S53" i="36"/>
  <c r="I53" i="36"/>
  <c r="DN52" i="36"/>
  <c r="DM52" i="36"/>
  <c r="DL52" i="36"/>
  <c r="DK52" i="36"/>
  <c r="DJ52" i="36"/>
  <c r="DI52" i="36"/>
  <c r="DH52" i="36"/>
  <c r="DG52" i="36"/>
  <c r="DF52" i="36"/>
  <c r="DE52" i="36"/>
  <c r="DD52" i="36"/>
  <c r="DC52" i="36"/>
  <c r="DB52" i="36"/>
  <c r="DA52" i="36"/>
  <c r="CZ52" i="36"/>
  <c r="CY52" i="36"/>
  <c r="CX52" i="36"/>
  <c r="CW52" i="36"/>
  <c r="CV52" i="36"/>
  <c r="CU52" i="36"/>
  <c r="CS52" i="36"/>
  <c r="CR52" i="36"/>
  <c r="CQ52" i="36"/>
  <c r="CN52" i="36"/>
  <c r="CJ52" i="36"/>
  <c r="CA52" i="36"/>
  <c r="BR52" i="36"/>
  <c r="BP52" i="36"/>
  <c r="BG52" i="36"/>
  <c r="AX52" i="36"/>
  <c r="AV52" i="36"/>
  <c r="AM52" i="36"/>
  <c r="AD52" i="36"/>
  <c r="AB52" i="36"/>
  <c r="S52" i="36"/>
  <c r="I52" i="36"/>
  <c r="DN51" i="36"/>
  <c r="DM51" i="36"/>
  <c r="DL51" i="36"/>
  <c r="DK51" i="36"/>
  <c r="DJ51" i="36"/>
  <c r="DI51" i="36"/>
  <c r="DH51" i="36"/>
  <c r="DG51" i="36"/>
  <c r="DF51" i="36"/>
  <c r="DE51" i="36"/>
  <c r="DD51" i="36"/>
  <c r="DC51" i="36"/>
  <c r="DB51" i="36"/>
  <c r="DA51" i="36"/>
  <c r="CZ51" i="36"/>
  <c r="CY51" i="36"/>
  <c r="CX51" i="36"/>
  <c r="CW51" i="36"/>
  <c r="CV51" i="36"/>
  <c r="CU51" i="36"/>
  <c r="CS51" i="36"/>
  <c r="CR51" i="36"/>
  <c r="CQ51" i="36"/>
  <c r="CN51" i="36"/>
  <c r="CJ51" i="36"/>
  <c r="CA51" i="36"/>
  <c r="BR51" i="36"/>
  <c r="BP51" i="36"/>
  <c r="BG51" i="36"/>
  <c r="AX51" i="36"/>
  <c r="AV51" i="36"/>
  <c r="AM51" i="36"/>
  <c r="AD51" i="36"/>
  <c r="AB51" i="36"/>
  <c r="S51" i="36"/>
  <c r="I51" i="36"/>
  <c r="DN50" i="36"/>
  <c r="DM50" i="36"/>
  <c r="DL50" i="36"/>
  <c r="DK50" i="36"/>
  <c r="DJ50" i="36"/>
  <c r="DI50" i="36"/>
  <c r="DH50" i="36"/>
  <c r="DG50" i="36"/>
  <c r="DF50" i="36"/>
  <c r="DE50" i="36"/>
  <c r="DD50" i="36"/>
  <c r="DC50" i="36"/>
  <c r="DB50" i="36"/>
  <c r="DA50" i="36"/>
  <c r="CZ50" i="36"/>
  <c r="CY50" i="36"/>
  <c r="CX50" i="36"/>
  <c r="CW50" i="36"/>
  <c r="CV50" i="36"/>
  <c r="CU50" i="36"/>
  <c r="CS50" i="36"/>
  <c r="CR50" i="36"/>
  <c r="CQ50" i="36"/>
  <c r="CN50" i="36"/>
  <c r="CJ50" i="36"/>
  <c r="CA50" i="36"/>
  <c r="BR50" i="36"/>
  <c r="BP50" i="36"/>
  <c r="BG50" i="36"/>
  <c r="AX50" i="36"/>
  <c r="AV50" i="36"/>
  <c r="AM50" i="36"/>
  <c r="AD50" i="36"/>
  <c r="AB50" i="36"/>
  <c r="S50" i="36"/>
  <c r="I50" i="36"/>
  <c r="DN49" i="36"/>
  <c r="DM49" i="36"/>
  <c r="DL49" i="36"/>
  <c r="DK49" i="36"/>
  <c r="DJ49" i="36"/>
  <c r="DI49" i="36"/>
  <c r="DH49" i="36"/>
  <c r="DG49" i="36"/>
  <c r="DF49" i="36"/>
  <c r="DE49" i="36"/>
  <c r="DD49" i="36"/>
  <c r="DC49" i="36"/>
  <c r="DB49" i="36"/>
  <c r="DA49" i="36"/>
  <c r="CZ49" i="36"/>
  <c r="CY49" i="36"/>
  <c r="CX49" i="36"/>
  <c r="CW49" i="36"/>
  <c r="CV49" i="36"/>
  <c r="CU49" i="36"/>
  <c r="CS49" i="36"/>
  <c r="CR49" i="36"/>
  <c r="CQ49" i="36"/>
  <c r="CN49" i="36"/>
  <c r="CJ49" i="36"/>
  <c r="CA49" i="36"/>
  <c r="BR49" i="36"/>
  <c r="BP49" i="36"/>
  <c r="BG49" i="36"/>
  <c r="AX49" i="36"/>
  <c r="AV49" i="36"/>
  <c r="AM49" i="36"/>
  <c r="AD49" i="36"/>
  <c r="AB49" i="36"/>
  <c r="S49" i="36"/>
  <c r="I49" i="36"/>
  <c r="DN48" i="36"/>
  <c r="DM48" i="36"/>
  <c r="DL48" i="36"/>
  <c r="DK48" i="36"/>
  <c r="DJ48" i="36"/>
  <c r="DI48" i="36"/>
  <c r="DH48" i="36"/>
  <c r="DG48" i="36"/>
  <c r="DF48" i="36"/>
  <c r="DE48" i="36"/>
  <c r="DD48" i="36"/>
  <c r="DC48" i="36"/>
  <c r="DB48" i="36"/>
  <c r="DA48" i="36"/>
  <c r="CZ48" i="36"/>
  <c r="CY48" i="36"/>
  <c r="CX48" i="36"/>
  <c r="CW48" i="36"/>
  <c r="CV48" i="36"/>
  <c r="CU48" i="36"/>
  <c r="CS48" i="36"/>
  <c r="CR48" i="36"/>
  <c r="CQ48" i="36"/>
  <c r="CN48" i="36"/>
  <c r="CJ48" i="36"/>
  <c r="CA48" i="36"/>
  <c r="BR48" i="36"/>
  <c r="BP48" i="36"/>
  <c r="BG48" i="36"/>
  <c r="AX48" i="36"/>
  <c r="AV48" i="36"/>
  <c r="AM48" i="36"/>
  <c r="AD48" i="36"/>
  <c r="AB48" i="36"/>
  <c r="S48" i="36"/>
  <c r="I48" i="36"/>
  <c r="DN47" i="36"/>
  <c r="DM47" i="36"/>
  <c r="DL47" i="36"/>
  <c r="DK47" i="36"/>
  <c r="DJ47" i="36"/>
  <c r="DI47" i="36"/>
  <c r="DH47" i="36"/>
  <c r="DG47" i="36"/>
  <c r="DF47" i="36"/>
  <c r="DE47" i="36"/>
  <c r="DD47" i="36"/>
  <c r="DC47" i="36"/>
  <c r="DB47" i="36"/>
  <c r="DA47" i="36"/>
  <c r="CZ47" i="36"/>
  <c r="CY47" i="36"/>
  <c r="CX47" i="36"/>
  <c r="CW47" i="36"/>
  <c r="CV47" i="36"/>
  <c r="CU47" i="36"/>
  <c r="CS47" i="36"/>
  <c r="CR47" i="36"/>
  <c r="CQ47" i="36"/>
  <c r="CN47" i="36"/>
  <c r="CJ47" i="36"/>
  <c r="CA47" i="36"/>
  <c r="BR47" i="36"/>
  <c r="BP47" i="36"/>
  <c r="BG47" i="36"/>
  <c r="AX47" i="36"/>
  <c r="AV47" i="36"/>
  <c r="AM47" i="36"/>
  <c r="AD47" i="36"/>
  <c r="AB47" i="36"/>
  <c r="S47" i="36"/>
  <c r="I47" i="36"/>
  <c r="DN46" i="36"/>
  <c r="DM46" i="36"/>
  <c r="DL46" i="36"/>
  <c r="DK46" i="36"/>
  <c r="DJ46" i="36"/>
  <c r="DI46" i="36"/>
  <c r="DH46" i="36"/>
  <c r="DG46" i="36"/>
  <c r="DF46" i="36"/>
  <c r="DE46" i="36"/>
  <c r="DD46" i="36"/>
  <c r="DC46" i="36"/>
  <c r="DB46" i="36"/>
  <c r="DA46" i="36"/>
  <c r="CZ46" i="36"/>
  <c r="CY46" i="36"/>
  <c r="CX46" i="36"/>
  <c r="CW46" i="36"/>
  <c r="CV46" i="36"/>
  <c r="CU46" i="36"/>
  <c r="CS46" i="36"/>
  <c r="CR46" i="36"/>
  <c r="CQ46" i="36"/>
  <c r="CN46" i="36"/>
  <c r="CJ46" i="36"/>
  <c r="CA46" i="36"/>
  <c r="BR46" i="36"/>
  <c r="BP46" i="36"/>
  <c r="BG46" i="36"/>
  <c r="AX46" i="36"/>
  <c r="AV46" i="36"/>
  <c r="AM46" i="36"/>
  <c r="AD46" i="36"/>
  <c r="AB46" i="36"/>
  <c r="S46" i="36"/>
  <c r="I46" i="36"/>
  <c r="DN45" i="36"/>
  <c r="DM45" i="36"/>
  <c r="DL45" i="36"/>
  <c r="DK45" i="36"/>
  <c r="DJ45" i="36"/>
  <c r="DI45" i="36"/>
  <c r="DH45" i="36"/>
  <c r="DG45" i="36"/>
  <c r="DF45" i="36"/>
  <c r="DE45" i="36"/>
  <c r="DD45" i="36"/>
  <c r="DC45" i="36"/>
  <c r="DB45" i="36"/>
  <c r="DA45" i="36"/>
  <c r="CZ45" i="36"/>
  <c r="CY45" i="36"/>
  <c r="CX45" i="36"/>
  <c r="CW45" i="36"/>
  <c r="CV45" i="36"/>
  <c r="CU45" i="36"/>
  <c r="CS45" i="36"/>
  <c r="CR45" i="36"/>
  <c r="CQ45" i="36"/>
  <c r="CN45" i="36"/>
  <c r="CJ45" i="36"/>
  <c r="CA45" i="36"/>
  <c r="BR45" i="36"/>
  <c r="BP45" i="36"/>
  <c r="BG45" i="36"/>
  <c r="AX45" i="36"/>
  <c r="AV45" i="36"/>
  <c r="AM45" i="36"/>
  <c r="AD45" i="36"/>
  <c r="AB45" i="36"/>
  <c r="S45" i="36"/>
  <c r="I45" i="36"/>
  <c r="DN44" i="36"/>
  <c r="DM44" i="36"/>
  <c r="DL44" i="36"/>
  <c r="DK44" i="36"/>
  <c r="DJ44" i="36"/>
  <c r="DI44" i="36"/>
  <c r="DH44" i="36"/>
  <c r="DG44" i="36"/>
  <c r="DF44" i="36"/>
  <c r="DE44" i="36"/>
  <c r="DD44" i="36"/>
  <c r="DC44" i="36"/>
  <c r="DB44" i="36"/>
  <c r="DA44" i="36"/>
  <c r="CZ44" i="36"/>
  <c r="CY44" i="36"/>
  <c r="CX44" i="36"/>
  <c r="CW44" i="36"/>
  <c r="CV44" i="36"/>
  <c r="CU44" i="36"/>
  <c r="CS44" i="36"/>
  <c r="CR44" i="36"/>
  <c r="CQ44" i="36"/>
  <c r="CN44" i="36"/>
  <c r="CJ44" i="36"/>
  <c r="CA44" i="36"/>
  <c r="BR44" i="36"/>
  <c r="BP44" i="36"/>
  <c r="BG44" i="36"/>
  <c r="AX44" i="36"/>
  <c r="AV44" i="36"/>
  <c r="AM44" i="36"/>
  <c r="AD44" i="36"/>
  <c r="AB44" i="36"/>
  <c r="S44" i="36"/>
  <c r="I44" i="36"/>
  <c r="DN43" i="36"/>
  <c r="DM43" i="36"/>
  <c r="DL43" i="36"/>
  <c r="DK43" i="36"/>
  <c r="DJ43" i="36"/>
  <c r="DI43" i="36"/>
  <c r="DH43" i="36"/>
  <c r="DG43" i="36"/>
  <c r="DF43" i="36"/>
  <c r="DE43" i="36"/>
  <c r="DD43" i="36"/>
  <c r="DC43" i="36"/>
  <c r="DB43" i="36"/>
  <c r="DA43" i="36"/>
  <c r="CZ43" i="36"/>
  <c r="CY43" i="36"/>
  <c r="CX43" i="36"/>
  <c r="CW43" i="36"/>
  <c r="CV43" i="36"/>
  <c r="CU43" i="36"/>
  <c r="CS43" i="36"/>
  <c r="CR43" i="36"/>
  <c r="CQ43" i="36"/>
  <c r="CN43" i="36"/>
  <c r="CJ43" i="36"/>
  <c r="CA43" i="36"/>
  <c r="BR43" i="36"/>
  <c r="BP43" i="36"/>
  <c r="BG43" i="36"/>
  <c r="AX43" i="36"/>
  <c r="AV43" i="36"/>
  <c r="AM43" i="36"/>
  <c r="AD43" i="36"/>
  <c r="AB43" i="36"/>
  <c r="S43" i="36"/>
  <c r="I43" i="36"/>
  <c r="DN42" i="36"/>
  <c r="DM42" i="36"/>
  <c r="DL42" i="36"/>
  <c r="DK42" i="36"/>
  <c r="DJ42" i="36"/>
  <c r="DI42" i="36"/>
  <c r="DH42" i="36"/>
  <c r="DG42" i="36"/>
  <c r="DF42" i="36"/>
  <c r="DE42" i="36"/>
  <c r="DD42" i="36"/>
  <c r="DC42" i="36"/>
  <c r="DB42" i="36"/>
  <c r="DA42" i="36"/>
  <c r="CZ42" i="36"/>
  <c r="CY42" i="36"/>
  <c r="CX42" i="36"/>
  <c r="CW42" i="36"/>
  <c r="CV42" i="36"/>
  <c r="CU42" i="36"/>
  <c r="CS42" i="36"/>
  <c r="CR42" i="36"/>
  <c r="CQ42" i="36"/>
  <c r="CN42" i="36"/>
  <c r="CJ42" i="36"/>
  <c r="CA42" i="36"/>
  <c r="BR42" i="36"/>
  <c r="BP42" i="36"/>
  <c r="BG42" i="36"/>
  <c r="AX42" i="36"/>
  <c r="AV42" i="36"/>
  <c r="AM42" i="36"/>
  <c r="AD42" i="36"/>
  <c r="AB42" i="36"/>
  <c r="S42" i="36"/>
  <c r="I42" i="36"/>
  <c r="DN41" i="36"/>
  <c r="DM41" i="36"/>
  <c r="DL41" i="36"/>
  <c r="DK41" i="36"/>
  <c r="DJ41" i="36"/>
  <c r="DI41" i="36"/>
  <c r="DH41" i="36"/>
  <c r="DG41" i="36"/>
  <c r="DF41" i="36"/>
  <c r="DE41" i="36"/>
  <c r="DD41" i="36"/>
  <c r="DC41" i="36"/>
  <c r="DB41" i="36"/>
  <c r="DA41" i="36"/>
  <c r="CZ41" i="36"/>
  <c r="CY41" i="36"/>
  <c r="CX41" i="36"/>
  <c r="CW41" i="36"/>
  <c r="CV41" i="36"/>
  <c r="CU41" i="36"/>
  <c r="CS41" i="36"/>
  <c r="CR41" i="36"/>
  <c r="CQ41" i="36"/>
  <c r="CN41" i="36"/>
  <c r="CJ41" i="36"/>
  <c r="CA41" i="36"/>
  <c r="BR41" i="36"/>
  <c r="BP41" i="36"/>
  <c r="BG41" i="36"/>
  <c r="AX41" i="36"/>
  <c r="AV41" i="36"/>
  <c r="AM41" i="36"/>
  <c r="AD41" i="36"/>
  <c r="AB41" i="36"/>
  <c r="S41" i="36"/>
  <c r="I41" i="36"/>
  <c r="DN40" i="36"/>
  <c r="DM40" i="36"/>
  <c r="DL40" i="36"/>
  <c r="DK40" i="36"/>
  <c r="DJ40" i="36"/>
  <c r="DI40" i="36"/>
  <c r="DH40" i="36"/>
  <c r="DG40" i="36"/>
  <c r="DF40" i="36"/>
  <c r="DE40" i="36"/>
  <c r="DD40" i="36"/>
  <c r="DC40" i="36"/>
  <c r="DB40" i="36"/>
  <c r="DA40" i="36"/>
  <c r="CZ40" i="36"/>
  <c r="CY40" i="36"/>
  <c r="CX40" i="36"/>
  <c r="CW40" i="36"/>
  <c r="CV40" i="36"/>
  <c r="CU40" i="36"/>
  <c r="CS40" i="36"/>
  <c r="CR40" i="36"/>
  <c r="CQ40" i="36"/>
  <c r="CN40" i="36"/>
  <c r="CJ40" i="36"/>
  <c r="CA40" i="36"/>
  <c r="BR40" i="36"/>
  <c r="BP40" i="36"/>
  <c r="BG40" i="36"/>
  <c r="AX40" i="36"/>
  <c r="AV40" i="36"/>
  <c r="AM40" i="36"/>
  <c r="AD40" i="36"/>
  <c r="AB40" i="36"/>
  <c r="S40" i="36"/>
  <c r="I40" i="36"/>
  <c r="DN39" i="36"/>
  <c r="DM39" i="36"/>
  <c r="DL39" i="36"/>
  <c r="DK39" i="36"/>
  <c r="DJ39" i="36"/>
  <c r="DI39" i="36"/>
  <c r="DH39" i="36"/>
  <c r="DG39" i="36"/>
  <c r="DF39" i="36"/>
  <c r="DE39" i="36"/>
  <c r="DD39" i="36"/>
  <c r="DC39" i="36"/>
  <c r="DB39" i="36"/>
  <c r="DA39" i="36"/>
  <c r="CZ39" i="36"/>
  <c r="CY39" i="36"/>
  <c r="CX39" i="36"/>
  <c r="CW39" i="36"/>
  <c r="CV39" i="36"/>
  <c r="CU39" i="36"/>
  <c r="CS39" i="36"/>
  <c r="CR39" i="36"/>
  <c r="CQ39" i="36"/>
  <c r="CN39" i="36"/>
  <c r="CJ39" i="36"/>
  <c r="CA39" i="36"/>
  <c r="BR39" i="36"/>
  <c r="BP39" i="36"/>
  <c r="BG39" i="36"/>
  <c r="AX39" i="36"/>
  <c r="AV39" i="36"/>
  <c r="AM39" i="36"/>
  <c r="AD39" i="36"/>
  <c r="AB39" i="36"/>
  <c r="S39" i="36"/>
  <c r="I39" i="36"/>
  <c r="DN38" i="36"/>
  <c r="DM38" i="36"/>
  <c r="DL38" i="36"/>
  <c r="DK38" i="36"/>
  <c r="DJ38" i="36"/>
  <c r="DI38" i="36"/>
  <c r="DH38" i="36"/>
  <c r="DG38" i="36"/>
  <c r="DF38" i="36"/>
  <c r="DE38" i="36"/>
  <c r="DD38" i="36"/>
  <c r="DC38" i="36"/>
  <c r="DB38" i="36"/>
  <c r="DA38" i="36"/>
  <c r="CZ38" i="36"/>
  <c r="CY38" i="36"/>
  <c r="CX38" i="36"/>
  <c r="CW38" i="36"/>
  <c r="CV38" i="36"/>
  <c r="CU38" i="36"/>
  <c r="CS38" i="36"/>
  <c r="CR38" i="36"/>
  <c r="CQ38" i="36"/>
  <c r="CN38" i="36"/>
  <c r="CJ38" i="36"/>
  <c r="CA38" i="36"/>
  <c r="BR38" i="36"/>
  <c r="BP38" i="36"/>
  <c r="BG38" i="36"/>
  <c r="AX38" i="36"/>
  <c r="AV38" i="36"/>
  <c r="AM38" i="36"/>
  <c r="AD38" i="36"/>
  <c r="AB38" i="36"/>
  <c r="S38" i="36"/>
  <c r="I38" i="36"/>
  <c r="DN37" i="36"/>
  <c r="DM37" i="36"/>
  <c r="DL37" i="36"/>
  <c r="DK37" i="36"/>
  <c r="DJ37" i="36"/>
  <c r="DI37" i="36"/>
  <c r="DH37" i="36"/>
  <c r="DG37" i="36"/>
  <c r="DF37" i="36"/>
  <c r="DE37" i="36"/>
  <c r="DD37" i="36"/>
  <c r="DC37" i="36"/>
  <c r="DB37" i="36"/>
  <c r="DA37" i="36"/>
  <c r="CZ37" i="36"/>
  <c r="CY37" i="36"/>
  <c r="CX37" i="36"/>
  <c r="CW37" i="36"/>
  <c r="CV37" i="36"/>
  <c r="CU37" i="36"/>
  <c r="CS37" i="36"/>
  <c r="CR37" i="36"/>
  <c r="CQ37" i="36"/>
  <c r="CN37" i="36"/>
  <c r="CJ37" i="36"/>
  <c r="CA37" i="36"/>
  <c r="BR37" i="36"/>
  <c r="BP37" i="36"/>
  <c r="BG37" i="36"/>
  <c r="AX37" i="36"/>
  <c r="AV37" i="36"/>
  <c r="AM37" i="36"/>
  <c r="AD37" i="36"/>
  <c r="AB37" i="36"/>
  <c r="S37" i="36"/>
  <c r="I37" i="36"/>
  <c r="DN36" i="36"/>
  <c r="DM36" i="36"/>
  <c r="DL36" i="36"/>
  <c r="DK36" i="36"/>
  <c r="DJ36" i="36"/>
  <c r="DI36" i="36"/>
  <c r="DH36" i="36"/>
  <c r="DG36" i="36"/>
  <c r="DF36" i="36"/>
  <c r="DE36" i="36"/>
  <c r="DD36" i="36"/>
  <c r="DC36" i="36"/>
  <c r="DB36" i="36"/>
  <c r="DA36" i="36"/>
  <c r="CZ36" i="36"/>
  <c r="CY36" i="36"/>
  <c r="CX36" i="36"/>
  <c r="CW36" i="36"/>
  <c r="CV36" i="36"/>
  <c r="CU36" i="36"/>
  <c r="CS36" i="36"/>
  <c r="CR36" i="36"/>
  <c r="CQ36" i="36"/>
  <c r="CN36" i="36"/>
  <c r="CJ36" i="36"/>
  <c r="CA36" i="36"/>
  <c r="BR36" i="36"/>
  <c r="BP36" i="36"/>
  <c r="BG36" i="36"/>
  <c r="AX36" i="36"/>
  <c r="AV36" i="36"/>
  <c r="AM36" i="36"/>
  <c r="AD36" i="36"/>
  <c r="AB36" i="36"/>
  <c r="S36" i="36"/>
  <c r="I36" i="36"/>
  <c r="DN35" i="36"/>
  <c r="DM35" i="36"/>
  <c r="DL35" i="36"/>
  <c r="DK35" i="36"/>
  <c r="DJ35" i="36"/>
  <c r="DI35" i="36"/>
  <c r="DH35" i="36"/>
  <c r="DG35" i="36"/>
  <c r="DF35" i="36"/>
  <c r="DE35" i="36"/>
  <c r="DD35" i="36"/>
  <c r="DC35" i="36"/>
  <c r="DB35" i="36"/>
  <c r="DA35" i="36"/>
  <c r="CZ35" i="36"/>
  <c r="CY35" i="36"/>
  <c r="CX35" i="36"/>
  <c r="CW35" i="36"/>
  <c r="CV35" i="36"/>
  <c r="CU35" i="36"/>
  <c r="CS35" i="36"/>
  <c r="CR35" i="36"/>
  <c r="CQ35" i="36"/>
  <c r="CN35" i="36"/>
  <c r="CJ35" i="36"/>
  <c r="CA35" i="36"/>
  <c r="BR35" i="36"/>
  <c r="BP35" i="36"/>
  <c r="BG35" i="36"/>
  <c r="AX35" i="36"/>
  <c r="AV35" i="36"/>
  <c r="AM35" i="36"/>
  <c r="AD35" i="36"/>
  <c r="AB35" i="36"/>
  <c r="S35" i="36"/>
  <c r="I35" i="36"/>
  <c r="DN34" i="36"/>
  <c r="DM34" i="36"/>
  <c r="DL34" i="36"/>
  <c r="DK34" i="36"/>
  <c r="DJ34" i="36"/>
  <c r="DI34" i="36"/>
  <c r="DH34" i="36"/>
  <c r="DG34" i="36"/>
  <c r="DF34" i="36"/>
  <c r="DE34" i="36"/>
  <c r="DD34" i="36"/>
  <c r="DC34" i="36"/>
  <c r="DB34" i="36"/>
  <c r="DA34" i="36"/>
  <c r="CZ34" i="36"/>
  <c r="CY34" i="36"/>
  <c r="CX34" i="36"/>
  <c r="CW34" i="36"/>
  <c r="CV34" i="36"/>
  <c r="CU34" i="36"/>
  <c r="CS34" i="36"/>
  <c r="CR34" i="36"/>
  <c r="CQ34" i="36"/>
  <c r="CN34" i="36"/>
  <c r="CJ34" i="36"/>
  <c r="CA34" i="36"/>
  <c r="BR34" i="36"/>
  <c r="BP34" i="36"/>
  <c r="BG34" i="36"/>
  <c r="AX34" i="36"/>
  <c r="AV34" i="36"/>
  <c r="AM34" i="36"/>
  <c r="AD34" i="36"/>
  <c r="AB34" i="36"/>
  <c r="S34" i="36"/>
  <c r="I34" i="36"/>
  <c r="DN33" i="36"/>
  <c r="DM33" i="36"/>
  <c r="DL33" i="36"/>
  <c r="DK33" i="36"/>
  <c r="DJ33" i="36"/>
  <c r="DI33" i="36"/>
  <c r="DH33" i="36"/>
  <c r="DG33" i="36"/>
  <c r="DF33" i="36"/>
  <c r="DE33" i="36"/>
  <c r="DD33" i="36"/>
  <c r="DC33" i="36"/>
  <c r="DB33" i="36"/>
  <c r="DA33" i="36"/>
  <c r="CZ33" i="36"/>
  <c r="CY33" i="36"/>
  <c r="CX33" i="36"/>
  <c r="CW33" i="36"/>
  <c r="CV33" i="36"/>
  <c r="CU33" i="36"/>
  <c r="CS33" i="36"/>
  <c r="CR33" i="36"/>
  <c r="CQ33" i="36"/>
  <c r="CN33" i="36"/>
  <c r="CJ33" i="36"/>
  <c r="CA33" i="36"/>
  <c r="BR33" i="36"/>
  <c r="BP33" i="36"/>
  <c r="BG33" i="36"/>
  <c r="AX33" i="36"/>
  <c r="AV33" i="36"/>
  <c r="AM33" i="36"/>
  <c r="AD33" i="36"/>
  <c r="AB33" i="36"/>
  <c r="S33" i="36"/>
  <c r="I33" i="36"/>
  <c r="DN32" i="36"/>
  <c r="DM32" i="36"/>
  <c r="DL32" i="36"/>
  <c r="DK32" i="36"/>
  <c r="DJ32" i="36"/>
  <c r="DI32" i="36"/>
  <c r="DH32" i="36"/>
  <c r="DG32" i="36"/>
  <c r="DF32" i="36"/>
  <c r="DE32" i="36"/>
  <c r="DD32" i="36"/>
  <c r="DC32" i="36"/>
  <c r="DB32" i="36"/>
  <c r="DA32" i="36"/>
  <c r="CZ32" i="36"/>
  <c r="CY32" i="36"/>
  <c r="CX32" i="36"/>
  <c r="CW32" i="36"/>
  <c r="CV32" i="36"/>
  <c r="CU32" i="36"/>
  <c r="CS32" i="36"/>
  <c r="CR32" i="36"/>
  <c r="CQ32" i="36"/>
  <c r="CN32" i="36"/>
  <c r="CJ32" i="36"/>
  <c r="CA32" i="36"/>
  <c r="BR32" i="36"/>
  <c r="BP32" i="36"/>
  <c r="BG32" i="36"/>
  <c r="AX32" i="36"/>
  <c r="AV32" i="36"/>
  <c r="AM32" i="36"/>
  <c r="AD32" i="36"/>
  <c r="AB32" i="36"/>
  <c r="S32" i="36"/>
  <c r="I32" i="36"/>
  <c r="DN31" i="36"/>
  <c r="DM31" i="36"/>
  <c r="DL31" i="36"/>
  <c r="DK31" i="36"/>
  <c r="DJ31" i="36"/>
  <c r="DI31" i="36"/>
  <c r="DH31" i="36"/>
  <c r="DG31" i="36"/>
  <c r="DF31" i="36"/>
  <c r="DE31" i="36"/>
  <c r="DD31" i="36"/>
  <c r="DC31" i="36"/>
  <c r="DB31" i="36"/>
  <c r="DA31" i="36"/>
  <c r="CZ31" i="36"/>
  <c r="CY31" i="36"/>
  <c r="CX31" i="36"/>
  <c r="CW31" i="36"/>
  <c r="CV31" i="36"/>
  <c r="CU31" i="36"/>
  <c r="CS31" i="36"/>
  <c r="CR31" i="36"/>
  <c r="CQ31" i="36"/>
  <c r="CN31" i="36"/>
  <c r="CJ31" i="36"/>
  <c r="CA31" i="36"/>
  <c r="BR31" i="36"/>
  <c r="BP31" i="36"/>
  <c r="BG31" i="36"/>
  <c r="AX31" i="36"/>
  <c r="AV31" i="36"/>
  <c r="AM31" i="36"/>
  <c r="AD31" i="36"/>
  <c r="AB31" i="36"/>
  <c r="S31" i="36"/>
  <c r="I31" i="36"/>
  <c r="DN30" i="36"/>
  <c r="DM30" i="36"/>
  <c r="DL30" i="36"/>
  <c r="DK30" i="36"/>
  <c r="DJ30" i="36"/>
  <c r="DI30" i="36"/>
  <c r="DH30" i="36"/>
  <c r="DG30" i="36"/>
  <c r="DF30" i="36"/>
  <c r="DE30" i="36"/>
  <c r="DD30" i="36"/>
  <c r="DC30" i="36"/>
  <c r="DB30" i="36"/>
  <c r="DA30" i="36"/>
  <c r="CZ30" i="36"/>
  <c r="CY30" i="36"/>
  <c r="CX30" i="36"/>
  <c r="CW30" i="36"/>
  <c r="CV30" i="36"/>
  <c r="CU30" i="36"/>
  <c r="CS30" i="36"/>
  <c r="CR30" i="36"/>
  <c r="CQ30" i="36"/>
  <c r="CN30" i="36"/>
  <c r="CJ30" i="36"/>
  <c r="CA30" i="36"/>
  <c r="BR30" i="36"/>
  <c r="BP30" i="36"/>
  <c r="BG30" i="36"/>
  <c r="AX30" i="36"/>
  <c r="AV30" i="36"/>
  <c r="AM30" i="36"/>
  <c r="AD30" i="36"/>
  <c r="AB30" i="36"/>
  <c r="S30" i="36"/>
  <c r="I30" i="36"/>
  <c r="DN29" i="36"/>
  <c r="DM29" i="36"/>
  <c r="DL29" i="36"/>
  <c r="DK29" i="36"/>
  <c r="DJ29" i="36"/>
  <c r="DI29" i="36"/>
  <c r="DH29" i="36"/>
  <c r="DG29" i="36"/>
  <c r="DF29" i="36"/>
  <c r="DE29" i="36"/>
  <c r="DD29" i="36"/>
  <c r="DC29" i="36"/>
  <c r="DB29" i="36"/>
  <c r="DA29" i="36"/>
  <c r="CZ29" i="36"/>
  <c r="CY29" i="36"/>
  <c r="CX29" i="36"/>
  <c r="CW29" i="36"/>
  <c r="CV29" i="36"/>
  <c r="CU29" i="36"/>
  <c r="CS29" i="36"/>
  <c r="CR29" i="36"/>
  <c r="CQ29" i="36"/>
  <c r="CN29" i="36"/>
  <c r="CJ29" i="36"/>
  <c r="CA29" i="36"/>
  <c r="BR29" i="36"/>
  <c r="BP29" i="36"/>
  <c r="BG29" i="36"/>
  <c r="AX29" i="36"/>
  <c r="AV29" i="36"/>
  <c r="AM29" i="36"/>
  <c r="AD29" i="36"/>
  <c r="AB29" i="36"/>
  <c r="S29" i="36"/>
  <c r="I29" i="36"/>
  <c r="DN28" i="36"/>
  <c r="DM28" i="36"/>
  <c r="DL28" i="36"/>
  <c r="DK28" i="36"/>
  <c r="DJ28" i="36"/>
  <c r="DI28" i="36"/>
  <c r="DH28" i="36"/>
  <c r="DG28" i="36"/>
  <c r="DF28" i="36"/>
  <c r="DE28" i="36"/>
  <c r="DD28" i="36"/>
  <c r="DC28" i="36"/>
  <c r="DB28" i="36"/>
  <c r="DA28" i="36"/>
  <c r="CZ28" i="36"/>
  <c r="CY28" i="36"/>
  <c r="CX28" i="36"/>
  <c r="CW28" i="36"/>
  <c r="CV28" i="36"/>
  <c r="CU28" i="36"/>
  <c r="CS28" i="36"/>
  <c r="CR28" i="36"/>
  <c r="CQ28" i="36"/>
  <c r="CN28" i="36"/>
  <c r="CJ28" i="36"/>
  <c r="CA28" i="36"/>
  <c r="BR28" i="36"/>
  <c r="BP28" i="36"/>
  <c r="BG28" i="36"/>
  <c r="AX28" i="36"/>
  <c r="AV28" i="36"/>
  <c r="AM28" i="36"/>
  <c r="AD28" i="36"/>
  <c r="AB28" i="36"/>
  <c r="S28" i="36"/>
  <c r="I28" i="36"/>
  <c r="DN27" i="36"/>
  <c r="DM27" i="36"/>
  <c r="DL27" i="36"/>
  <c r="DK27" i="36"/>
  <c r="DJ27" i="36"/>
  <c r="DI27" i="36"/>
  <c r="DH27" i="36"/>
  <c r="DG27" i="36"/>
  <c r="DF27" i="36"/>
  <c r="DE27" i="36"/>
  <c r="DD27" i="36"/>
  <c r="DC27" i="36"/>
  <c r="DB27" i="36"/>
  <c r="DA27" i="36"/>
  <c r="CZ27" i="36"/>
  <c r="CY27" i="36"/>
  <c r="CX27" i="36"/>
  <c r="CW27" i="36"/>
  <c r="CV27" i="36"/>
  <c r="CU27" i="36"/>
  <c r="CS27" i="36"/>
  <c r="CR27" i="36"/>
  <c r="CQ27" i="36"/>
  <c r="CN27" i="36"/>
  <c r="CJ27" i="36"/>
  <c r="CA27" i="36"/>
  <c r="BR27" i="36"/>
  <c r="BP27" i="36"/>
  <c r="BG27" i="36"/>
  <c r="AX27" i="36"/>
  <c r="AV27" i="36"/>
  <c r="AM27" i="36"/>
  <c r="AD27" i="36"/>
  <c r="AB27" i="36"/>
  <c r="S27" i="36"/>
  <c r="I27" i="36"/>
  <c r="DN26" i="36"/>
  <c r="DM26" i="36"/>
  <c r="DL26" i="36"/>
  <c r="DK26" i="36"/>
  <c r="DJ26" i="36"/>
  <c r="DI26" i="36"/>
  <c r="DH26" i="36"/>
  <c r="DG26" i="36"/>
  <c r="DF26" i="36"/>
  <c r="DE26" i="36"/>
  <c r="DD26" i="36"/>
  <c r="DC26" i="36"/>
  <c r="DB26" i="36"/>
  <c r="DA26" i="36"/>
  <c r="CZ26" i="36"/>
  <c r="CY26" i="36"/>
  <c r="CX26" i="36"/>
  <c r="CW26" i="36"/>
  <c r="CV26" i="36"/>
  <c r="CU26" i="36"/>
  <c r="CS26" i="36"/>
  <c r="CR26" i="36"/>
  <c r="CQ26" i="36"/>
  <c r="CN26" i="36"/>
  <c r="CJ26" i="36"/>
  <c r="CA26" i="36"/>
  <c r="BR26" i="36"/>
  <c r="BP26" i="36"/>
  <c r="BG26" i="36"/>
  <c r="AX26" i="36"/>
  <c r="AV26" i="36"/>
  <c r="AM26" i="36"/>
  <c r="AD26" i="36"/>
  <c r="AB26" i="36"/>
  <c r="S26" i="36"/>
  <c r="I26" i="36"/>
  <c r="DN25" i="36"/>
  <c r="DM25" i="36"/>
  <c r="DL25" i="36"/>
  <c r="DK25" i="36"/>
  <c r="DJ25" i="36"/>
  <c r="DI25" i="36"/>
  <c r="DH25" i="36"/>
  <c r="DG25" i="36"/>
  <c r="DF25" i="36"/>
  <c r="DE25" i="36"/>
  <c r="DD25" i="36"/>
  <c r="DC25" i="36"/>
  <c r="DB25" i="36"/>
  <c r="DA25" i="36"/>
  <c r="CZ25" i="36"/>
  <c r="CY25" i="36"/>
  <c r="CX25" i="36"/>
  <c r="CW25" i="36"/>
  <c r="CV25" i="36"/>
  <c r="CU25" i="36"/>
  <c r="CS25" i="36"/>
  <c r="CR25" i="36"/>
  <c r="CQ25" i="36"/>
  <c r="CN25" i="36"/>
  <c r="CJ25" i="36"/>
  <c r="CA25" i="36"/>
  <c r="BR25" i="36"/>
  <c r="BP25" i="36"/>
  <c r="BG25" i="36"/>
  <c r="AX25" i="36"/>
  <c r="AV25" i="36"/>
  <c r="AM25" i="36"/>
  <c r="AD25" i="36"/>
  <c r="AB25" i="36"/>
  <c r="S25" i="36"/>
  <c r="I25" i="36"/>
  <c r="DN24" i="36"/>
  <c r="DM24" i="36"/>
  <c r="DL24" i="36"/>
  <c r="DK24" i="36"/>
  <c r="DJ24" i="36"/>
  <c r="DI24" i="36"/>
  <c r="DH24" i="36"/>
  <c r="DG24" i="36"/>
  <c r="DF24" i="36"/>
  <c r="DE24" i="36"/>
  <c r="DD24" i="36"/>
  <c r="DC24" i="36"/>
  <c r="DB24" i="36"/>
  <c r="DA24" i="36"/>
  <c r="CZ24" i="36"/>
  <c r="CY24" i="36"/>
  <c r="CX24" i="36"/>
  <c r="CW24" i="36"/>
  <c r="CV24" i="36"/>
  <c r="CU24" i="36"/>
  <c r="CS24" i="36"/>
  <c r="CR24" i="36"/>
  <c r="CQ24" i="36"/>
  <c r="CN24" i="36"/>
  <c r="CJ24" i="36"/>
  <c r="CA24" i="36"/>
  <c r="BR24" i="36"/>
  <c r="BP24" i="36"/>
  <c r="BG24" i="36"/>
  <c r="AX24" i="36"/>
  <c r="AV24" i="36"/>
  <c r="AM24" i="36"/>
  <c r="AD24" i="36"/>
  <c r="AB24" i="36"/>
  <c r="S24" i="36"/>
  <c r="I24" i="36"/>
  <c r="DN23" i="36"/>
  <c r="DM23" i="36"/>
  <c r="DL23" i="36"/>
  <c r="DK23" i="36"/>
  <c r="DJ23" i="36"/>
  <c r="DI23" i="36"/>
  <c r="DH23" i="36"/>
  <c r="DG23" i="36"/>
  <c r="DF23" i="36"/>
  <c r="DE23" i="36"/>
  <c r="DD23" i="36"/>
  <c r="DC23" i="36"/>
  <c r="DB23" i="36"/>
  <c r="DA23" i="36"/>
  <c r="CZ23" i="36"/>
  <c r="CY23" i="36"/>
  <c r="CX23" i="36"/>
  <c r="CW23" i="36"/>
  <c r="CV23" i="36"/>
  <c r="CU23" i="36"/>
  <c r="CS23" i="36"/>
  <c r="CR23" i="36"/>
  <c r="CQ23" i="36"/>
  <c r="CN23" i="36"/>
  <c r="CJ23" i="36"/>
  <c r="CA23" i="36"/>
  <c r="BR23" i="36"/>
  <c r="BP23" i="36"/>
  <c r="BG23" i="36"/>
  <c r="AX23" i="36"/>
  <c r="AV23" i="36"/>
  <c r="AM23" i="36"/>
  <c r="AD23" i="36"/>
  <c r="AB23" i="36"/>
  <c r="S23" i="36"/>
  <c r="I23" i="36"/>
  <c r="DN22" i="36"/>
  <c r="DM22" i="36"/>
  <c r="DL22" i="36"/>
  <c r="DK22" i="36"/>
  <c r="DJ22" i="36"/>
  <c r="DI22" i="36"/>
  <c r="DH22" i="36"/>
  <c r="DG22" i="36"/>
  <c r="DF22" i="36"/>
  <c r="DE22" i="36"/>
  <c r="DD22" i="36"/>
  <c r="DC22" i="36"/>
  <c r="DB22" i="36"/>
  <c r="DA22" i="36"/>
  <c r="CZ22" i="36"/>
  <c r="CY22" i="36"/>
  <c r="CX22" i="36"/>
  <c r="CW22" i="36"/>
  <c r="CV22" i="36"/>
  <c r="CU22" i="36"/>
  <c r="CS22" i="36"/>
  <c r="CR22" i="36"/>
  <c r="CQ22" i="36"/>
  <c r="CN22" i="36"/>
  <c r="CJ22" i="36"/>
  <c r="CA22" i="36"/>
  <c r="BR22" i="36"/>
  <c r="BP22" i="36"/>
  <c r="BG22" i="36"/>
  <c r="AX22" i="36"/>
  <c r="AV22" i="36"/>
  <c r="AM22" i="36"/>
  <c r="AD22" i="36"/>
  <c r="AB22" i="36"/>
  <c r="S22" i="36"/>
  <c r="I22" i="36"/>
  <c r="DN21" i="36"/>
  <c r="DM21" i="36"/>
  <c r="DL21" i="36"/>
  <c r="DK21" i="36"/>
  <c r="DJ21" i="36"/>
  <c r="DI21" i="36"/>
  <c r="DH21" i="36"/>
  <c r="DG21" i="36"/>
  <c r="DF21" i="36"/>
  <c r="DE21" i="36"/>
  <c r="DD21" i="36"/>
  <c r="DC21" i="36"/>
  <c r="DB21" i="36"/>
  <c r="DA21" i="36"/>
  <c r="CZ21" i="36"/>
  <c r="CY21" i="36"/>
  <c r="CX21" i="36"/>
  <c r="CW21" i="36"/>
  <c r="CV21" i="36"/>
  <c r="CU21" i="36"/>
  <c r="CS21" i="36"/>
  <c r="CR21" i="36"/>
  <c r="CQ21" i="36"/>
  <c r="CN21" i="36"/>
  <c r="CJ21" i="36"/>
  <c r="CA21" i="36"/>
  <c r="BR21" i="36"/>
  <c r="BP21" i="36"/>
  <c r="BG21" i="36"/>
  <c r="AX21" i="36"/>
  <c r="AV21" i="36"/>
  <c r="AM21" i="36"/>
  <c r="AD21" i="36"/>
  <c r="AB21" i="36"/>
  <c r="S21" i="36"/>
  <c r="I21" i="36"/>
  <c r="DN20" i="36"/>
  <c r="DM20" i="36"/>
  <c r="DL20" i="36"/>
  <c r="DK20" i="36"/>
  <c r="DJ20" i="36"/>
  <c r="DI20" i="36"/>
  <c r="DH20" i="36"/>
  <c r="DG20" i="36"/>
  <c r="DF20" i="36"/>
  <c r="DE20" i="36"/>
  <c r="DD20" i="36"/>
  <c r="DC20" i="36"/>
  <c r="DB20" i="36"/>
  <c r="DA20" i="36"/>
  <c r="CZ20" i="36"/>
  <c r="CY20" i="36"/>
  <c r="CX20" i="36"/>
  <c r="CW20" i="36"/>
  <c r="CV20" i="36"/>
  <c r="CU20" i="36"/>
  <c r="CS20" i="36"/>
  <c r="CR20" i="36"/>
  <c r="CQ20" i="36"/>
  <c r="CN20" i="36"/>
  <c r="CJ20" i="36"/>
  <c r="CA20" i="36"/>
  <c r="BR20" i="36"/>
  <c r="BP20" i="36"/>
  <c r="BG20" i="36"/>
  <c r="AX20" i="36"/>
  <c r="AV20" i="36"/>
  <c r="AM20" i="36"/>
  <c r="AD20" i="36"/>
  <c r="AB20" i="36"/>
  <c r="S20" i="36"/>
  <c r="I20" i="36"/>
  <c r="DN19" i="36"/>
  <c r="DM19" i="36"/>
  <c r="DL19" i="36"/>
  <c r="DK19" i="36"/>
  <c r="DJ19" i="36"/>
  <c r="DI19" i="36"/>
  <c r="DH19" i="36"/>
  <c r="DG19" i="36"/>
  <c r="DF19" i="36"/>
  <c r="DE19" i="36"/>
  <c r="DD19" i="36"/>
  <c r="DC19" i="36"/>
  <c r="DB19" i="36"/>
  <c r="DA19" i="36"/>
  <c r="CZ19" i="36"/>
  <c r="CY19" i="36"/>
  <c r="CX19" i="36"/>
  <c r="CW19" i="36"/>
  <c r="CV19" i="36"/>
  <c r="CU19" i="36"/>
  <c r="CS19" i="36"/>
  <c r="CR19" i="36"/>
  <c r="CQ19" i="36"/>
  <c r="CN19" i="36"/>
  <c r="CJ19" i="36"/>
  <c r="CA19" i="36"/>
  <c r="BR19" i="36"/>
  <c r="BP19" i="36"/>
  <c r="BG19" i="36"/>
  <c r="AX19" i="36"/>
  <c r="AV19" i="36"/>
  <c r="AM19" i="36"/>
  <c r="AD19" i="36"/>
  <c r="AB19" i="36"/>
  <c r="S19" i="36"/>
  <c r="I19" i="36"/>
  <c r="DN18" i="36"/>
  <c r="DM18" i="36"/>
  <c r="DL18" i="36"/>
  <c r="DK18" i="36"/>
  <c r="DJ18" i="36"/>
  <c r="DI18" i="36"/>
  <c r="DH18" i="36"/>
  <c r="DG18" i="36"/>
  <c r="DF18" i="36"/>
  <c r="DE18" i="36"/>
  <c r="DD18" i="36"/>
  <c r="DC18" i="36"/>
  <c r="DB18" i="36"/>
  <c r="DA18" i="36"/>
  <c r="CZ18" i="36"/>
  <c r="CY18" i="36"/>
  <c r="CX18" i="36"/>
  <c r="CW18" i="36"/>
  <c r="CV18" i="36"/>
  <c r="CU18" i="36"/>
  <c r="CS18" i="36"/>
  <c r="CR18" i="36"/>
  <c r="CQ18" i="36"/>
  <c r="CN18" i="36"/>
  <c r="CJ18" i="36"/>
  <c r="CA18" i="36"/>
  <c r="BR18" i="36"/>
  <c r="BP18" i="36"/>
  <c r="BG18" i="36"/>
  <c r="AX18" i="36"/>
  <c r="AV18" i="36"/>
  <c r="AM18" i="36"/>
  <c r="AD18" i="36"/>
  <c r="AB18" i="36"/>
  <c r="S18" i="36"/>
  <c r="I18" i="36"/>
  <c r="DN17" i="36"/>
  <c r="DM17" i="36"/>
  <c r="DL17" i="36"/>
  <c r="DK17" i="36"/>
  <c r="DJ17" i="36"/>
  <c r="DI17" i="36"/>
  <c r="DH17" i="36"/>
  <c r="DG17" i="36"/>
  <c r="DF17" i="36"/>
  <c r="DE17" i="36"/>
  <c r="DD17" i="36"/>
  <c r="DC17" i="36"/>
  <c r="DB17" i="36"/>
  <c r="DA17" i="36"/>
  <c r="CZ17" i="36"/>
  <c r="CY17" i="36"/>
  <c r="CX17" i="36"/>
  <c r="CW17" i="36"/>
  <c r="CV17" i="36"/>
  <c r="CU17" i="36"/>
  <c r="CS17" i="36"/>
  <c r="CR17" i="36"/>
  <c r="CQ17" i="36"/>
  <c r="CN17" i="36"/>
  <c r="CJ17" i="36"/>
  <c r="CA17" i="36"/>
  <c r="BR17" i="36"/>
  <c r="BP17" i="36"/>
  <c r="BG17" i="36"/>
  <c r="AX17" i="36"/>
  <c r="AV17" i="36"/>
  <c r="AM17" i="36"/>
  <c r="AD17" i="36"/>
  <c r="AB17" i="36"/>
  <c r="S17" i="36"/>
  <c r="I17" i="36"/>
  <c r="DN16" i="36"/>
  <c r="DM16" i="36"/>
  <c r="DL16" i="36"/>
  <c r="DK16" i="36"/>
  <c r="DJ16" i="36"/>
  <c r="DI16" i="36"/>
  <c r="DH16" i="36"/>
  <c r="DG16" i="36"/>
  <c r="DF16" i="36"/>
  <c r="DE16" i="36"/>
  <c r="DD16" i="36"/>
  <c r="DC16" i="36"/>
  <c r="DB16" i="36"/>
  <c r="DA16" i="36"/>
  <c r="CZ16" i="36"/>
  <c r="CY16" i="36"/>
  <c r="CX16" i="36"/>
  <c r="CW16" i="36"/>
  <c r="CV16" i="36"/>
  <c r="CU16" i="36"/>
  <c r="CS16" i="36"/>
  <c r="CR16" i="36"/>
  <c r="CQ16" i="36"/>
  <c r="CN16" i="36"/>
  <c r="CJ16" i="36"/>
  <c r="CA16" i="36"/>
  <c r="BR16" i="36"/>
  <c r="BP16" i="36"/>
  <c r="BG16" i="36"/>
  <c r="AX16" i="36"/>
  <c r="AV16" i="36"/>
  <c r="AM16" i="36"/>
  <c r="AD16" i="36"/>
  <c r="AB16" i="36"/>
  <c r="S16" i="36"/>
  <c r="I16" i="36"/>
  <c r="DG15" i="36"/>
  <c r="DF15" i="36"/>
  <c r="CZ15" i="36"/>
  <c r="CY15" i="36"/>
  <c r="CX15" i="36"/>
  <c r="CW15" i="36"/>
  <c r="CV15" i="36"/>
  <c r="CU15" i="36"/>
  <c r="DG14" i="36"/>
  <c r="DF14" i="36"/>
  <c r="CZ14" i="36"/>
  <c r="CY14" i="36"/>
  <c r="CX14" i="36"/>
  <c r="CW14" i="36"/>
  <c r="CV14" i="36"/>
  <c r="CU14" i="36"/>
  <c r="DG13" i="36"/>
  <c r="DF13" i="36"/>
  <c r="CZ13" i="36"/>
  <c r="CY13" i="36"/>
  <c r="CX13" i="36"/>
  <c r="CW13" i="36"/>
  <c r="CV13" i="36"/>
  <c r="CU13" i="36"/>
  <c r="DG12" i="36"/>
  <c r="DF12" i="36"/>
  <c r="CZ12" i="36"/>
  <c r="CY12" i="36"/>
  <c r="CX12" i="36"/>
  <c r="CW12" i="36"/>
  <c r="DN12" i="36" s="1"/>
  <c r="CV12" i="36"/>
  <c r="CU12" i="36"/>
  <c r="DG11" i="36"/>
  <c r="DF11" i="36"/>
  <c r="CZ11" i="36"/>
  <c r="CY11" i="36"/>
  <c r="CX11" i="36"/>
  <c r="CW11" i="36"/>
  <c r="CV11" i="36"/>
  <c r="CU11" i="36"/>
  <c r="DG10" i="36"/>
  <c r="DF10" i="36"/>
  <c r="CZ10" i="36"/>
  <c r="CY10" i="36"/>
  <c r="CX10" i="36"/>
  <c r="CW10" i="36"/>
  <c r="CV10" i="36"/>
  <c r="CU10" i="36"/>
  <c r="DG9" i="36"/>
  <c r="DF9" i="36"/>
  <c r="CZ9" i="36"/>
  <c r="CY9" i="36"/>
  <c r="CX9" i="36"/>
  <c r="DD9" i="36" s="1"/>
  <c r="CW9" i="36"/>
  <c r="CV9" i="36"/>
  <c r="CU9" i="36"/>
  <c r="DG8" i="36"/>
  <c r="DF8" i="36"/>
  <c r="CZ8" i="36"/>
  <c r="CY8" i="36"/>
  <c r="CX8" i="36"/>
  <c r="CW8" i="36"/>
  <c r="CV8" i="36"/>
  <c r="CU8" i="36"/>
  <c r="DG7" i="36"/>
  <c r="DF7" i="36"/>
  <c r="CZ7" i="36"/>
  <c r="CY7" i="36"/>
  <c r="CX7" i="36"/>
  <c r="DD7" i="36" s="1"/>
  <c r="CW7" i="36"/>
  <c r="CV7" i="36"/>
  <c r="CU7" i="36"/>
  <c r="DG6" i="36"/>
  <c r="DF6" i="36"/>
  <c r="CZ6" i="36"/>
  <c r="CZ56" i="36" s="1"/>
  <c r="CY6" i="36"/>
  <c r="CX6" i="36"/>
  <c r="CW6" i="36"/>
  <c r="CV6" i="36"/>
  <c r="CU6" i="36"/>
  <c r="CI5" i="36"/>
  <c r="CH5" i="36"/>
  <c r="CG5" i="36"/>
  <c r="CF5" i="36"/>
  <c r="CE5" i="36"/>
  <c r="CD5" i="36"/>
  <c r="CC5" i="36"/>
  <c r="BZ5" i="36"/>
  <c r="BY5" i="36"/>
  <c r="BX5" i="36"/>
  <c r="BW5" i="36"/>
  <c r="BV5" i="36"/>
  <c r="BU5" i="36"/>
  <c r="BT5" i="36"/>
  <c r="BO5" i="36"/>
  <c r="BN5" i="36"/>
  <c r="BM5" i="36"/>
  <c r="BL5" i="36"/>
  <c r="BK5" i="36"/>
  <c r="BJ5" i="36"/>
  <c r="BI5" i="36"/>
  <c r="BF5" i="36"/>
  <c r="BE5" i="36"/>
  <c r="BD5" i="36"/>
  <c r="BC5" i="36"/>
  <c r="BB5" i="36"/>
  <c r="BA5" i="36"/>
  <c r="AZ5" i="36"/>
  <c r="AU5" i="36"/>
  <c r="AT5" i="36"/>
  <c r="AS5" i="36"/>
  <c r="AR5" i="36"/>
  <c r="AQ5" i="36"/>
  <c r="AP5" i="36"/>
  <c r="AO5" i="36"/>
  <c r="AL5" i="36"/>
  <c r="AK5" i="36"/>
  <c r="AJ5" i="36"/>
  <c r="AI5" i="36"/>
  <c r="AH5" i="36"/>
  <c r="AG5" i="36"/>
  <c r="AF5" i="36"/>
  <c r="AA5" i="36"/>
  <c r="Z5" i="36"/>
  <c r="Y5" i="36"/>
  <c r="X5" i="36"/>
  <c r="W5" i="36"/>
  <c r="V5" i="36"/>
  <c r="U5" i="36"/>
  <c r="R5" i="36"/>
  <c r="Q5" i="36"/>
  <c r="P5" i="36"/>
  <c r="O5" i="36"/>
  <c r="N5" i="36"/>
  <c r="M5" i="36"/>
  <c r="L5" i="36"/>
  <c r="H5" i="36"/>
  <c r="G5" i="36"/>
  <c r="F5" i="36"/>
  <c r="E5" i="36"/>
  <c r="D5" i="36"/>
  <c r="C5" i="36"/>
  <c r="B5" i="36"/>
  <c r="D2" i="36"/>
  <c r="D60" i="36" s="1"/>
  <c r="W1" i="36"/>
  <c r="W59" i="36" s="1"/>
  <c r="D1" i="36"/>
  <c r="D59" i="36" s="1"/>
  <c r="CM114" i="35"/>
  <c r="CL114" i="35"/>
  <c r="CJ114" i="35"/>
  <c r="CI114" i="35"/>
  <c r="CH114" i="35"/>
  <c r="CG114" i="35"/>
  <c r="CF114" i="35"/>
  <c r="CE114" i="35"/>
  <c r="CD114" i="35"/>
  <c r="CC114" i="35"/>
  <c r="CA114" i="35"/>
  <c r="BZ114" i="35"/>
  <c r="BY114" i="35"/>
  <c r="BX114" i="35"/>
  <c r="BW114" i="35"/>
  <c r="BV114" i="35"/>
  <c r="BU114" i="35"/>
  <c r="BT114" i="35"/>
  <c r="BR114" i="35"/>
  <c r="BQ114" i="35"/>
  <c r="BP114" i="35"/>
  <c r="BO114" i="35"/>
  <c r="BN114" i="35"/>
  <c r="BM114" i="35"/>
  <c r="BL114" i="35"/>
  <c r="BK114" i="35"/>
  <c r="BJ114" i="35"/>
  <c r="BI114" i="35"/>
  <c r="BH114" i="35"/>
  <c r="BG114" i="35"/>
  <c r="BF114" i="35"/>
  <c r="BE114" i="35"/>
  <c r="BD114" i="35"/>
  <c r="BC114" i="35"/>
  <c r="BB114" i="35"/>
  <c r="BA114" i="35"/>
  <c r="AZ114" i="35"/>
  <c r="AX114" i="35"/>
  <c r="AW114" i="35"/>
  <c r="AV114" i="35"/>
  <c r="AU114" i="35"/>
  <c r="AT114" i="35"/>
  <c r="AS114" i="35"/>
  <c r="AR114" i="35"/>
  <c r="AQ114" i="35"/>
  <c r="AP114" i="35"/>
  <c r="AO114" i="35"/>
  <c r="AN114" i="35"/>
  <c r="AM114" i="35"/>
  <c r="AL114" i="35"/>
  <c r="AK114" i="35"/>
  <c r="AJ114" i="35"/>
  <c r="AI114" i="35"/>
  <c r="AH114" i="35"/>
  <c r="AG114" i="35"/>
  <c r="AF114" i="35"/>
  <c r="AD114" i="35"/>
  <c r="AC114" i="35"/>
  <c r="AB114" i="35"/>
  <c r="AA114" i="35"/>
  <c r="Z114" i="35"/>
  <c r="Y114" i="35"/>
  <c r="X114" i="35"/>
  <c r="W114" i="35"/>
  <c r="V114" i="35"/>
  <c r="U114" i="35"/>
  <c r="T114" i="35"/>
  <c r="S114" i="35"/>
  <c r="R114" i="35"/>
  <c r="Q114" i="35"/>
  <c r="P114" i="35"/>
  <c r="O114" i="35"/>
  <c r="N114" i="35"/>
  <c r="M114" i="35"/>
  <c r="L114" i="35"/>
  <c r="J114" i="35"/>
  <c r="I114" i="35"/>
  <c r="H114" i="35"/>
  <c r="G114" i="35"/>
  <c r="F114" i="35"/>
  <c r="E114" i="35"/>
  <c r="D114" i="35"/>
  <c r="C114" i="35"/>
  <c r="B114" i="35"/>
  <c r="DN113" i="35"/>
  <c r="DM113" i="35"/>
  <c r="DL113" i="35"/>
  <c r="DK113" i="35"/>
  <c r="DJ113" i="35"/>
  <c r="DI113" i="35"/>
  <c r="DH113" i="35"/>
  <c r="DG113" i="35"/>
  <c r="DF113" i="35"/>
  <c r="DE113" i="35"/>
  <c r="DD113" i="35"/>
  <c r="DC113" i="35"/>
  <c r="DB113" i="35"/>
  <c r="DA113" i="35"/>
  <c r="CZ113" i="35"/>
  <c r="CY113" i="35"/>
  <c r="CX113" i="35"/>
  <c r="CW113" i="35"/>
  <c r="CV113" i="35"/>
  <c r="CU113" i="35"/>
  <c r="CS113" i="35"/>
  <c r="CR113" i="35"/>
  <c r="CQ113" i="35"/>
  <c r="CN113" i="35"/>
  <c r="CJ113" i="35"/>
  <c r="CA113" i="35"/>
  <c r="BR113" i="35"/>
  <c r="BP113" i="35"/>
  <c r="BG113" i="35"/>
  <c r="AX113" i="35"/>
  <c r="AV113" i="35"/>
  <c r="AM113" i="35"/>
  <c r="AD113" i="35"/>
  <c r="AB113" i="35"/>
  <c r="S113" i="35"/>
  <c r="I113" i="35"/>
  <c r="DN112" i="35"/>
  <c r="DM112" i="35"/>
  <c r="DL112" i="35"/>
  <c r="DK112" i="35"/>
  <c r="DJ112" i="35"/>
  <c r="DI112" i="35"/>
  <c r="DH112" i="35"/>
  <c r="DG112" i="35"/>
  <c r="DF112" i="35"/>
  <c r="DE112" i="35"/>
  <c r="DD112" i="35"/>
  <c r="DC112" i="35"/>
  <c r="DB112" i="35"/>
  <c r="DA112" i="35"/>
  <c r="CZ112" i="35"/>
  <c r="CY112" i="35"/>
  <c r="CX112" i="35"/>
  <c r="CW112" i="35"/>
  <c r="CV112" i="35"/>
  <c r="CU112" i="35"/>
  <c r="CS112" i="35"/>
  <c r="CR112" i="35"/>
  <c r="CQ112" i="35"/>
  <c r="CN112" i="35"/>
  <c r="CJ112" i="35"/>
  <c r="CA112" i="35"/>
  <c r="BR112" i="35"/>
  <c r="BP112" i="35"/>
  <c r="BG112" i="35"/>
  <c r="AX112" i="35"/>
  <c r="AV112" i="35"/>
  <c r="AM112" i="35"/>
  <c r="AD112" i="35"/>
  <c r="AB112" i="35"/>
  <c r="S112" i="35"/>
  <c r="I112" i="35"/>
  <c r="DO112" i="35" s="1"/>
  <c r="DN111" i="35"/>
  <c r="DM111" i="35"/>
  <c r="DL111" i="35"/>
  <c r="DK111" i="35"/>
  <c r="DJ111" i="35"/>
  <c r="DI111" i="35"/>
  <c r="DH111" i="35"/>
  <c r="DG111" i="35"/>
  <c r="DF111" i="35"/>
  <c r="DE111" i="35"/>
  <c r="DD111" i="35"/>
  <c r="DC111" i="35"/>
  <c r="DB111" i="35"/>
  <c r="DA111" i="35"/>
  <c r="CZ111" i="35"/>
  <c r="CY111" i="35"/>
  <c r="CX111" i="35"/>
  <c r="CW111" i="35"/>
  <c r="CV111" i="35"/>
  <c r="CU111" i="35"/>
  <c r="CS111" i="35"/>
  <c r="CR111" i="35"/>
  <c r="CQ111" i="35"/>
  <c r="CN111" i="35"/>
  <c r="CJ111" i="35"/>
  <c r="CA111" i="35"/>
  <c r="BR111" i="35"/>
  <c r="BP111" i="35"/>
  <c r="BG111" i="35"/>
  <c r="AX111" i="35"/>
  <c r="AV111" i="35"/>
  <c r="AM111" i="35"/>
  <c r="AD111" i="35"/>
  <c r="AB111" i="35"/>
  <c r="S111" i="35"/>
  <c r="I111" i="35"/>
  <c r="DN110" i="35"/>
  <c r="DM110" i="35"/>
  <c r="DL110" i="35"/>
  <c r="DK110" i="35"/>
  <c r="DJ110" i="35"/>
  <c r="DI110" i="35"/>
  <c r="DH110" i="35"/>
  <c r="DG110" i="35"/>
  <c r="DF110" i="35"/>
  <c r="DE110" i="35"/>
  <c r="DD110" i="35"/>
  <c r="DC110" i="35"/>
  <c r="DB110" i="35"/>
  <c r="DA110" i="35"/>
  <c r="CZ110" i="35"/>
  <c r="CY110" i="35"/>
  <c r="CX110" i="35"/>
  <c r="CW110" i="35"/>
  <c r="CV110" i="35"/>
  <c r="CU110" i="35"/>
  <c r="CS110" i="35"/>
  <c r="CR110" i="35"/>
  <c r="CQ110" i="35"/>
  <c r="CN110" i="35"/>
  <c r="CJ110" i="35"/>
  <c r="CA110" i="35"/>
  <c r="BR110" i="35"/>
  <c r="BP110" i="35"/>
  <c r="BG110" i="35"/>
  <c r="AX110" i="35"/>
  <c r="AV110" i="35"/>
  <c r="AM110" i="35"/>
  <c r="AD110" i="35"/>
  <c r="AB110" i="35"/>
  <c r="S110" i="35"/>
  <c r="I110" i="35"/>
  <c r="DO110" i="35" s="1"/>
  <c r="DN109" i="35"/>
  <c r="DM109" i="35"/>
  <c r="DL109" i="35"/>
  <c r="DK109" i="35"/>
  <c r="DJ109" i="35"/>
  <c r="DI109" i="35"/>
  <c r="DH109" i="35"/>
  <c r="DG109" i="35"/>
  <c r="DF109" i="35"/>
  <c r="DE109" i="35"/>
  <c r="DD109" i="35"/>
  <c r="DC109" i="35"/>
  <c r="DB109" i="35"/>
  <c r="DA109" i="35"/>
  <c r="CZ109" i="35"/>
  <c r="CY109" i="35"/>
  <c r="CX109" i="35"/>
  <c r="CW109" i="35"/>
  <c r="CV109" i="35"/>
  <c r="CU109" i="35"/>
  <c r="CS109" i="35"/>
  <c r="CR109" i="35"/>
  <c r="CQ109" i="35"/>
  <c r="CN109" i="35"/>
  <c r="CJ109" i="35"/>
  <c r="CA109" i="35"/>
  <c r="BR109" i="35"/>
  <c r="BP109" i="35"/>
  <c r="BG109" i="35"/>
  <c r="AX109" i="35"/>
  <c r="AV109" i="35"/>
  <c r="AM109" i="35"/>
  <c r="AD109" i="35"/>
  <c r="AB109" i="35"/>
  <c r="S109" i="35"/>
  <c r="I109" i="35"/>
  <c r="DN108" i="35"/>
  <c r="DM108" i="35"/>
  <c r="DL108" i="35"/>
  <c r="DK108" i="35"/>
  <c r="DJ108" i="35"/>
  <c r="DI108" i="35"/>
  <c r="DH108" i="35"/>
  <c r="DG108" i="35"/>
  <c r="DF108" i="35"/>
  <c r="DE108" i="35"/>
  <c r="DD108" i="35"/>
  <c r="DC108" i="35"/>
  <c r="DB108" i="35"/>
  <c r="DA108" i="35"/>
  <c r="CZ108" i="35"/>
  <c r="CY108" i="35"/>
  <c r="CX108" i="35"/>
  <c r="CW108" i="35"/>
  <c r="CV108" i="35"/>
  <c r="CU108" i="35"/>
  <c r="CS108" i="35"/>
  <c r="CR108" i="35"/>
  <c r="CQ108" i="35"/>
  <c r="CN108" i="35"/>
  <c r="CJ108" i="35"/>
  <c r="CA108" i="35"/>
  <c r="BR108" i="35"/>
  <c r="BP108" i="35"/>
  <c r="BG108" i="35"/>
  <c r="AX108" i="35"/>
  <c r="AV108" i="35"/>
  <c r="AM108" i="35"/>
  <c r="AD108" i="35"/>
  <c r="AB108" i="35"/>
  <c r="S108" i="35"/>
  <c r="I108" i="35"/>
  <c r="DO108" i="35" s="1"/>
  <c r="DN107" i="35"/>
  <c r="DM107" i="35"/>
  <c r="DL107" i="35"/>
  <c r="DK107" i="35"/>
  <c r="DJ107" i="35"/>
  <c r="DI107" i="35"/>
  <c r="DH107" i="35"/>
  <c r="DG107" i="35"/>
  <c r="DF107" i="35"/>
  <c r="DE107" i="35"/>
  <c r="DD107" i="35"/>
  <c r="DC107" i="35"/>
  <c r="DB107" i="35"/>
  <c r="DA107" i="35"/>
  <c r="CZ107" i="35"/>
  <c r="CY107" i="35"/>
  <c r="CX107" i="35"/>
  <c r="CW107" i="35"/>
  <c r="CV107" i="35"/>
  <c r="CU107" i="35"/>
  <c r="CS107" i="35"/>
  <c r="CR107" i="35"/>
  <c r="CQ107" i="35"/>
  <c r="CN107" i="35"/>
  <c r="CJ107" i="35"/>
  <c r="CA107" i="35"/>
  <c r="BR107" i="35"/>
  <c r="BP107" i="35"/>
  <c r="BG107" i="35"/>
  <c r="AX107" i="35"/>
  <c r="AV107" i="35"/>
  <c r="AM107" i="35"/>
  <c r="AD107" i="35"/>
  <c r="AB107" i="35"/>
  <c r="S107" i="35"/>
  <c r="I107" i="35"/>
  <c r="DN106" i="35"/>
  <c r="DM106" i="35"/>
  <c r="DL106" i="35"/>
  <c r="DK106" i="35"/>
  <c r="DJ106" i="35"/>
  <c r="DI106" i="35"/>
  <c r="DH106" i="35"/>
  <c r="DG106" i="35"/>
  <c r="DF106" i="35"/>
  <c r="DE106" i="35"/>
  <c r="DD106" i="35"/>
  <c r="DC106" i="35"/>
  <c r="DB106" i="35"/>
  <c r="DA106" i="35"/>
  <c r="CZ106" i="35"/>
  <c r="CY106" i="35"/>
  <c r="CX106" i="35"/>
  <c r="CW106" i="35"/>
  <c r="CV106" i="35"/>
  <c r="CU106" i="35"/>
  <c r="CS106" i="35"/>
  <c r="CR106" i="35"/>
  <c r="CQ106" i="35"/>
  <c r="CN106" i="35"/>
  <c r="CJ106" i="35"/>
  <c r="CA106" i="35"/>
  <c r="BR106" i="35"/>
  <c r="BP106" i="35"/>
  <c r="BG106" i="35"/>
  <c r="AX106" i="35"/>
  <c r="AV106" i="35"/>
  <c r="AM106" i="35"/>
  <c r="AD106" i="35"/>
  <c r="AB106" i="35"/>
  <c r="S106" i="35"/>
  <c r="I106" i="35"/>
  <c r="DO106" i="35" s="1"/>
  <c r="DN105" i="35"/>
  <c r="DM105" i="35"/>
  <c r="DL105" i="35"/>
  <c r="DK105" i="35"/>
  <c r="DJ105" i="35"/>
  <c r="DI105" i="35"/>
  <c r="DH105" i="35"/>
  <c r="DG105" i="35"/>
  <c r="DF105" i="35"/>
  <c r="DE105" i="35"/>
  <c r="DD105" i="35"/>
  <c r="DC105" i="35"/>
  <c r="DB105" i="35"/>
  <c r="DA105" i="35"/>
  <c r="CZ105" i="35"/>
  <c r="CY105" i="35"/>
  <c r="CX105" i="35"/>
  <c r="CW105" i="35"/>
  <c r="CV105" i="35"/>
  <c r="CU105" i="35"/>
  <c r="CS105" i="35"/>
  <c r="CR105" i="35"/>
  <c r="CQ105" i="35"/>
  <c r="CN105" i="35"/>
  <c r="CJ105" i="35"/>
  <c r="CA105" i="35"/>
  <c r="BR105" i="35"/>
  <c r="BP105" i="35"/>
  <c r="BG105" i="35"/>
  <c r="AX105" i="35"/>
  <c r="AV105" i="35"/>
  <c r="AM105" i="35"/>
  <c r="AD105" i="35"/>
  <c r="AB105" i="35"/>
  <c r="S105" i="35"/>
  <c r="I105" i="35"/>
  <c r="DN104" i="35"/>
  <c r="DM104" i="35"/>
  <c r="DL104" i="35"/>
  <c r="DK104" i="35"/>
  <c r="DJ104" i="35"/>
  <c r="DI104" i="35"/>
  <c r="DH104" i="35"/>
  <c r="DG104" i="35"/>
  <c r="DF104" i="35"/>
  <c r="DE104" i="35"/>
  <c r="DD104" i="35"/>
  <c r="DC104" i="35"/>
  <c r="DB104" i="35"/>
  <c r="DA104" i="35"/>
  <c r="CZ104" i="35"/>
  <c r="CY104" i="35"/>
  <c r="CX104" i="35"/>
  <c r="CW104" i="35"/>
  <c r="CV104" i="35"/>
  <c r="CU104" i="35"/>
  <c r="CS104" i="35"/>
  <c r="CR104" i="35"/>
  <c r="CQ104" i="35"/>
  <c r="CN104" i="35"/>
  <c r="CJ104" i="35"/>
  <c r="CA104" i="35"/>
  <c r="BR104" i="35"/>
  <c r="BP104" i="35"/>
  <c r="BG104" i="35"/>
  <c r="AX104" i="35"/>
  <c r="AV104" i="35"/>
  <c r="AM104" i="35"/>
  <c r="AD104" i="35"/>
  <c r="AB104" i="35"/>
  <c r="S104" i="35"/>
  <c r="I104" i="35"/>
  <c r="DO104" i="35" s="1"/>
  <c r="DN103" i="35"/>
  <c r="DM103" i="35"/>
  <c r="DL103" i="35"/>
  <c r="DK103" i="35"/>
  <c r="DJ103" i="35"/>
  <c r="DI103" i="35"/>
  <c r="DH103" i="35"/>
  <c r="DG103" i="35"/>
  <c r="DF103" i="35"/>
  <c r="DE103" i="35"/>
  <c r="DD103" i="35"/>
  <c r="DC103" i="35"/>
  <c r="DB103" i="35"/>
  <c r="DA103" i="35"/>
  <c r="CZ103" i="35"/>
  <c r="CY103" i="35"/>
  <c r="CX103" i="35"/>
  <c r="CW103" i="35"/>
  <c r="CV103" i="35"/>
  <c r="CU103" i="35"/>
  <c r="CS103" i="35"/>
  <c r="CR103" i="35"/>
  <c r="CQ103" i="35"/>
  <c r="CN103" i="35"/>
  <c r="CJ103" i="35"/>
  <c r="CA103" i="35"/>
  <c r="BR103" i="35"/>
  <c r="BP103" i="35"/>
  <c r="BG103" i="35"/>
  <c r="AX103" i="35"/>
  <c r="AV103" i="35"/>
  <c r="AM103" i="35"/>
  <c r="AD103" i="35"/>
  <c r="AB103" i="35"/>
  <c r="S103" i="35"/>
  <c r="I103" i="35"/>
  <c r="DN102" i="35"/>
  <c r="DM102" i="35"/>
  <c r="DL102" i="35"/>
  <c r="DK102" i="35"/>
  <c r="DJ102" i="35"/>
  <c r="DI102" i="35"/>
  <c r="DH102" i="35"/>
  <c r="DG102" i="35"/>
  <c r="DF102" i="35"/>
  <c r="DE102" i="35"/>
  <c r="DD102" i="35"/>
  <c r="DC102" i="35"/>
  <c r="DB102" i="35"/>
  <c r="DA102" i="35"/>
  <c r="CZ102" i="35"/>
  <c r="CY102" i="35"/>
  <c r="CX102" i="35"/>
  <c r="CW102" i="35"/>
  <c r="CV102" i="35"/>
  <c r="CU102" i="35"/>
  <c r="CS102" i="35"/>
  <c r="CR102" i="35"/>
  <c r="CQ102" i="35"/>
  <c r="CN102" i="35"/>
  <c r="CJ102" i="35"/>
  <c r="CA102" i="35"/>
  <c r="BR102" i="35"/>
  <c r="BP102" i="35"/>
  <c r="BG102" i="35"/>
  <c r="AX102" i="35"/>
  <c r="AV102" i="35"/>
  <c r="AM102" i="35"/>
  <c r="AD102" i="35"/>
  <c r="AB102" i="35"/>
  <c r="S102" i="35"/>
  <c r="I102" i="35"/>
  <c r="DO102" i="35" s="1"/>
  <c r="DN101" i="35"/>
  <c r="DM101" i="35"/>
  <c r="DL101" i="35"/>
  <c r="DK101" i="35"/>
  <c r="DJ101" i="35"/>
  <c r="DI101" i="35"/>
  <c r="DH101" i="35"/>
  <c r="DG101" i="35"/>
  <c r="DF101" i="35"/>
  <c r="DE101" i="35"/>
  <c r="DD101" i="35"/>
  <c r="DC101" i="35"/>
  <c r="DB101" i="35"/>
  <c r="DA101" i="35"/>
  <c r="CZ101" i="35"/>
  <c r="CY101" i="35"/>
  <c r="CX101" i="35"/>
  <c r="CW101" i="35"/>
  <c r="CV101" i="35"/>
  <c r="CU101" i="35"/>
  <c r="CS101" i="35"/>
  <c r="CR101" i="35"/>
  <c r="CQ101" i="35"/>
  <c r="CN101" i="35"/>
  <c r="CJ101" i="35"/>
  <c r="CA101" i="35"/>
  <c r="BR101" i="35"/>
  <c r="BP101" i="35"/>
  <c r="BG101" i="35"/>
  <c r="AX101" i="35"/>
  <c r="AV101" i="35"/>
  <c r="AM101" i="35"/>
  <c r="AD101" i="35"/>
  <c r="AB101" i="35"/>
  <c r="S101" i="35"/>
  <c r="I101" i="35"/>
  <c r="DN100" i="35"/>
  <c r="DM100" i="35"/>
  <c r="DL100" i="35"/>
  <c r="DK100" i="35"/>
  <c r="DJ100" i="35"/>
  <c r="DI100" i="35"/>
  <c r="DH100" i="35"/>
  <c r="DG100" i="35"/>
  <c r="DF100" i="35"/>
  <c r="DE100" i="35"/>
  <c r="DD100" i="35"/>
  <c r="DC100" i="35"/>
  <c r="DB100" i="35"/>
  <c r="DA100" i="35"/>
  <c r="CZ100" i="35"/>
  <c r="CY100" i="35"/>
  <c r="CX100" i="35"/>
  <c r="CW100" i="35"/>
  <c r="CV100" i="35"/>
  <c r="CU100" i="35"/>
  <c r="CS100" i="35"/>
  <c r="CR100" i="35"/>
  <c r="CQ100" i="35"/>
  <c r="CN100" i="35"/>
  <c r="CJ100" i="35"/>
  <c r="CA100" i="35"/>
  <c r="BR100" i="35"/>
  <c r="BP100" i="35"/>
  <c r="BG100" i="35"/>
  <c r="AX100" i="35"/>
  <c r="AV100" i="35"/>
  <c r="AM100" i="35"/>
  <c r="AD100" i="35"/>
  <c r="AB100" i="35"/>
  <c r="S100" i="35"/>
  <c r="I100" i="35"/>
  <c r="DO100" i="35" s="1"/>
  <c r="DN99" i="35"/>
  <c r="DM99" i="35"/>
  <c r="DL99" i="35"/>
  <c r="DK99" i="35"/>
  <c r="DJ99" i="35"/>
  <c r="DI99" i="35"/>
  <c r="DH99" i="35"/>
  <c r="DG99" i="35"/>
  <c r="DF99" i="35"/>
  <c r="DE99" i="35"/>
  <c r="DD99" i="35"/>
  <c r="DC99" i="35"/>
  <c r="DB99" i="35"/>
  <c r="DA99" i="35"/>
  <c r="CZ99" i="35"/>
  <c r="CY99" i="35"/>
  <c r="CX99" i="35"/>
  <c r="CW99" i="35"/>
  <c r="CV99" i="35"/>
  <c r="CU99" i="35"/>
  <c r="CS99" i="35"/>
  <c r="CR99" i="35"/>
  <c r="CQ99" i="35"/>
  <c r="CN99" i="35"/>
  <c r="CJ99" i="35"/>
  <c r="CA99" i="35"/>
  <c r="BR99" i="35"/>
  <c r="BP99" i="35"/>
  <c r="BG99" i="35"/>
  <c r="AX99" i="35"/>
  <c r="AV99" i="35"/>
  <c r="AM99" i="35"/>
  <c r="AD99" i="35"/>
  <c r="AB99" i="35"/>
  <c r="S99" i="35"/>
  <c r="I99" i="35"/>
  <c r="DN98" i="35"/>
  <c r="DM98" i="35"/>
  <c r="DL98" i="35"/>
  <c r="DK98" i="35"/>
  <c r="DJ98" i="35"/>
  <c r="DI98" i="35"/>
  <c r="DH98" i="35"/>
  <c r="DG98" i="35"/>
  <c r="DF98" i="35"/>
  <c r="DE98" i="35"/>
  <c r="DD98" i="35"/>
  <c r="DC98" i="35"/>
  <c r="DB98" i="35"/>
  <c r="DA98" i="35"/>
  <c r="CZ98" i="35"/>
  <c r="CY98" i="35"/>
  <c r="CX98" i="35"/>
  <c r="CW98" i="35"/>
  <c r="CV98" i="35"/>
  <c r="CU98" i="35"/>
  <c r="CS98" i="35"/>
  <c r="CR98" i="35"/>
  <c r="CQ98" i="35"/>
  <c r="CN98" i="35"/>
  <c r="CJ98" i="35"/>
  <c r="CA98" i="35"/>
  <c r="BR98" i="35"/>
  <c r="BP98" i="35"/>
  <c r="BG98" i="35"/>
  <c r="AX98" i="35"/>
  <c r="AV98" i="35"/>
  <c r="AM98" i="35"/>
  <c r="AD98" i="35"/>
  <c r="AB98" i="35"/>
  <c r="S98" i="35"/>
  <c r="I98" i="35"/>
  <c r="DO98" i="35" s="1"/>
  <c r="DN97" i="35"/>
  <c r="DM97" i="35"/>
  <c r="DL97" i="35"/>
  <c r="DK97" i="35"/>
  <c r="DJ97" i="35"/>
  <c r="DI97" i="35"/>
  <c r="DH97" i="35"/>
  <c r="DG97" i="35"/>
  <c r="DF97" i="35"/>
  <c r="DE97" i="35"/>
  <c r="DD97" i="35"/>
  <c r="DC97" i="35"/>
  <c r="DB97" i="35"/>
  <c r="DA97" i="35"/>
  <c r="CZ97" i="35"/>
  <c r="CY97" i="35"/>
  <c r="CX97" i="35"/>
  <c r="CW97" i="35"/>
  <c r="CV97" i="35"/>
  <c r="CU97" i="35"/>
  <c r="CS97" i="35"/>
  <c r="CR97" i="35"/>
  <c r="CQ97" i="35"/>
  <c r="CN97" i="35"/>
  <c r="CJ97" i="35"/>
  <c r="CA97" i="35"/>
  <c r="BR97" i="35"/>
  <c r="BP97" i="35"/>
  <c r="BG97" i="35"/>
  <c r="AX97" i="35"/>
  <c r="AV97" i="35"/>
  <c r="AM97" i="35"/>
  <c r="AD97" i="35"/>
  <c r="AB97" i="35"/>
  <c r="S97" i="35"/>
  <c r="I97" i="35"/>
  <c r="DN96" i="35"/>
  <c r="DM96" i="35"/>
  <c r="DL96" i="35"/>
  <c r="DK96" i="35"/>
  <c r="DJ96" i="35"/>
  <c r="DI96" i="35"/>
  <c r="DH96" i="35"/>
  <c r="DG96" i="35"/>
  <c r="DF96" i="35"/>
  <c r="DE96" i="35"/>
  <c r="DD96" i="35"/>
  <c r="DC96" i="35"/>
  <c r="DB96" i="35"/>
  <c r="DA96" i="35"/>
  <c r="CZ96" i="35"/>
  <c r="CY96" i="35"/>
  <c r="CX96" i="35"/>
  <c r="CW96" i="35"/>
  <c r="CV96" i="35"/>
  <c r="CU96" i="35"/>
  <c r="CS96" i="35"/>
  <c r="CR96" i="35"/>
  <c r="CQ96" i="35"/>
  <c r="CN96" i="35"/>
  <c r="CJ96" i="35"/>
  <c r="CA96" i="35"/>
  <c r="BR96" i="35"/>
  <c r="BP96" i="35"/>
  <c r="BG96" i="35"/>
  <c r="AX96" i="35"/>
  <c r="AV96" i="35"/>
  <c r="AM96" i="35"/>
  <c r="AD96" i="35"/>
  <c r="AB96" i="35"/>
  <c r="S96" i="35"/>
  <c r="I96" i="35"/>
  <c r="DO96" i="35" s="1"/>
  <c r="DN95" i="35"/>
  <c r="DM95" i="35"/>
  <c r="DL95" i="35"/>
  <c r="DK95" i="35"/>
  <c r="DJ95" i="35"/>
  <c r="DI95" i="35"/>
  <c r="DH95" i="35"/>
  <c r="DG95" i="35"/>
  <c r="DF95" i="35"/>
  <c r="DE95" i="35"/>
  <c r="DD95" i="35"/>
  <c r="DC95" i="35"/>
  <c r="DB95" i="35"/>
  <c r="DA95" i="35"/>
  <c r="CZ95" i="35"/>
  <c r="CY95" i="35"/>
  <c r="CX95" i="35"/>
  <c r="CW95" i="35"/>
  <c r="CV95" i="35"/>
  <c r="CU95" i="35"/>
  <c r="CS95" i="35"/>
  <c r="CR95" i="35"/>
  <c r="CQ95" i="35"/>
  <c r="CN95" i="35"/>
  <c r="CJ95" i="35"/>
  <c r="CA95" i="35"/>
  <c r="BR95" i="35"/>
  <c r="BP95" i="35"/>
  <c r="BG95" i="35"/>
  <c r="AX95" i="35"/>
  <c r="AV95" i="35"/>
  <c r="AM95" i="35"/>
  <c r="AD95" i="35"/>
  <c r="AB95" i="35"/>
  <c r="S95" i="35"/>
  <c r="I95" i="35"/>
  <c r="DN94" i="35"/>
  <c r="DM94" i="35"/>
  <c r="DL94" i="35"/>
  <c r="DK94" i="35"/>
  <c r="DJ94" i="35"/>
  <c r="DI94" i="35"/>
  <c r="DH94" i="35"/>
  <c r="DG94" i="35"/>
  <c r="DF94" i="35"/>
  <c r="DE94" i="35"/>
  <c r="DD94" i="35"/>
  <c r="DC94" i="35"/>
  <c r="DB94" i="35"/>
  <c r="DA94" i="35"/>
  <c r="CZ94" i="35"/>
  <c r="CY94" i="35"/>
  <c r="CX94" i="35"/>
  <c r="CW94" i="35"/>
  <c r="CV94" i="35"/>
  <c r="CU94" i="35"/>
  <c r="CS94" i="35"/>
  <c r="CR94" i="35"/>
  <c r="CQ94" i="35"/>
  <c r="CN94" i="35"/>
  <c r="CJ94" i="35"/>
  <c r="CA94" i="35"/>
  <c r="BR94" i="35"/>
  <c r="BP94" i="35"/>
  <c r="BG94" i="35"/>
  <c r="AX94" i="35"/>
  <c r="AV94" i="35"/>
  <c r="AM94" i="35"/>
  <c r="AD94" i="35"/>
  <c r="AB94" i="35"/>
  <c r="S94" i="35"/>
  <c r="I94" i="35"/>
  <c r="DO94" i="35" s="1"/>
  <c r="DN93" i="35"/>
  <c r="DM93" i="35"/>
  <c r="DL93" i="35"/>
  <c r="DK93" i="35"/>
  <c r="DJ93" i="35"/>
  <c r="DI93" i="35"/>
  <c r="DH93" i="35"/>
  <c r="DG93" i="35"/>
  <c r="DF93" i="35"/>
  <c r="DE93" i="35"/>
  <c r="DD93" i="35"/>
  <c r="DC93" i="35"/>
  <c r="DB93" i="35"/>
  <c r="DA93" i="35"/>
  <c r="CZ93" i="35"/>
  <c r="CY93" i="35"/>
  <c r="CX93" i="35"/>
  <c r="CW93" i="35"/>
  <c r="CV93" i="35"/>
  <c r="CU93" i="35"/>
  <c r="CS93" i="35"/>
  <c r="CR93" i="35"/>
  <c r="CQ93" i="35"/>
  <c r="CN93" i="35"/>
  <c r="CJ93" i="35"/>
  <c r="CA93" i="35"/>
  <c r="BR93" i="35"/>
  <c r="BP93" i="35"/>
  <c r="BG93" i="35"/>
  <c r="AX93" i="35"/>
  <c r="AV93" i="35"/>
  <c r="AM93" i="35"/>
  <c r="AD93" i="35"/>
  <c r="AB93" i="35"/>
  <c r="S93" i="35"/>
  <c r="I93" i="35"/>
  <c r="DN92" i="35"/>
  <c r="DM92" i="35"/>
  <c r="DL92" i="35"/>
  <c r="DK92" i="35"/>
  <c r="DJ92" i="35"/>
  <c r="DI92" i="35"/>
  <c r="DH92" i="35"/>
  <c r="DG92" i="35"/>
  <c r="DF92" i="35"/>
  <c r="DE92" i="35"/>
  <c r="DD92" i="35"/>
  <c r="DC92" i="35"/>
  <c r="DB92" i="35"/>
  <c r="DA92" i="35"/>
  <c r="CZ92" i="35"/>
  <c r="CY92" i="35"/>
  <c r="CX92" i="35"/>
  <c r="CW92" i="35"/>
  <c r="CV92" i="35"/>
  <c r="CU92" i="35"/>
  <c r="CS92" i="35"/>
  <c r="CR92" i="35"/>
  <c r="CQ92" i="35"/>
  <c r="CN92" i="35"/>
  <c r="CJ92" i="35"/>
  <c r="CA92" i="35"/>
  <c r="BR92" i="35"/>
  <c r="BP92" i="35"/>
  <c r="BG92" i="35"/>
  <c r="AX92" i="35"/>
  <c r="AV92" i="35"/>
  <c r="AM92" i="35"/>
  <c r="AD92" i="35"/>
  <c r="AB92" i="35"/>
  <c r="S92" i="35"/>
  <c r="I92" i="35"/>
  <c r="DO92" i="35" s="1"/>
  <c r="DN91" i="35"/>
  <c r="DM91" i="35"/>
  <c r="DL91" i="35"/>
  <c r="DK91" i="35"/>
  <c r="DJ91" i="35"/>
  <c r="DI91" i="35"/>
  <c r="DH91" i="35"/>
  <c r="DG91" i="35"/>
  <c r="DF91" i="35"/>
  <c r="DE91" i="35"/>
  <c r="DD91" i="35"/>
  <c r="DC91" i="35"/>
  <c r="DB91" i="35"/>
  <c r="DA91" i="35"/>
  <c r="CZ91" i="35"/>
  <c r="CY91" i="35"/>
  <c r="CX91" i="35"/>
  <c r="CW91" i="35"/>
  <c r="CV91" i="35"/>
  <c r="CU91" i="35"/>
  <c r="CS91" i="35"/>
  <c r="CR91" i="35"/>
  <c r="CQ91" i="35"/>
  <c r="CN91" i="35"/>
  <c r="CJ91" i="35"/>
  <c r="CA91" i="35"/>
  <c r="BR91" i="35"/>
  <c r="BP91" i="35"/>
  <c r="BG91" i="35"/>
  <c r="AX91" i="35"/>
  <c r="AV91" i="35"/>
  <c r="AM91" i="35"/>
  <c r="AD91" i="35"/>
  <c r="AB91" i="35"/>
  <c r="S91" i="35"/>
  <c r="I91" i="35"/>
  <c r="DN90" i="35"/>
  <c r="DM90" i="35"/>
  <c r="DL90" i="35"/>
  <c r="DK90" i="35"/>
  <c r="DJ90" i="35"/>
  <c r="DI90" i="35"/>
  <c r="DH90" i="35"/>
  <c r="DG90" i="35"/>
  <c r="DF90" i="35"/>
  <c r="DE90" i="35"/>
  <c r="DD90" i="35"/>
  <c r="DC90" i="35"/>
  <c r="DB90" i="35"/>
  <c r="DA90" i="35"/>
  <c r="CZ90" i="35"/>
  <c r="CY90" i="35"/>
  <c r="CX90" i="35"/>
  <c r="CW90" i="35"/>
  <c r="CV90" i="35"/>
  <c r="CU90" i="35"/>
  <c r="CS90" i="35"/>
  <c r="CR90" i="35"/>
  <c r="CQ90" i="35"/>
  <c r="CN90" i="35"/>
  <c r="CJ90" i="35"/>
  <c r="CA90" i="35"/>
  <c r="BR90" i="35"/>
  <c r="BP90" i="35"/>
  <c r="BG90" i="35"/>
  <c r="AX90" i="35"/>
  <c r="AV90" i="35"/>
  <c r="AM90" i="35"/>
  <c r="AD90" i="35"/>
  <c r="AB90" i="35"/>
  <c r="S90" i="35"/>
  <c r="I90" i="35"/>
  <c r="DO90" i="35" s="1"/>
  <c r="DN89" i="35"/>
  <c r="DM89" i="35"/>
  <c r="DL89" i="35"/>
  <c r="DK89" i="35"/>
  <c r="DJ89" i="35"/>
  <c r="DI89" i="35"/>
  <c r="DH89" i="35"/>
  <c r="DG89" i="35"/>
  <c r="DF89" i="35"/>
  <c r="DE89" i="35"/>
  <c r="DD89" i="35"/>
  <c r="DC89" i="35"/>
  <c r="DB89" i="35"/>
  <c r="DA89" i="35"/>
  <c r="CZ89" i="35"/>
  <c r="CY89" i="35"/>
  <c r="CX89" i="35"/>
  <c r="CW89" i="35"/>
  <c r="CV89" i="35"/>
  <c r="CU89" i="35"/>
  <c r="CS89" i="35"/>
  <c r="CR89" i="35"/>
  <c r="CQ89" i="35"/>
  <c r="CN89" i="35"/>
  <c r="CJ89" i="35"/>
  <c r="CA89" i="35"/>
  <c r="BR89" i="35"/>
  <c r="BP89" i="35"/>
  <c r="BG89" i="35"/>
  <c r="AX89" i="35"/>
  <c r="AV89" i="35"/>
  <c r="AM89" i="35"/>
  <c r="AD89" i="35"/>
  <c r="AB89" i="35"/>
  <c r="S89" i="35"/>
  <c r="I89" i="35"/>
  <c r="DN88" i="35"/>
  <c r="DM88" i="35"/>
  <c r="DL88" i="35"/>
  <c r="DK88" i="35"/>
  <c r="DJ88" i="35"/>
  <c r="DI88" i="35"/>
  <c r="DH88" i="35"/>
  <c r="DG88" i="35"/>
  <c r="DF88" i="35"/>
  <c r="DE88" i="35"/>
  <c r="DD88" i="35"/>
  <c r="DC88" i="35"/>
  <c r="DB88" i="35"/>
  <c r="DA88" i="35"/>
  <c r="CZ88" i="35"/>
  <c r="CY88" i="35"/>
  <c r="CX88" i="35"/>
  <c r="CW88" i="35"/>
  <c r="CV88" i="35"/>
  <c r="CU88" i="35"/>
  <c r="CS88" i="35"/>
  <c r="CR88" i="35"/>
  <c r="CQ88" i="35"/>
  <c r="CN88" i="35"/>
  <c r="CJ88" i="35"/>
  <c r="CA88" i="35"/>
  <c r="BR88" i="35"/>
  <c r="BP88" i="35"/>
  <c r="BG88" i="35"/>
  <c r="AX88" i="35"/>
  <c r="AV88" i="35"/>
  <c r="AM88" i="35"/>
  <c r="AD88" i="35"/>
  <c r="AB88" i="35"/>
  <c r="S88" i="35"/>
  <c r="I88" i="35"/>
  <c r="DO88" i="35" s="1"/>
  <c r="DN87" i="35"/>
  <c r="DM87" i="35"/>
  <c r="DL87" i="35"/>
  <c r="DK87" i="35"/>
  <c r="DJ87" i="35"/>
  <c r="DI87" i="35"/>
  <c r="DH87" i="35"/>
  <c r="DG87" i="35"/>
  <c r="DF87" i="35"/>
  <c r="DE87" i="35"/>
  <c r="DD87" i="35"/>
  <c r="DC87" i="35"/>
  <c r="DB87" i="35"/>
  <c r="DA87" i="35"/>
  <c r="CZ87" i="35"/>
  <c r="CY87" i="35"/>
  <c r="CX87" i="35"/>
  <c r="CW87" i="35"/>
  <c r="CV87" i="35"/>
  <c r="CU87" i="35"/>
  <c r="CS87" i="35"/>
  <c r="CR87" i="35"/>
  <c r="CQ87" i="35"/>
  <c r="CN87" i="35"/>
  <c r="CJ87" i="35"/>
  <c r="CA87" i="35"/>
  <c r="BR87" i="35"/>
  <c r="BP87" i="35"/>
  <c r="BG87" i="35"/>
  <c r="AX87" i="35"/>
  <c r="AV87" i="35"/>
  <c r="AM87" i="35"/>
  <c r="AD87" i="35"/>
  <c r="AB87" i="35"/>
  <c r="S87" i="35"/>
  <c r="I87" i="35"/>
  <c r="DN86" i="35"/>
  <c r="DM86" i="35"/>
  <c r="DL86" i="35"/>
  <c r="DK86" i="35"/>
  <c r="DJ86" i="35"/>
  <c r="DI86" i="35"/>
  <c r="DH86" i="35"/>
  <c r="DG86" i="35"/>
  <c r="DF86" i="35"/>
  <c r="DE86" i="35"/>
  <c r="DD86" i="35"/>
  <c r="DC86" i="35"/>
  <c r="DB86" i="35"/>
  <c r="DA86" i="35"/>
  <c r="CZ86" i="35"/>
  <c r="CY86" i="35"/>
  <c r="CX86" i="35"/>
  <c r="CW86" i="35"/>
  <c r="CV86" i="35"/>
  <c r="CU86" i="35"/>
  <c r="CS86" i="35"/>
  <c r="CR86" i="35"/>
  <c r="CQ86" i="35"/>
  <c r="CN86" i="35"/>
  <c r="CJ86" i="35"/>
  <c r="CA86" i="35"/>
  <c r="BR86" i="35"/>
  <c r="BP86" i="35"/>
  <c r="BG86" i="35"/>
  <c r="AX86" i="35"/>
  <c r="AV86" i="35"/>
  <c r="AM86" i="35"/>
  <c r="AD86" i="35"/>
  <c r="AB86" i="35"/>
  <c r="S86" i="35"/>
  <c r="I86" i="35"/>
  <c r="DO86" i="35" s="1"/>
  <c r="DN85" i="35"/>
  <c r="DM85" i="35"/>
  <c r="DL85" i="35"/>
  <c r="DK85" i="35"/>
  <c r="DJ85" i="35"/>
  <c r="DI85" i="35"/>
  <c r="DH85" i="35"/>
  <c r="DG85" i="35"/>
  <c r="DF85" i="35"/>
  <c r="DE85" i="35"/>
  <c r="DD85" i="35"/>
  <c r="DC85" i="35"/>
  <c r="DB85" i="35"/>
  <c r="DA85" i="35"/>
  <c r="CZ85" i="35"/>
  <c r="CY85" i="35"/>
  <c r="CX85" i="35"/>
  <c r="CW85" i="35"/>
  <c r="CV85" i="35"/>
  <c r="CU85" i="35"/>
  <c r="CS85" i="35"/>
  <c r="CR85" i="35"/>
  <c r="CQ85" i="35"/>
  <c r="CN85" i="35"/>
  <c r="CJ85" i="35"/>
  <c r="CA85" i="35"/>
  <c r="BR85" i="35"/>
  <c r="BP85" i="35"/>
  <c r="BG85" i="35"/>
  <c r="AX85" i="35"/>
  <c r="AV85" i="35"/>
  <c r="AM85" i="35"/>
  <c r="AD85" i="35"/>
  <c r="AB85" i="35"/>
  <c r="S85" i="35"/>
  <c r="I85" i="35"/>
  <c r="DN84" i="35"/>
  <c r="DM84" i="35"/>
  <c r="DL84" i="35"/>
  <c r="DK84" i="35"/>
  <c r="DJ84" i="35"/>
  <c r="DI84" i="35"/>
  <c r="DH84" i="35"/>
  <c r="DG84" i="35"/>
  <c r="DF84" i="35"/>
  <c r="DE84" i="35"/>
  <c r="DD84" i="35"/>
  <c r="DC84" i="35"/>
  <c r="DB84" i="35"/>
  <c r="DA84" i="35"/>
  <c r="CZ84" i="35"/>
  <c r="CY84" i="35"/>
  <c r="CX84" i="35"/>
  <c r="CW84" i="35"/>
  <c r="CV84" i="35"/>
  <c r="CU84" i="35"/>
  <c r="CS84" i="35"/>
  <c r="CR84" i="35"/>
  <c r="CQ84" i="35"/>
  <c r="CN84" i="35"/>
  <c r="CJ84" i="35"/>
  <c r="CA84" i="35"/>
  <c r="BR84" i="35"/>
  <c r="BP84" i="35"/>
  <c r="BG84" i="35"/>
  <c r="AX84" i="35"/>
  <c r="AV84" i="35"/>
  <c r="AM84" i="35"/>
  <c r="AD84" i="35"/>
  <c r="AB84" i="35"/>
  <c r="S84" i="35"/>
  <c r="I84" i="35"/>
  <c r="DO84" i="35" s="1"/>
  <c r="DN83" i="35"/>
  <c r="DM83" i="35"/>
  <c r="DL83" i="35"/>
  <c r="DK83" i="35"/>
  <c r="DJ83" i="35"/>
  <c r="DI83" i="35"/>
  <c r="DH83" i="35"/>
  <c r="DG83" i="35"/>
  <c r="DF83" i="35"/>
  <c r="DE83" i="35"/>
  <c r="DD83" i="35"/>
  <c r="DC83" i="35"/>
  <c r="DB83" i="35"/>
  <c r="DA83" i="35"/>
  <c r="CZ83" i="35"/>
  <c r="CY83" i="35"/>
  <c r="CX83" i="35"/>
  <c r="CW83" i="35"/>
  <c r="CV83" i="35"/>
  <c r="CU83" i="35"/>
  <c r="CS83" i="35"/>
  <c r="CR83" i="35"/>
  <c r="CQ83" i="35"/>
  <c r="CN83" i="35"/>
  <c r="CJ83" i="35"/>
  <c r="CA83" i="35"/>
  <c r="BR83" i="35"/>
  <c r="BP83" i="35"/>
  <c r="BG83" i="35"/>
  <c r="AX83" i="35"/>
  <c r="AV83" i="35"/>
  <c r="AM83" i="35"/>
  <c r="AD83" i="35"/>
  <c r="AB83" i="35"/>
  <c r="S83" i="35"/>
  <c r="I83" i="35"/>
  <c r="DN82" i="35"/>
  <c r="DM82" i="35"/>
  <c r="DL82" i="35"/>
  <c r="DK82" i="35"/>
  <c r="DJ82" i="35"/>
  <c r="DI82" i="35"/>
  <c r="DH82" i="35"/>
  <c r="DG82" i="35"/>
  <c r="DF82" i="35"/>
  <c r="DE82" i="35"/>
  <c r="DD82" i="35"/>
  <c r="DC82" i="35"/>
  <c r="DB82" i="35"/>
  <c r="DA82" i="35"/>
  <c r="CZ82" i="35"/>
  <c r="CY82" i="35"/>
  <c r="CX82" i="35"/>
  <c r="CW82" i="35"/>
  <c r="CV82" i="35"/>
  <c r="CU82" i="35"/>
  <c r="CS82" i="35"/>
  <c r="CR82" i="35"/>
  <c r="CQ82" i="35"/>
  <c r="CN82" i="35"/>
  <c r="CJ82" i="35"/>
  <c r="CA82" i="35"/>
  <c r="BR82" i="35"/>
  <c r="BP82" i="35"/>
  <c r="BG82" i="35"/>
  <c r="AX82" i="35"/>
  <c r="AV82" i="35"/>
  <c r="AM82" i="35"/>
  <c r="AD82" i="35"/>
  <c r="AB82" i="35"/>
  <c r="S82" i="35"/>
  <c r="I82" i="35"/>
  <c r="DO82" i="35" s="1"/>
  <c r="DN81" i="35"/>
  <c r="DM81" i="35"/>
  <c r="DL81" i="35"/>
  <c r="DK81" i="35"/>
  <c r="DJ81" i="35"/>
  <c r="DI81" i="35"/>
  <c r="DH81" i="35"/>
  <c r="DG81" i="35"/>
  <c r="DF81" i="35"/>
  <c r="DE81" i="35"/>
  <c r="DD81" i="35"/>
  <c r="DC81" i="35"/>
  <c r="DB81" i="35"/>
  <c r="DA81" i="35"/>
  <c r="CZ81" i="35"/>
  <c r="CY81" i="35"/>
  <c r="CX81" i="35"/>
  <c r="CW81" i="35"/>
  <c r="CV81" i="35"/>
  <c r="CU81" i="35"/>
  <c r="CS81" i="35"/>
  <c r="CR81" i="35"/>
  <c r="CQ81" i="35"/>
  <c r="CN81" i="35"/>
  <c r="CJ81" i="35"/>
  <c r="CA81" i="35"/>
  <c r="BR81" i="35"/>
  <c r="BP81" i="35"/>
  <c r="BG81" i="35"/>
  <c r="AX81" i="35"/>
  <c r="AV81" i="35"/>
  <c r="AM81" i="35"/>
  <c r="AD81" i="35"/>
  <c r="AB81" i="35"/>
  <c r="S81" i="35"/>
  <c r="I81" i="35"/>
  <c r="DN80" i="35"/>
  <c r="DM80" i="35"/>
  <c r="DL80" i="35"/>
  <c r="DK80" i="35"/>
  <c r="DJ80" i="35"/>
  <c r="DI80" i="35"/>
  <c r="DH80" i="35"/>
  <c r="DG80" i="35"/>
  <c r="DF80" i="35"/>
  <c r="DE80" i="35"/>
  <c r="DD80" i="35"/>
  <c r="DC80" i="35"/>
  <c r="DB80" i="35"/>
  <c r="DA80" i="35"/>
  <c r="CZ80" i="35"/>
  <c r="CY80" i="35"/>
  <c r="CX80" i="35"/>
  <c r="CW80" i="35"/>
  <c r="CV80" i="35"/>
  <c r="CU80" i="35"/>
  <c r="CS80" i="35"/>
  <c r="CR80" i="35"/>
  <c r="CQ80" i="35"/>
  <c r="CN80" i="35"/>
  <c r="CJ80" i="35"/>
  <c r="CA80" i="35"/>
  <c r="BR80" i="35"/>
  <c r="BP80" i="35"/>
  <c r="BG80" i="35"/>
  <c r="AX80" i="35"/>
  <c r="AV80" i="35"/>
  <c r="AM80" i="35"/>
  <c r="AD80" i="35"/>
  <c r="AB80" i="35"/>
  <c r="S80" i="35"/>
  <c r="I80" i="35"/>
  <c r="DO80" i="35" s="1"/>
  <c r="DN79" i="35"/>
  <c r="DM79" i="35"/>
  <c r="DL79" i="35"/>
  <c r="DK79" i="35"/>
  <c r="DJ79" i="35"/>
  <c r="DI79" i="35"/>
  <c r="DH79" i="35"/>
  <c r="DG79" i="35"/>
  <c r="DF79" i="35"/>
  <c r="DE79" i="35"/>
  <c r="DD79" i="35"/>
  <c r="DC79" i="35"/>
  <c r="DB79" i="35"/>
  <c r="DA79" i="35"/>
  <c r="CZ79" i="35"/>
  <c r="CY79" i="35"/>
  <c r="CX79" i="35"/>
  <c r="CW79" i="35"/>
  <c r="CV79" i="35"/>
  <c r="CU79" i="35"/>
  <c r="CS79" i="35"/>
  <c r="CR79" i="35"/>
  <c r="CQ79" i="35"/>
  <c r="CN79" i="35"/>
  <c r="CJ79" i="35"/>
  <c r="CA79" i="35"/>
  <c r="BR79" i="35"/>
  <c r="BP79" i="35"/>
  <c r="BG79" i="35"/>
  <c r="AX79" i="35"/>
  <c r="AV79" i="35"/>
  <c r="AM79" i="35"/>
  <c r="AD79" i="35"/>
  <c r="AB79" i="35"/>
  <c r="S79" i="35"/>
  <c r="I79" i="35"/>
  <c r="DN78" i="35"/>
  <c r="DM78" i="35"/>
  <c r="DL78" i="35"/>
  <c r="DK78" i="35"/>
  <c r="DJ78" i="35"/>
  <c r="DI78" i="35"/>
  <c r="DH78" i="35"/>
  <c r="DG78" i="35"/>
  <c r="DF78" i="35"/>
  <c r="DE78" i="35"/>
  <c r="DD78" i="35"/>
  <c r="DC78" i="35"/>
  <c r="DB78" i="35"/>
  <c r="DA78" i="35"/>
  <c r="CZ78" i="35"/>
  <c r="CY78" i="35"/>
  <c r="CX78" i="35"/>
  <c r="CW78" i="35"/>
  <c r="CV78" i="35"/>
  <c r="CU78" i="35"/>
  <c r="CS78" i="35"/>
  <c r="CR78" i="35"/>
  <c r="CQ78" i="35"/>
  <c r="CN78" i="35"/>
  <c r="CJ78" i="35"/>
  <c r="CA78" i="35"/>
  <c r="BR78" i="35"/>
  <c r="BP78" i="35"/>
  <c r="BG78" i="35"/>
  <c r="AX78" i="35"/>
  <c r="AV78" i="35"/>
  <c r="AM78" i="35"/>
  <c r="AD78" i="35"/>
  <c r="AB78" i="35"/>
  <c r="S78" i="35"/>
  <c r="I78" i="35"/>
  <c r="DO78" i="35" s="1"/>
  <c r="DN77" i="35"/>
  <c r="DM77" i="35"/>
  <c r="DL77" i="35"/>
  <c r="DK77" i="35"/>
  <c r="DJ77" i="35"/>
  <c r="DI77" i="35"/>
  <c r="DH77" i="35"/>
  <c r="DG77" i="35"/>
  <c r="DF77" i="35"/>
  <c r="DE77" i="35"/>
  <c r="DD77" i="35"/>
  <c r="DC77" i="35"/>
  <c r="DB77" i="35"/>
  <c r="DA77" i="35"/>
  <c r="CZ77" i="35"/>
  <c r="CY77" i="35"/>
  <c r="CX77" i="35"/>
  <c r="CW77" i="35"/>
  <c r="CV77" i="35"/>
  <c r="CU77" i="35"/>
  <c r="CS77" i="35"/>
  <c r="CR77" i="35"/>
  <c r="CQ77" i="35"/>
  <c r="CN77" i="35"/>
  <c r="CJ77" i="35"/>
  <c r="CA77" i="35"/>
  <c r="BR77" i="35"/>
  <c r="BP77" i="35"/>
  <c r="BG77" i="35"/>
  <c r="AX77" i="35"/>
  <c r="AV77" i="35"/>
  <c r="AM77" i="35"/>
  <c r="AD77" i="35"/>
  <c r="AB77" i="35"/>
  <c r="S77" i="35"/>
  <c r="I77" i="35"/>
  <c r="DN76" i="35"/>
  <c r="DM76" i="35"/>
  <c r="DL76" i="35"/>
  <c r="DK76" i="35"/>
  <c r="DJ76" i="35"/>
  <c r="DI76" i="35"/>
  <c r="DH76" i="35"/>
  <c r="DG76" i="35"/>
  <c r="DF76" i="35"/>
  <c r="DE76" i="35"/>
  <c r="DD76" i="35"/>
  <c r="DC76" i="35"/>
  <c r="DB76" i="35"/>
  <c r="DA76" i="35"/>
  <c r="CZ76" i="35"/>
  <c r="CY76" i="35"/>
  <c r="CX76" i="35"/>
  <c r="CW76" i="35"/>
  <c r="CV76" i="35"/>
  <c r="CU76" i="35"/>
  <c r="CS76" i="35"/>
  <c r="CR76" i="35"/>
  <c r="CQ76" i="35"/>
  <c r="CN76" i="35"/>
  <c r="CJ76" i="35"/>
  <c r="CA76" i="35"/>
  <c r="BR76" i="35"/>
  <c r="BP76" i="35"/>
  <c r="BG76" i="35"/>
  <c r="AX76" i="35"/>
  <c r="AV76" i="35"/>
  <c r="AM76" i="35"/>
  <c r="AD76" i="35"/>
  <c r="AB76" i="35"/>
  <c r="S76" i="35"/>
  <c r="I76" i="35"/>
  <c r="DO76" i="35" s="1"/>
  <c r="DN75" i="35"/>
  <c r="DM75" i="35"/>
  <c r="DL75" i="35"/>
  <c r="DK75" i="35"/>
  <c r="DJ75" i="35"/>
  <c r="DI75" i="35"/>
  <c r="DH75" i="35"/>
  <c r="DG75" i="35"/>
  <c r="DF75" i="35"/>
  <c r="DE75" i="35"/>
  <c r="DD75" i="35"/>
  <c r="DC75" i="35"/>
  <c r="DB75" i="35"/>
  <c r="DA75" i="35"/>
  <c r="CZ75" i="35"/>
  <c r="CY75" i="35"/>
  <c r="CX75" i="35"/>
  <c r="CW75" i="35"/>
  <c r="CV75" i="35"/>
  <c r="CU75" i="35"/>
  <c r="CS75" i="35"/>
  <c r="CR75" i="35"/>
  <c r="CQ75" i="35"/>
  <c r="CN75" i="35"/>
  <c r="CJ75" i="35"/>
  <c r="CA75" i="35"/>
  <c r="BR75" i="35"/>
  <c r="BP75" i="35"/>
  <c r="BG75" i="35"/>
  <c r="AX75" i="35"/>
  <c r="AV75" i="35"/>
  <c r="AM75" i="35"/>
  <c r="AD75" i="35"/>
  <c r="AB75" i="35"/>
  <c r="S75" i="35"/>
  <c r="I75" i="35"/>
  <c r="DN74" i="35"/>
  <c r="DM74" i="35"/>
  <c r="DL74" i="35"/>
  <c r="DK74" i="35"/>
  <c r="DJ74" i="35"/>
  <c r="DI74" i="35"/>
  <c r="DH74" i="35"/>
  <c r="DG74" i="35"/>
  <c r="DF74" i="35"/>
  <c r="DE74" i="35"/>
  <c r="DD74" i="35"/>
  <c r="DC74" i="35"/>
  <c r="DB74" i="35"/>
  <c r="DA74" i="35"/>
  <c r="CZ74" i="35"/>
  <c r="CY74" i="35"/>
  <c r="CX74" i="35"/>
  <c r="CW74" i="35"/>
  <c r="CV74" i="35"/>
  <c r="CU74" i="35"/>
  <c r="CS74" i="35"/>
  <c r="CR74" i="35"/>
  <c r="CQ74" i="35"/>
  <c r="CN74" i="35"/>
  <c r="CJ74" i="35"/>
  <c r="CA74" i="35"/>
  <c r="BR74" i="35"/>
  <c r="BP74" i="35"/>
  <c r="BG74" i="35"/>
  <c r="AX74" i="35"/>
  <c r="AV74" i="35"/>
  <c r="AM74" i="35"/>
  <c r="AD74" i="35"/>
  <c r="AB74" i="35"/>
  <c r="S74" i="35"/>
  <c r="I74" i="35"/>
  <c r="DO74" i="35" s="1"/>
  <c r="DG73" i="35"/>
  <c r="DF73" i="35"/>
  <c r="CZ73" i="35"/>
  <c r="CY73" i="35"/>
  <c r="CX73" i="35"/>
  <c r="CW73" i="35"/>
  <c r="CV73" i="35"/>
  <c r="CU73" i="35"/>
  <c r="DG72" i="35"/>
  <c r="DF72" i="35"/>
  <c r="CZ72" i="35"/>
  <c r="CY72" i="35"/>
  <c r="CX72" i="35"/>
  <c r="CW72" i="35"/>
  <c r="CV72" i="35"/>
  <c r="CU72" i="35"/>
  <c r="DG71" i="35"/>
  <c r="DF71" i="35"/>
  <c r="CZ71" i="35"/>
  <c r="CY71" i="35"/>
  <c r="CX71" i="35"/>
  <c r="CW71" i="35"/>
  <c r="CV71" i="35"/>
  <c r="CU71" i="35"/>
  <c r="DG70" i="35"/>
  <c r="DF70" i="35"/>
  <c r="CZ70" i="35"/>
  <c r="CY70" i="35"/>
  <c r="CX70" i="35"/>
  <c r="DD70" i="35" s="1"/>
  <c r="CW70" i="35"/>
  <c r="CV70" i="35"/>
  <c r="CU70" i="35"/>
  <c r="DG69" i="35"/>
  <c r="DF69" i="35"/>
  <c r="CZ69" i="35"/>
  <c r="CY69" i="35"/>
  <c r="CX69" i="35"/>
  <c r="DD69" i="35" s="1"/>
  <c r="CW69" i="35"/>
  <c r="CV69" i="35"/>
  <c r="CU69" i="35"/>
  <c r="DG68" i="35"/>
  <c r="DF68" i="35"/>
  <c r="CZ68" i="35"/>
  <c r="CY68" i="35"/>
  <c r="CX68" i="35"/>
  <c r="CW68" i="35"/>
  <c r="DN68" i="35" s="1"/>
  <c r="CV68" i="35"/>
  <c r="CU68" i="35"/>
  <c r="DA68" i="35" s="1"/>
  <c r="DO68" i="35" s="1"/>
  <c r="DG67" i="35"/>
  <c r="DF67" i="35"/>
  <c r="CZ67" i="35"/>
  <c r="CY67" i="35"/>
  <c r="CX67" i="35"/>
  <c r="CW67" i="35"/>
  <c r="DN67" i="35" s="1"/>
  <c r="CV67" i="35"/>
  <c r="CU67" i="35"/>
  <c r="DG66" i="35"/>
  <c r="DF66" i="35"/>
  <c r="CZ66" i="35"/>
  <c r="CY66" i="35"/>
  <c r="CX66" i="35"/>
  <c r="CW66" i="35"/>
  <c r="CV66" i="35"/>
  <c r="CU66" i="35"/>
  <c r="DG65" i="35"/>
  <c r="DF65" i="35"/>
  <c r="CZ65" i="35"/>
  <c r="CY65" i="35"/>
  <c r="CX65" i="35"/>
  <c r="CW65" i="35"/>
  <c r="CV65" i="35"/>
  <c r="CU65" i="35"/>
  <c r="DG64" i="35"/>
  <c r="DF64" i="35"/>
  <c r="CZ64" i="35"/>
  <c r="CY64" i="35"/>
  <c r="CX64" i="35"/>
  <c r="CW64" i="35"/>
  <c r="CV64" i="35"/>
  <c r="CU64" i="35"/>
  <c r="CR114" i="35"/>
  <c r="CI63" i="35"/>
  <c r="CH63" i="35"/>
  <c r="CG63" i="35"/>
  <c r="CF63" i="35"/>
  <c r="CE63" i="35"/>
  <c r="CD63" i="35"/>
  <c r="CC63" i="35"/>
  <c r="BZ63" i="35"/>
  <c r="BY63" i="35"/>
  <c r="BX63" i="35"/>
  <c r="BW63" i="35"/>
  <c r="BV63" i="35"/>
  <c r="BU63" i="35"/>
  <c r="BT63" i="35"/>
  <c r="BO63" i="35"/>
  <c r="BN63" i="35"/>
  <c r="BM63" i="35"/>
  <c r="BL63" i="35"/>
  <c r="BK63" i="35"/>
  <c r="BJ63" i="35"/>
  <c r="BI63" i="35"/>
  <c r="BF63" i="35"/>
  <c r="BE63" i="35"/>
  <c r="BD63" i="35"/>
  <c r="BC63" i="35"/>
  <c r="BB63" i="35"/>
  <c r="BA63" i="35"/>
  <c r="AZ63" i="35"/>
  <c r="AU63" i="35"/>
  <c r="AT63" i="35"/>
  <c r="AS63" i="35"/>
  <c r="AR63" i="35"/>
  <c r="AQ63" i="35"/>
  <c r="AP63" i="35"/>
  <c r="AO63" i="35"/>
  <c r="AL63" i="35"/>
  <c r="AK63" i="35"/>
  <c r="AJ63" i="35"/>
  <c r="AI63" i="35"/>
  <c r="AH63" i="35"/>
  <c r="AG63" i="35"/>
  <c r="AF63" i="35"/>
  <c r="AA63" i="35"/>
  <c r="Z63" i="35"/>
  <c r="Y63" i="35"/>
  <c r="X63" i="35"/>
  <c r="W63" i="35"/>
  <c r="V63" i="35"/>
  <c r="U63" i="35"/>
  <c r="R63" i="35"/>
  <c r="Q63" i="35"/>
  <c r="P63" i="35"/>
  <c r="O63" i="35"/>
  <c r="N63" i="35"/>
  <c r="M63" i="35"/>
  <c r="L63" i="35"/>
  <c r="H63" i="35"/>
  <c r="G63" i="35"/>
  <c r="F63" i="35"/>
  <c r="E63" i="35"/>
  <c r="D63" i="35"/>
  <c r="C63" i="35"/>
  <c r="B63" i="35"/>
  <c r="CR62" i="35"/>
  <c r="R60" i="35"/>
  <c r="Q60" i="35"/>
  <c r="P60" i="35"/>
  <c r="O60" i="35"/>
  <c r="N60" i="35"/>
  <c r="M60" i="35"/>
  <c r="L60" i="35"/>
  <c r="R59" i="35"/>
  <c r="Q59" i="35"/>
  <c r="P59" i="35"/>
  <c r="O59" i="35"/>
  <c r="N59" i="35"/>
  <c r="M59" i="35"/>
  <c r="L59" i="35"/>
  <c r="CM56" i="35"/>
  <c r="CL56" i="35"/>
  <c r="CJ56" i="35"/>
  <c r="CI56" i="35"/>
  <c r="CH56" i="35"/>
  <c r="CG56" i="35"/>
  <c r="CF56" i="35"/>
  <c r="CE56" i="35"/>
  <c r="CD56" i="35"/>
  <c r="CC56" i="35"/>
  <c r="CA56" i="35"/>
  <c r="BZ56" i="35"/>
  <c r="BY56" i="35"/>
  <c r="BX56" i="35"/>
  <c r="BW56" i="35"/>
  <c r="BV56" i="35"/>
  <c r="BU56" i="35"/>
  <c r="BT56" i="35"/>
  <c r="BR56" i="35"/>
  <c r="BQ56" i="35"/>
  <c r="BP56" i="35"/>
  <c r="BO56" i="35"/>
  <c r="BN56" i="35"/>
  <c r="BM56" i="35"/>
  <c r="BL56" i="35"/>
  <c r="BK56" i="35"/>
  <c r="BJ56" i="35"/>
  <c r="BI56" i="35"/>
  <c r="BH56" i="35"/>
  <c r="BG56" i="35"/>
  <c r="BF56" i="35"/>
  <c r="BE56" i="35"/>
  <c r="BD56" i="35"/>
  <c r="BC56" i="35"/>
  <c r="BB56" i="35"/>
  <c r="BA56" i="35"/>
  <c r="AZ56" i="35"/>
  <c r="AX56" i="35"/>
  <c r="AW56" i="35"/>
  <c r="AV56" i="35"/>
  <c r="AU56" i="35"/>
  <c r="AT56" i="35"/>
  <c r="AS56" i="35"/>
  <c r="AR56" i="35"/>
  <c r="AQ56" i="35"/>
  <c r="AP56" i="35"/>
  <c r="AO56" i="35"/>
  <c r="AN56" i="35"/>
  <c r="AM56" i="35"/>
  <c r="AL56" i="35"/>
  <c r="AK56" i="35"/>
  <c r="AJ56" i="35"/>
  <c r="AI56" i="35"/>
  <c r="AH56" i="35"/>
  <c r="AG56" i="35"/>
  <c r="AF56" i="35"/>
  <c r="AD56" i="35"/>
  <c r="AC56" i="35"/>
  <c r="AB56" i="35"/>
  <c r="AA56" i="35"/>
  <c r="Z56" i="35"/>
  <c r="Y56" i="35"/>
  <c r="X56" i="35"/>
  <c r="W56" i="35"/>
  <c r="V56" i="35"/>
  <c r="U56" i="35"/>
  <c r="T56" i="35"/>
  <c r="S56" i="35"/>
  <c r="R56" i="35"/>
  <c r="Q56" i="35"/>
  <c r="P56" i="35"/>
  <c r="O56" i="35"/>
  <c r="N56" i="35"/>
  <c r="M56" i="35"/>
  <c r="L56" i="35"/>
  <c r="J56" i="35"/>
  <c r="I56" i="35"/>
  <c r="H56" i="35"/>
  <c r="G56" i="35"/>
  <c r="F56" i="35"/>
  <c r="E56" i="35"/>
  <c r="D56" i="35"/>
  <c r="C56" i="35"/>
  <c r="B56" i="35"/>
  <c r="DN55" i="35"/>
  <c r="DM55" i="35"/>
  <c r="DL55" i="35"/>
  <c r="DK55" i="35"/>
  <c r="DJ55" i="35"/>
  <c r="DI55" i="35"/>
  <c r="DH55" i="35"/>
  <c r="DG55" i="35"/>
  <c r="DF55" i="35"/>
  <c r="DE55" i="35"/>
  <c r="DD55" i="35"/>
  <c r="DC55" i="35"/>
  <c r="DB55" i="35"/>
  <c r="DA55" i="35"/>
  <c r="CZ55" i="35"/>
  <c r="CY55" i="35"/>
  <c r="CX55" i="35"/>
  <c r="CW55" i="35"/>
  <c r="CV55" i="35"/>
  <c r="CU55" i="35"/>
  <c r="CS55" i="35"/>
  <c r="CR55" i="35"/>
  <c r="CQ55" i="35"/>
  <c r="CN55" i="35"/>
  <c r="CJ55" i="35"/>
  <c r="CA55" i="35"/>
  <c r="BR55" i="35"/>
  <c r="BP55" i="35"/>
  <c r="BG55" i="35"/>
  <c r="AX55" i="35"/>
  <c r="AV55" i="35"/>
  <c r="AM55" i="35"/>
  <c r="AD55" i="35"/>
  <c r="AB55" i="35"/>
  <c r="S55" i="35"/>
  <c r="I55" i="35"/>
  <c r="DN54" i="35"/>
  <c r="DM54" i="35"/>
  <c r="DL54" i="35"/>
  <c r="DK54" i="35"/>
  <c r="DJ54" i="35"/>
  <c r="DI54" i="35"/>
  <c r="DH54" i="35"/>
  <c r="DG54" i="35"/>
  <c r="DF54" i="35"/>
  <c r="DE54" i="35"/>
  <c r="DD54" i="35"/>
  <c r="DC54" i="35"/>
  <c r="DB54" i="35"/>
  <c r="DA54" i="35"/>
  <c r="CZ54" i="35"/>
  <c r="CY54" i="35"/>
  <c r="CX54" i="35"/>
  <c r="CW54" i="35"/>
  <c r="CV54" i="35"/>
  <c r="CU54" i="35"/>
  <c r="CS54" i="35"/>
  <c r="CR54" i="35"/>
  <c r="CQ54" i="35"/>
  <c r="CN54" i="35"/>
  <c r="CJ54" i="35"/>
  <c r="CA54" i="35"/>
  <c r="BR54" i="35"/>
  <c r="BP54" i="35"/>
  <c r="BG54" i="35"/>
  <c r="AX54" i="35"/>
  <c r="AV54" i="35"/>
  <c r="AM54" i="35"/>
  <c r="AD54" i="35"/>
  <c r="AB54" i="35"/>
  <c r="S54" i="35"/>
  <c r="I54" i="35"/>
  <c r="DN53" i="35"/>
  <c r="DM53" i="35"/>
  <c r="DL53" i="35"/>
  <c r="DK53" i="35"/>
  <c r="DJ53" i="35"/>
  <c r="DI53" i="35"/>
  <c r="DH53" i="35"/>
  <c r="DG53" i="35"/>
  <c r="DF53" i="35"/>
  <c r="DE53" i="35"/>
  <c r="DD53" i="35"/>
  <c r="DC53" i="35"/>
  <c r="DB53" i="35"/>
  <c r="DA53" i="35"/>
  <c r="CZ53" i="35"/>
  <c r="CY53" i="35"/>
  <c r="CX53" i="35"/>
  <c r="CW53" i="35"/>
  <c r="CV53" i="35"/>
  <c r="CU53" i="35"/>
  <c r="CS53" i="35"/>
  <c r="CR53" i="35"/>
  <c r="CQ53" i="35"/>
  <c r="CN53" i="35"/>
  <c r="CJ53" i="35"/>
  <c r="CA53" i="35"/>
  <c r="BR53" i="35"/>
  <c r="BP53" i="35"/>
  <c r="BG53" i="35"/>
  <c r="AX53" i="35"/>
  <c r="AV53" i="35"/>
  <c r="AM53" i="35"/>
  <c r="AD53" i="35"/>
  <c r="AB53" i="35"/>
  <c r="S53" i="35"/>
  <c r="I53" i="35"/>
  <c r="DN52" i="35"/>
  <c r="DM52" i="35"/>
  <c r="DL52" i="35"/>
  <c r="DK52" i="35"/>
  <c r="DJ52" i="35"/>
  <c r="DI52" i="35"/>
  <c r="DH52" i="35"/>
  <c r="DG52" i="35"/>
  <c r="DF52" i="35"/>
  <c r="DE52" i="35"/>
  <c r="DD52" i="35"/>
  <c r="DC52" i="35"/>
  <c r="DB52" i="35"/>
  <c r="DA52" i="35"/>
  <c r="CZ52" i="35"/>
  <c r="CY52" i="35"/>
  <c r="CX52" i="35"/>
  <c r="CW52" i="35"/>
  <c r="CV52" i="35"/>
  <c r="CU52" i="35"/>
  <c r="CS52" i="35"/>
  <c r="CR52" i="35"/>
  <c r="CQ52" i="35"/>
  <c r="CN52" i="35"/>
  <c r="CJ52" i="35"/>
  <c r="CA52" i="35"/>
  <c r="BR52" i="35"/>
  <c r="BP52" i="35"/>
  <c r="BG52" i="35"/>
  <c r="AX52" i="35"/>
  <c r="AV52" i="35"/>
  <c r="AM52" i="35"/>
  <c r="AD52" i="35"/>
  <c r="AB52" i="35"/>
  <c r="S52" i="35"/>
  <c r="I52" i="35"/>
  <c r="DN51" i="35"/>
  <c r="DM51" i="35"/>
  <c r="DL51" i="35"/>
  <c r="DK51" i="35"/>
  <c r="DJ51" i="35"/>
  <c r="DI51" i="35"/>
  <c r="DH51" i="35"/>
  <c r="DG51" i="35"/>
  <c r="DF51" i="35"/>
  <c r="DE51" i="35"/>
  <c r="DD51" i="35"/>
  <c r="DC51" i="35"/>
  <c r="DB51" i="35"/>
  <c r="DA51" i="35"/>
  <c r="CZ51" i="35"/>
  <c r="CY51" i="35"/>
  <c r="CX51" i="35"/>
  <c r="CW51" i="35"/>
  <c r="CV51" i="35"/>
  <c r="CU51" i="35"/>
  <c r="CS51" i="35"/>
  <c r="CR51" i="35"/>
  <c r="CQ51" i="35"/>
  <c r="CN51" i="35"/>
  <c r="CJ51" i="35"/>
  <c r="CA51" i="35"/>
  <c r="BR51" i="35"/>
  <c r="BP51" i="35"/>
  <c r="BG51" i="35"/>
  <c r="AX51" i="35"/>
  <c r="AV51" i="35"/>
  <c r="AM51" i="35"/>
  <c r="AD51" i="35"/>
  <c r="AB51" i="35"/>
  <c r="S51" i="35"/>
  <c r="I51" i="35"/>
  <c r="DN50" i="35"/>
  <c r="DM50" i="35"/>
  <c r="DL50" i="35"/>
  <c r="DK50" i="35"/>
  <c r="DJ50" i="35"/>
  <c r="DI50" i="35"/>
  <c r="DH50" i="35"/>
  <c r="DG50" i="35"/>
  <c r="DF50" i="35"/>
  <c r="DE50" i="35"/>
  <c r="DD50" i="35"/>
  <c r="DC50" i="35"/>
  <c r="DB50" i="35"/>
  <c r="DA50" i="35"/>
  <c r="CZ50" i="35"/>
  <c r="CY50" i="35"/>
  <c r="CX50" i="35"/>
  <c r="CW50" i="35"/>
  <c r="CV50" i="35"/>
  <c r="CU50" i="35"/>
  <c r="CS50" i="35"/>
  <c r="CR50" i="35"/>
  <c r="CQ50" i="35"/>
  <c r="CN50" i="35"/>
  <c r="CJ50" i="35"/>
  <c r="CA50" i="35"/>
  <c r="BR50" i="35"/>
  <c r="BP50" i="35"/>
  <c r="BG50" i="35"/>
  <c r="AX50" i="35"/>
  <c r="AV50" i="35"/>
  <c r="AM50" i="35"/>
  <c r="AD50" i="35"/>
  <c r="AB50" i="35"/>
  <c r="S50" i="35"/>
  <c r="I50" i="35"/>
  <c r="DN49" i="35"/>
  <c r="DM49" i="35"/>
  <c r="DL49" i="35"/>
  <c r="DK49" i="35"/>
  <c r="DJ49" i="35"/>
  <c r="DI49" i="35"/>
  <c r="DH49" i="35"/>
  <c r="DG49" i="35"/>
  <c r="DF49" i="35"/>
  <c r="DE49" i="35"/>
  <c r="DD49" i="35"/>
  <c r="DC49" i="35"/>
  <c r="DB49" i="35"/>
  <c r="DA49" i="35"/>
  <c r="CZ49" i="35"/>
  <c r="CY49" i="35"/>
  <c r="CX49" i="35"/>
  <c r="CW49" i="35"/>
  <c r="CV49" i="35"/>
  <c r="CU49" i="35"/>
  <c r="CS49" i="35"/>
  <c r="CR49" i="35"/>
  <c r="CQ49" i="35"/>
  <c r="CN49" i="35"/>
  <c r="CJ49" i="35"/>
  <c r="CA49" i="35"/>
  <c r="BR49" i="35"/>
  <c r="BP49" i="35"/>
  <c r="BG49" i="35"/>
  <c r="AX49" i="35"/>
  <c r="AV49" i="35"/>
  <c r="AM49" i="35"/>
  <c r="AD49" i="35"/>
  <c r="AB49" i="35"/>
  <c r="S49" i="35"/>
  <c r="I49" i="35"/>
  <c r="DN48" i="35"/>
  <c r="DM48" i="35"/>
  <c r="DL48" i="35"/>
  <c r="DK48" i="35"/>
  <c r="DJ48" i="35"/>
  <c r="DI48" i="35"/>
  <c r="DH48" i="35"/>
  <c r="DG48" i="35"/>
  <c r="DF48" i="35"/>
  <c r="DE48" i="35"/>
  <c r="DD48" i="35"/>
  <c r="DC48" i="35"/>
  <c r="DB48" i="35"/>
  <c r="DA48" i="35"/>
  <c r="CZ48" i="35"/>
  <c r="CY48" i="35"/>
  <c r="CX48" i="35"/>
  <c r="CW48" i="35"/>
  <c r="CV48" i="35"/>
  <c r="CU48" i="35"/>
  <c r="CS48" i="35"/>
  <c r="CR48" i="35"/>
  <c r="CQ48" i="35"/>
  <c r="CN48" i="35"/>
  <c r="CJ48" i="35"/>
  <c r="CA48" i="35"/>
  <c r="BR48" i="35"/>
  <c r="BP48" i="35"/>
  <c r="BG48" i="35"/>
  <c r="AX48" i="35"/>
  <c r="AV48" i="35"/>
  <c r="AM48" i="35"/>
  <c r="AD48" i="35"/>
  <c r="AB48" i="35"/>
  <c r="S48" i="35"/>
  <c r="I48" i="35"/>
  <c r="DN47" i="35"/>
  <c r="DM47" i="35"/>
  <c r="DL47" i="35"/>
  <c r="DK47" i="35"/>
  <c r="DJ47" i="35"/>
  <c r="DI47" i="35"/>
  <c r="DH47" i="35"/>
  <c r="DG47" i="35"/>
  <c r="DF47" i="35"/>
  <c r="DE47" i="35"/>
  <c r="DD47" i="35"/>
  <c r="DC47" i="35"/>
  <c r="DB47" i="35"/>
  <c r="DA47" i="35"/>
  <c r="CZ47" i="35"/>
  <c r="CY47" i="35"/>
  <c r="CX47" i="35"/>
  <c r="CW47" i="35"/>
  <c r="CV47" i="35"/>
  <c r="CU47" i="35"/>
  <c r="CS47" i="35"/>
  <c r="CR47" i="35"/>
  <c r="CQ47" i="35"/>
  <c r="CN47" i="35"/>
  <c r="CJ47" i="35"/>
  <c r="CA47" i="35"/>
  <c r="BR47" i="35"/>
  <c r="BP47" i="35"/>
  <c r="BG47" i="35"/>
  <c r="AX47" i="35"/>
  <c r="AV47" i="35"/>
  <c r="AM47" i="35"/>
  <c r="AD47" i="35"/>
  <c r="AB47" i="35"/>
  <c r="S47" i="35"/>
  <c r="I47" i="35"/>
  <c r="DN46" i="35"/>
  <c r="DM46" i="35"/>
  <c r="DL46" i="35"/>
  <c r="DK46" i="35"/>
  <c r="DJ46" i="35"/>
  <c r="DI46" i="35"/>
  <c r="DH46" i="35"/>
  <c r="DG46" i="35"/>
  <c r="DF46" i="35"/>
  <c r="DE46" i="35"/>
  <c r="DD46" i="35"/>
  <c r="DC46" i="35"/>
  <c r="DB46" i="35"/>
  <c r="DA46" i="35"/>
  <c r="CZ46" i="35"/>
  <c r="CY46" i="35"/>
  <c r="CX46" i="35"/>
  <c r="CW46" i="35"/>
  <c r="CV46" i="35"/>
  <c r="CU46" i="35"/>
  <c r="CS46" i="35"/>
  <c r="CR46" i="35"/>
  <c r="CQ46" i="35"/>
  <c r="CN46" i="35"/>
  <c r="CJ46" i="35"/>
  <c r="CA46" i="35"/>
  <c r="BR46" i="35"/>
  <c r="BP46" i="35"/>
  <c r="BG46" i="35"/>
  <c r="AX46" i="35"/>
  <c r="AV46" i="35"/>
  <c r="AM46" i="35"/>
  <c r="AD46" i="35"/>
  <c r="AB46" i="35"/>
  <c r="S46" i="35"/>
  <c r="I46" i="35"/>
  <c r="DN45" i="35"/>
  <c r="DM45" i="35"/>
  <c r="DL45" i="35"/>
  <c r="DK45" i="35"/>
  <c r="DJ45" i="35"/>
  <c r="DI45" i="35"/>
  <c r="DH45" i="35"/>
  <c r="DG45" i="35"/>
  <c r="DF45" i="35"/>
  <c r="DE45" i="35"/>
  <c r="DD45" i="35"/>
  <c r="DC45" i="35"/>
  <c r="DB45" i="35"/>
  <c r="DA45" i="35"/>
  <c r="CZ45" i="35"/>
  <c r="CY45" i="35"/>
  <c r="CX45" i="35"/>
  <c r="CW45" i="35"/>
  <c r="CV45" i="35"/>
  <c r="CU45" i="35"/>
  <c r="CS45" i="35"/>
  <c r="CR45" i="35"/>
  <c r="CQ45" i="35"/>
  <c r="CN45" i="35"/>
  <c r="CJ45" i="35"/>
  <c r="CA45" i="35"/>
  <c r="BR45" i="35"/>
  <c r="BP45" i="35"/>
  <c r="BG45" i="35"/>
  <c r="AX45" i="35"/>
  <c r="AV45" i="35"/>
  <c r="AM45" i="35"/>
  <c r="AD45" i="35"/>
  <c r="AB45" i="35"/>
  <c r="S45" i="35"/>
  <c r="I45" i="35"/>
  <c r="DN44" i="35"/>
  <c r="DM44" i="35"/>
  <c r="DL44" i="35"/>
  <c r="DK44" i="35"/>
  <c r="DJ44" i="35"/>
  <c r="DI44" i="35"/>
  <c r="DH44" i="35"/>
  <c r="DG44" i="35"/>
  <c r="DF44" i="35"/>
  <c r="DE44" i="35"/>
  <c r="DD44" i="35"/>
  <c r="DC44" i="35"/>
  <c r="DB44" i="35"/>
  <c r="DA44" i="35"/>
  <c r="CZ44" i="35"/>
  <c r="CY44" i="35"/>
  <c r="CX44" i="35"/>
  <c r="CW44" i="35"/>
  <c r="CV44" i="35"/>
  <c r="CU44" i="35"/>
  <c r="CS44" i="35"/>
  <c r="CR44" i="35"/>
  <c r="CQ44" i="35"/>
  <c r="CN44" i="35"/>
  <c r="CJ44" i="35"/>
  <c r="CA44" i="35"/>
  <c r="BR44" i="35"/>
  <c r="BP44" i="35"/>
  <c r="BG44" i="35"/>
  <c r="AX44" i="35"/>
  <c r="AV44" i="35"/>
  <c r="AM44" i="35"/>
  <c r="AD44" i="35"/>
  <c r="AB44" i="35"/>
  <c r="S44" i="35"/>
  <c r="I44" i="35"/>
  <c r="DN43" i="35"/>
  <c r="DM43" i="35"/>
  <c r="DL43" i="35"/>
  <c r="DK43" i="35"/>
  <c r="DJ43" i="35"/>
  <c r="DI43" i="35"/>
  <c r="DH43" i="35"/>
  <c r="DG43" i="35"/>
  <c r="DF43" i="35"/>
  <c r="DE43" i="35"/>
  <c r="DD43" i="35"/>
  <c r="DC43" i="35"/>
  <c r="DB43" i="35"/>
  <c r="DA43" i="35"/>
  <c r="CZ43" i="35"/>
  <c r="CY43" i="35"/>
  <c r="CX43" i="35"/>
  <c r="CW43" i="35"/>
  <c r="CV43" i="35"/>
  <c r="CU43" i="35"/>
  <c r="CS43" i="35"/>
  <c r="CR43" i="35"/>
  <c r="CQ43" i="35"/>
  <c r="CN43" i="35"/>
  <c r="CJ43" i="35"/>
  <c r="CA43" i="35"/>
  <c r="BR43" i="35"/>
  <c r="BP43" i="35"/>
  <c r="BG43" i="35"/>
  <c r="AX43" i="35"/>
  <c r="AV43" i="35"/>
  <c r="AM43" i="35"/>
  <c r="AD43" i="35"/>
  <c r="AB43" i="35"/>
  <c r="S43" i="35"/>
  <c r="I43" i="35"/>
  <c r="DN42" i="35"/>
  <c r="DM42" i="35"/>
  <c r="DL42" i="35"/>
  <c r="DK42" i="35"/>
  <c r="DJ42" i="35"/>
  <c r="DI42" i="35"/>
  <c r="DH42" i="35"/>
  <c r="DG42" i="35"/>
  <c r="DF42" i="35"/>
  <c r="DE42" i="35"/>
  <c r="DD42" i="35"/>
  <c r="DC42" i="35"/>
  <c r="DB42" i="35"/>
  <c r="DA42" i="35"/>
  <c r="CZ42" i="35"/>
  <c r="CY42" i="35"/>
  <c r="CX42" i="35"/>
  <c r="CW42" i="35"/>
  <c r="CV42" i="35"/>
  <c r="CU42" i="35"/>
  <c r="CS42" i="35"/>
  <c r="CR42" i="35"/>
  <c r="CQ42" i="35"/>
  <c r="CN42" i="35"/>
  <c r="CJ42" i="35"/>
  <c r="CA42" i="35"/>
  <c r="BR42" i="35"/>
  <c r="BP42" i="35"/>
  <c r="BG42" i="35"/>
  <c r="AX42" i="35"/>
  <c r="AV42" i="35"/>
  <c r="AM42" i="35"/>
  <c r="AD42" i="35"/>
  <c r="AB42" i="35"/>
  <c r="S42" i="35"/>
  <c r="I42" i="35"/>
  <c r="DN41" i="35"/>
  <c r="DM41" i="35"/>
  <c r="DL41" i="35"/>
  <c r="DK41" i="35"/>
  <c r="DJ41" i="35"/>
  <c r="DI41" i="35"/>
  <c r="DH41" i="35"/>
  <c r="DG41" i="35"/>
  <c r="DF41" i="35"/>
  <c r="DE41" i="35"/>
  <c r="DD41" i="35"/>
  <c r="DC41" i="35"/>
  <c r="DB41" i="35"/>
  <c r="DA41" i="35"/>
  <c r="CZ41" i="35"/>
  <c r="CY41" i="35"/>
  <c r="CX41" i="35"/>
  <c r="CW41" i="35"/>
  <c r="CV41" i="35"/>
  <c r="CU41" i="35"/>
  <c r="CS41" i="35"/>
  <c r="CR41" i="35"/>
  <c r="CQ41" i="35"/>
  <c r="CN41" i="35"/>
  <c r="CJ41" i="35"/>
  <c r="CA41" i="35"/>
  <c r="BR41" i="35"/>
  <c r="BP41" i="35"/>
  <c r="BG41" i="35"/>
  <c r="AX41" i="35"/>
  <c r="AV41" i="35"/>
  <c r="AM41" i="35"/>
  <c r="AD41" i="35"/>
  <c r="AB41" i="35"/>
  <c r="S41" i="35"/>
  <c r="I41" i="35"/>
  <c r="DN40" i="35"/>
  <c r="DM40" i="35"/>
  <c r="DL40" i="35"/>
  <c r="DK40" i="35"/>
  <c r="DJ40" i="35"/>
  <c r="DI40" i="35"/>
  <c r="DH40" i="35"/>
  <c r="DG40" i="35"/>
  <c r="DF40" i="35"/>
  <c r="DE40" i="35"/>
  <c r="DD40" i="35"/>
  <c r="DC40" i="35"/>
  <c r="DB40" i="35"/>
  <c r="DA40" i="35"/>
  <c r="CZ40" i="35"/>
  <c r="CY40" i="35"/>
  <c r="CX40" i="35"/>
  <c r="CW40" i="35"/>
  <c r="CV40" i="35"/>
  <c r="CU40" i="35"/>
  <c r="CS40" i="35"/>
  <c r="CR40" i="35"/>
  <c r="CQ40" i="35"/>
  <c r="CN40" i="35"/>
  <c r="CJ40" i="35"/>
  <c r="CA40" i="35"/>
  <c r="BR40" i="35"/>
  <c r="BP40" i="35"/>
  <c r="BG40" i="35"/>
  <c r="AX40" i="35"/>
  <c r="AV40" i="35"/>
  <c r="AM40" i="35"/>
  <c r="AD40" i="35"/>
  <c r="AB40" i="35"/>
  <c r="S40" i="35"/>
  <c r="I40" i="35"/>
  <c r="DN39" i="35"/>
  <c r="DM39" i="35"/>
  <c r="DL39" i="35"/>
  <c r="DK39" i="35"/>
  <c r="DJ39" i="35"/>
  <c r="DI39" i="35"/>
  <c r="DH39" i="35"/>
  <c r="DG39" i="35"/>
  <c r="DF39" i="35"/>
  <c r="DE39" i="35"/>
  <c r="DD39" i="35"/>
  <c r="DC39" i="35"/>
  <c r="DB39" i="35"/>
  <c r="DA39" i="35"/>
  <c r="CZ39" i="35"/>
  <c r="CY39" i="35"/>
  <c r="CX39" i="35"/>
  <c r="CW39" i="35"/>
  <c r="CV39" i="35"/>
  <c r="CU39" i="35"/>
  <c r="CS39" i="35"/>
  <c r="CR39" i="35"/>
  <c r="CQ39" i="35"/>
  <c r="CN39" i="35"/>
  <c r="CJ39" i="35"/>
  <c r="CA39" i="35"/>
  <c r="BR39" i="35"/>
  <c r="BP39" i="35"/>
  <c r="BG39" i="35"/>
  <c r="AX39" i="35"/>
  <c r="AV39" i="35"/>
  <c r="AM39" i="35"/>
  <c r="AD39" i="35"/>
  <c r="AB39" i="35"/>
  <c r="S39" i="35"/>
  <c r="I39" i="35"/>
  <c r="DN38" i="35"/>
  <c r="DM38" i="35"/>
  <c r="DL38" i="35"/>
  <c r="DK38" i="35"/>
  <c r="DJ38" i="35"/>
  <c r="DI38" i="35"/>
  <c r="DH38" i="35"/>
  <c r="DG38" i="35"/>
  <c r="DF38" i="35"/>
  <c r="DE38" i="35"/>
  <c r="DD38" i="35"/>
  <c r="DC38" i="35"/>
  <c r="DB38" i="35"/>
  <c r="DA38" i="35"/>
  <c r="CZ38" i="35"/>
  <c r="CY38" i="35"/>
  <c r="CX38" i="35"/>
  <c r="CW38" i="35"/>
  <c r="CV38" i="35"/>
  <c r="CU38" i="35"/>
  <c r="CS38" i="35"/>
  <c r="CR38" i="35"/>
  <c r="CQ38" i="35"/>
  <c r="CN38" i="35"/>
  <c r="CJ38" i="35"/>
  <c r="CA38" i="35"/>
  <c r="BR38" i="35"/>
  <c r="BP38" i="35"/>
  <c r="BG38" i="35"/>
  <c r="AX38" i="35"/>
  <c r="AV38" i="35"/>
  <c r="AM38" i="35"/>
  <c r="AD38" i="35"/>
  <c r="AB38" i="35"/>
  <c r="S38" i="35"/>
  <c r="I38" i="35"/>
  <c r="DN37" i="35"/>
  <c r="DM37" i="35"/>
  <c r="DL37" i="35"/>
  <c r="DK37" i="35"/>
  <c r="DJ37" i="35"/>
  <c r="DI37" i="35"/>
  <c r="DH37" i="35"/>
  <c r="DG37" i="35"/>
  <c r="DF37" i="35"/>
  <c r="DE37" i="35"/>
  <c r="DD37" i="35"/>
  <c r="DC37" i="35"/>
  <c r="DB37" i="35"/>
  <c r="DA37" i="35"/>
  <c r="CZ37" i="35"/>
  <c r="CY37" i="35"/>
  <c r="CX37" i="35"/>
  <c r="CW37" i="35"/>
  <c r="CV37" i="35"/>
  <c r="CU37" i="35"/>
  <c r="CS37" i="35"/>
  <c r="CR37" i="35"/>
  <c r="CQ37" i="35"/>
  <c r="CN37" i="35"/>
  <c r="CJ37" i="35"/>
  <c r="CA37" i="35"/>
  <c r="BR37" i="35"/>
  <c r="BP37" i="35"/>
  <c r="BG37" i="35"/>
  <c r="AX37" i="35"/>
  <c r="AV37" i="35"/>
  <c r="AM37" i="35"/>
  <c r="AD37" i="35"/>
  <c r="AB37" i="35"/>
  <c r="S37" i="35"/>
  <c r="I37" i="35"/>
  <c r="DN36" i="35"/>
  <c r="DM36" i="35"/>
  <c r="DL36" i="35"/>
  <c r="DK36" i="35"/>
  <c r="DJ36" i="35"/>
  <c r="DI36" i="35"/>
  <c r="DH36" i="35"/>
  <c r="DG36" i="35"/>
  <c r="DF36" i="35"/>
  <c r="DE36" i="35"/>
  <c r="DD36" i="35"/>
  <c r="DC36" i="35"/>
  <c r="DB36" i="35"/>
  <c r="DA36" i="35"/>
  <c r="CZ36" i="35"/>
  <c r="CY36" i="35"/>
  <c r="CX36" i="35"/>
  <c r="CW36" i="35"/>
  <c r="CV36" i="35"/>
  <c r="CU36" i="35"/>
  <c r="CS36" i="35"/>
  <c r="CR36" i="35"/>
  <c r="CQ36" i="35"/>
  <c r="CN36" i="35"/>
  <c r="CJ36" i="35"/>
  <c r="CA36" i="35"/>
  <c r="BR36" i="35"/>
  <c r="BP36" i="35"/>
  <c r="BG36" i="35"/>
  <c r="AX36" i="35"/>
  <c r="AV36" i="35"/>
  <c r="AM36" i="35"/>
  <c r="AD36" i="35"/>
  <c r="AB36" i="35"/>
  <c r="S36" i="35"/>
  <c r="I36" i="35"/>
  <c r="DN35" i="35"/>
  <c r="DM35" i="35"/>
  <c r="DL35" i="35"/>
  <c r="DK35" i="35"/>
  <c r="DJ35" i="35"/>
  <c r="DI35" i="35"/>
  <c r="DH35" i="35"/>
  <c r="DG35" i="35"/>
  <c r="DF35" i="35"/>
  <c r="DE35" i="35"/>
  <c r="DD35" i="35"/>
  <c r="DC35" i="35"/>
  <c r="DB35" i="35"/>
  <c r="DA35" i="35"/>
  <c r="CZ35" i="35"/>
  <c r="CY35" i="35"/>
  <c r="CX35" i="35"/>
  <c r="CW35" i="35"/>
  <c r="CV35" i="35"/>
  <c r="CU35" i="35"/>
  <c r="CS35" i="35"/>
  <c r="CR35" i="35"/>
  <c r="CQ35" i="35"/>
  <c r="CN35" i="35"/>
  <c r="CJ35" i="35"/>
  <c r="CA35" i="35"/>
  <c r="BR35" i="35"/>
  <c r="BP35" i="35"/>
  <c r="BG35" i="35"/>
  <c r="AX35" i="35"/>
  <c r="AV35" i="35"/>
  <c r="AM35" i="35"/>
  <c r="AD35" i="35"/>
  <c r="AB35" i="35"/>
  <c r="S35" i="35"/>
  <c r="I35" i="35"/>
  <c r="DN34" i="35"/>
  <c r="DM34" i="35"/>
  <c r="DL34" i="35"/>
  <c r="DK34" i="35"/>
  <c r="DJ34" i="35"/>
  <c r="DI34" i="35"/>
  <c r="DH34" i="35"/>
  <c r="DG34" i="35"/>
  <c r="DF34" i="35"/>
  <c r="DE34" i="35"/>
  <c r="DD34" i="35"/>
  <c r="DC34" i="35"/>
  <c r="DB34" i="35"/>
  <c r="DA34" i="35"/>
  <c r="CZ34" i="35"/>
  <c r="CY34" i="35"/>
  <c r="CX34" i="35"/>
  <c r="CW34" i="35"/>
  <c r="CV34" i="35"/>
  <c r="CU34" i="35"/>
  <c r="CS34" i="35"/>
  <c r="CR34" i="35"/>
  <c r="CQ34" i="35"/>
  <c r="CN34" i="35"/>
  <c r="CJ34" i="35"/>
  <c r="CA34" i="35"/>
  <c r="BR34" i="35"/>
  <c r="BP34" i="35"/>
  <c r="BG34" i="35"/>
  <c r="AX34" i="35"/>
  <c r="AV34" i="35"/>
  <c r="AM34" i="35"/>
  <c r="AD34" i="35"/>
  <c r="AB34" i="35"/>
  <c r="S34" i="35"/>
  <c r="I34" i="35"/>
  <c r="DN33" i="35"/>
  <c r="DM33" i="35"/>
  <c r="DL33" i="35"/>
  <c r="DK33" i="35"/>
  <c r="DJ33" i="35"/>
  <c r="DI33" i="35"/>
  <c r="DH33" i="35"/>
  <c r="DG33" i="35"/>
  <c r="DF33" i="35"/>
  <c r="DE33" i="35"/>
  <c r="DD33" i="35"/>
  <c r="DC33" i="35"/>
  <c r="DB33" i="35"/>
  <c r="DA33" i="35"/>
  <c r="CZ33" i="35"/>
  <c r="CY33" i="35"/>
  <c r="CX33" i="35"/>
  <c r="CW33" i="35"/>
  <c r="CV33" i="35"/>
  <c r="CU33" i="35"/>
  <c r="CS33" i="35"/>
  <c r="CR33" i="35"/>
  <c r="CQ33" i="35"/>
  <c r="CN33" i="35"/>
  <c r="CJ33" i="35"/>
  <c r="CA33" i="35"/>
  <c r="BR33" i="35"/>
  <c r="BP33" i="35"/>
  <c r="BG33" i="35"/>
  <c r="AX33" i="35"/>
  <c r="AV33" i="35"/>
  <c r="AM33" i="35"/>
  <c r="AD33" i="35"/>
  <c r="AB33" i="35"/>
  <c r="S33" i="35"/>
  <c r="I33" i="35"/>
  <c r="DN32" i="35"/>
  <c r="DM32" i="35"/>
  <c r="DL32" i="35"/>
  <c r="DK32" i="35"/>
  <c r="DJ32" i="35"/>
  <c r="DI32" i="35"/>
  <c r="DH32" i="35"/>
  <c r="DG32" i="35"/>
  <c r="DF32" i="35"/>
  <c r="DE32" i="35"/>
  <c r="DD32" i="35"/>
  <c r="DC32" i="35"/>
  <c r="DB32" i="35"/>
  <c r="DA32" i="35"/>
  <c r="CZ32" i="35"/>
  <c r="CY32" i="35"/>
  <c r="CX32" i="35"/>
  <c r="CW32" i="35"/>
  <c r="CV32" i="35"/>
  <c r="CU32" i="35"/>
  <c r="CS32" i="35"/>
  <c r="CR32" i="35"/>
  <c r="CQ32" i="35"/>
  <c r="CN32" i="35"/>
  <c r="CJ32" i="35"/>
  <c r="CA32" i="35"/>
  <c r="BR32" i="35"/>
  <c r="BP32" i="35"/>
  <c r="BG32" i="35"/>
  <c r="AX32" i="35"/>
  <c r="AV32" i="35"/>
  <c r="AM32" i="35"/>
  <c r="AD32" i="35"/>
  <c r="AB32" i="35"/>
  <c r="S32" i="35"/>
  <c r="I32" i="35"/>
  <c r="DN31" i="35"/>
  <c r="DM31" i="35"/>
  <c r="DL31" i="35"/>
  <c r="DK31" i="35"/>
  <c r="DJ31" i="35"/>
  <c r="DI31" i="35"/>
  <c r="DH31" i="35"/>
  <c r="DG31" i="35"/>
  <c r="DF31" i="35"/>
  <c r="DE31" i="35"/>
  <c r="DD31" i="35"/>
  <c r="DC31" i="35"/>
  <c r="DB31" i="35"/>
  <c r="DA31" i="35"/>
  <c r="CZ31" i="35"/>
  <c r="CY31" i="35"/>
  <c r="CX31" i="35"/>
  <c r="CW31" i="35"/>
  <c r="CV31" i="35"/>
  <c r="CU31" i="35"/>
  <c r="CS31" i="35"/>
  <c r="CR31" i="35"/>
  <c r="CQ31" i="35"/>
  <c r="CN31" i="35"/>
  <c r="CJ31" i="35"/>
  <c r="CA31" i="35"/>
  <c r="BR31" i="35"/>
  <c r="BP31" i="35"/>
  <c r="BG31" i="35"/>
  <c r="AX31" i="35"/>
  <c r="AV31" i="35"/>
  <c r="AM31" i="35"/>
  <c r="AD31" i="35"/>
  <c r="AB31" i="35"/>
  <c r="S31" i="35"/>
  <c r="I31" i="35"/>
  <c r="DN30" i="35"/>
  <c r="DM30" i="35"/>
  <c r="DL30" i="35"/>
  <c r="DK30" i="35"/>
  <c r="DJ30" i="35"/>
  <c r="DI30" i="35"/>
  <c r="DH30" i="35"/>
  <c r="DG30" i="35"/>
  <c r="DF30" i="35"/>
  <c r="DE30" i="35"/>
  <c r="DD30" i="35"/>
  <c r="DC30" i="35"/>
  <c r="DB30" i="35"/>
  <c r="DA30" i="35"/>
  <c r="CZ30" i="35"/>
  <c r="CY30" i="35"/>
  <c r="CX30" i="35"/>
  <c r="CW30" i="35"/>
  <c r="CV30" i="35"/>
  <c r="CU30" i="35"/>
  <c r="CS30" i="35"/>
  <c r="CR30" i="35"/>
  <c r="CQ30" i="35"/>
  <c r="CN30" i="35"/>
  <c r="CJ30" i="35"/>
  <c r="CA30" i="35"/>
  <c r="BR30" i="35"/>
  <c r="BP30" i="35"/>
  <c r="BG30" i="35"/>
  <c r="AX30" i="35"/>
  <c r="AV30" i="35"/>
  <c r="AM30" i="35"/>
  <c r="AD30" i="35"/>
  <c r="AB30" i="35"/>
  <c r="S30" i="35"/>
  <c r="I30" i="35"/>
  <c r="DN29" i="35"/>
  <c r="DM29" i="35"/>
  <c r="DL29" i="35"/>
  <c r="DK29" i="35"/>
  <c r="DJ29" i="35"/>
  <c r="DI29" i="35"/>
  <c r="DH29" i="35"/>
  <c r="DG29" i="35"/>
  <c r="DF29" i="35"/>
  <c r="DE29" i="35"/>
  <c r="DD29" i="35"/>
  <c r="DC29" i="35"/>
  <c r="DB29" i="35"/>
  <c r="DA29" i="35"/>
  <c r="CZ29" i="35"/>
  <c r="CY29" i="35"/>
  <c r="CX29" i="35"/>
  <c r="CW29" i="35"/>
  <c r="CV29" i="35"/>
  <c r="CU29" i="35"/>
  <c r="CS29" i="35"/>
  <c r="CR29" i="35"/>
  <c r="CQ29" i="35"/>
  <c r="CN29" i="35"/>
  <c r="CJ29" i="35"/>
  <c r="CA29" i="35"/>
  <c r="BR29" i="35"/>
  <c r="BP29" i="35"/>
  <c r="BG29" i="35"/>
  <c r="AX29" i="35"/>
  <c r="AV29" i="35"/>
  <c r="AM29" i="35"/>
  <c r="AD29" i="35"/>
  <c r="AB29" i="35"/>
  <c r="S29" i="35"/>
  <c r="I29" i="35"/>
  <c r="DN28" i="35"/>
  <c r="DM28" i="35"/>
  <c r="DL28" i="35"/>
  <c r="DK28" i="35"/>
  <c r="DJ28" i="35"/>
  <c r="DI28" i="35"/>
  <c r="DH28" i="35"/>
  <c r="DG28" i="35"/>
  <c r="DF28" i="35"/>
  <c r="DE28" i="35"/>
  <c r="DD28" i="35"/>
  <c r="DC28" i="35"/>
  <c r="DB28" i="35"/>
  <c r="DA28" i="35"/>
  <c r="CZ28" i="35"/>
  <c r="CY28" i="35"/>
  <c r="CX28" i="35"/>
  <c r="CW28" i="35"/>
  <c r="CV28" i="35"/>
  <c r="CU28" i="35"/>
  <c r="CS28" i="35"/>
  <c r="CR28" i="35"/>
  <c r="CQ28" i="35"/>
  <c r="CN28" i="35"/>
  <c r="CJ28" i="35"/>
  <c r="CA28" i="35"/>
  <c r="BR28" i="35"/>
  <c r="BP28" i="35"/>
  <c r="BG28" i="35"/>
  <c r="AX28" i="35"/>
  <c r="AV28" i="35"/>
  <c r="AM28" i="35"/>
  <c r="AD28" i="35"/>
  <c r="AB28" i="35"/>
  <c r="S28" i="35"/>
  <c r="I28" i="35"/>
  <c r="DN27" i="35"/>
  <c r="DM27" i="35"/>
  <c r="DL27" i="35"/>
  <c r="DK27" i="35"/>
  <c r="DJ27" i="35"/>
  <c r="DI27" i="35"/>
  <c r="DH27" i="35"/>
  <c r="DG27" i="35"/>
  <c r="DF27" i="35"/>
  <c r="DE27" i="35"/>
  <c r="DD27" i="35"/>
  <c r="DC27" i="35"/>
  <c r="DB27" i="35"/>
  <c r="DA27" i="35"/>
  <c r="CZ27" i="35"/>
  <c r="CY27" i="35"/>
  <c r="CX27" i="35"/>
  <c r="CW27" i="35"/>
  <c r="CV27" i="35"/>
  <c r="CU27" i="35"/>
  <c r="CS27" i="35"/>
  <c r="CR27" i="35"/>
  <c r="CQ27" i="35"/>
  <c r="CN27" i="35"/>
  <c r="CJ27" i="35"/>
  <c r="CA27" i="35"/>
  <c r="BR27" i="35"/>
  <c r="BP27" i="35"/>
  <c r="BG27" i="35"/>
  <c r="AX27" i="35"/>
  <c r="AV27" i="35"/>
  <c r="AM27" i="35"/>
  <c r="AD27" i="35"/>
  <c r="AB27" i="35"/>
  <c r="S27" i="35"/>
  <c r="I27" i="35"/>
  <c r="DN26" i="35"/>
  <c r="DM26" i="35"/>
  <c r="DL26" i="35"/>
  <c r="DK26" i="35"/>
  <c r="DJ26" i="35"/>
  <c r="DI26" i="35"/>
  <c r="DH26" i="35"/>
  <c r="DG26" i="35"/>
  <c r="DF26" i="35"/>
  <c r="DE26" i="35"/>
  <c r="DD26" i="35"/>
  <c r="DC26" i="35"/>
  <c r="DB26" i="35"/>
  <c r="DA26" i="35"/>
  <c r="CZ26" i="35"/>
  <c r="CY26" i="35"/>
  <c r="CX26" i="35"/>
  <c r="CW26" i="35"/>
  <c r="CV26" i="35"/>
  <c r="CU26" i="35"/>
  <c r="CS26" i="35"/>
  <c r="CR26" i="35"/>
  <c r="CQ26" i="35"/>
  <c r="CN26" i="35"/>
  <c r="CJ26" i="35"/>
  <c r="CA26" i="35"/>
  <c r="BR26" i="35"/>
  <c r="BP26" i="35"/>
  <c r="BG26" i="35"/>
  <c r="AX26" i="35"/>
  <c r="AV26" i="35"/>
  <c r="AM26" i="35"/>
  <c r="AD26" i="35"/>
  <c r="AB26" i="35"/>
  <c r="S26" i="35"/>
  <c r="I26" i="35"/>
  <c r="DN25" i="35"/>
  <c r="DM25" i="35"/>
  <c r="DL25" i="35"/>
  <c r="DK25" i="35"/>
  <c r="DJ25" i="35"/>
  <c r="DI25" i="35"/>
  <c r="DH25" i="35"/>
  <c r="DG25" i="35"/>
  <c r="DF25" i="35"/>
  <c r="DE25" i="35"/>
  <c r="DD25" i="35"/>
  <c r="DC25" i="35"/>
  <c r="DB25" i="35"/>
  <c r="DA25" i="35"/>
  <c r="CZ25" i="35"/>
  <c r="CY25" i="35"/>
  <c r="CX25" i="35"/>
  <c r="CW25" i="35"/>
  <c r="CV25" i="35"/>
  <c r="CU25" i="35"/>
  <c r="CS25" i="35"/>
  <c r="CR25" i="35"/>
  <c r="CQ25" i="35"/>
  <c r="CN25" i="35"/>
  <c r="CJ25" i="35"/>
  <c r="CA25" i="35"/>
  <c r="BR25" i="35"/>
  <c r="BP25" i="35"/>
  <c r="BG25" i="35"/>
  <c r="AX25" i="35"/>
  <c r="AV25" i="35"/>
  <c r="AM25" i="35"/>
  <c r="AD25" i="35"/>
  <c r="AB25" i="35"/>
  <c r="S25" i="35"/>
  <c r="I25" i="35"/>
  <c r="DN24" i="35"/>
  <c r="DM24" i="35"/>
  <c r="DL24" i="35"/>
  <c r="DK24" i="35"/>
  <c r="DJ24" i="35"/>
  <c r="DI24" i="35"/>
  <c r="DH24" i="35"/>
  <c r="DG24" i="35"/>
  <c r="DF24" i="35"/>
  <c r="DE24" i="35"/>
  <c r="DD24" i="35"/>
  <c r="DC24" i="35"/>
  <c r="DB24" i="35"/>
  <c r="DA24" i="35"/>
  <c r="CZ24" i="35"/>
  <c r="CY24" i="35"/>
  <c r="CX24" i="35"/>
  <c r="CW24" i="35"/>
  <c r="CV24" i="35"/>
  <c r="CU24" i="35"/>
  <c r="CS24" i="35"/>
  <c r="CR24" i="35"/>
  <c r="CQ24" i="35"/>
  <c r="CN24" i="35"/>
  <c r="CJ24" i="35"/>
  <c r="CA24" i="35"/>
  <c r="BR24" i="35"/>
  <c r="BP24" i="35"/>
  <c r="BG24" i="35"/>
  <c r="AX24" i="35"/>
  <c r="AV24" i="35"/>
  <c r="AM24" i="35"/>
  <c r="AD24" i="35"/>
  <c r="AB24" i="35"/>
  <c r="S24" i="35"/>
  <c r="I24" i="35"/>
  <c r="DN23" i="35"/>
  <c r="DM23" i="35"/>
  <c r="DL23" i="35"/>
  <c r="DK23" i="35"/>
  <c r="DJ23" i="35"/>
  <c r="DI23" i="35"/>
  <c r="DH23" i="35"/>
  <c r="DG23" i="35"/>
  <c r="DF23" i="35"/>
  <c r="DE23" i="35"/>
  <c r="DD23" i="35"/>
  <c r="DC23" i="35"/>
  <c r="DB23" i="35"/>
  <c r="DA23" i="35"/>
  <c r="CZ23" i="35"/>
  <c r="CY23" i="35"/>
  <c r="CX23" i="35"/>
  <c r="CW23" i="35"/>
  <c r="CV23" i="35"/>
  <c r="CU23" i="35"/>
  <c r="CS23" i="35"/>
  <c r="CR23" i="35"/>
  <c r="CQ23" i="35"/>
  <c r="CN23" i="35"/>
  <c r="CJ23" i="35"/>
  <c r="CA23" i="35"/>
  <c r="BR23" i="35"/>
  <c r="BP23" i="35"/>
  <c r="BG23" i="35"/>
  <c r="AX23" i="35"/>
  <c r="AV23" i="35"/>
  <c r="AM23" i="35"/>
  <c r="AD23" i="35"/>
  <c r="AB23" i="35"/>
  <c r="S23" i="35"/>
  <c r="I23" i="35"/>
  <c r="DN22" i="35"/>
  <c r="DM22" i="35"/>
  <c r="DL22" i="35"/>
  <c r="DK22" i="35"/>
  <c r="DJ22" i="35"/>
  <c r="DI22" i="35"/>
  <c r="DH22" i="35"/>
  <c r="DG22" i="35"/>
  <c r="DF22" i="35"/>
  <c r="DE22" i="35"/>
  <c r="DD22" i="35"/>
  <c r="DC22" i="35"/>
  <c r="DB22" i="35"/>
  <c r="DA22" i="35"/>
  <c r="CZ22" i="35"/>
  <c r="CY22" i="35"/>
  <c r="CX22" i="35"/>
  <c r="CW22" i="35"/>
  <c r="CV22" i="35"/>
  <c r="CU22" i="35"/>
  <c r="CS22" i="35"/>
  <c r="CR22" i="35"/>
  <c r="CQ22" i="35"/>
  <c r="CN22" i="35"/>
  <c r="CJ22" i="35"/>
  <c r="CA22" i="35"/>
  <c r="BR22" i="35"/>
  <c r="BP22" i="35"/>
  <c r="BG22" i="35"/>
  <c r="AX22" i="35"/>
  <c r="AV22" i="35"/>
  <c r="AM22" i="35"/>
  <c r="AD22" i="35"/>
  <c r="AB22" i="35"/>
  <c r="S22" i="35"/>
  <c r="I22" i="35"/>
  <c r="DN21" i="35"/>
  <c r="DM21" i="35"/>
  <c r="DL21" i="35"/>
  <c r="DK21" i="35"/>
  <c r="DJ21" i="35"/>
  <c r="DI21" i="35"/>
  <c r="DH21" i="35"/>
  <c r="DG21" i="35"/>
  <c r="DF21" i="35"/>
  <c r="DE21" i="35"/>
  <c r="DD21" i="35"/>
  <c r="DC21" i="35"/>
  <c r="DB21" i="35"/>
  <c r="DA21" i="35"/>
  <c r="CZ21" i="35"/>
  <c r="CY21" i="35"/>
  <c r="CX21" i="35"/>
  <c r="CW21" i="35"/>
  <c r="CV21" i="35"/>
  <c r="CU21" i="35"/>
  <c r="CS21" i="35"/>
  <c r="CR21" i="35"/>
  <c r="CQ21" i="35"/>
  <c r="CN21" i="35"/>
  <c r="CJ21" i="35"/>
  <c r="CA21" i="35"/>
  <c r="BR21" i="35"/>
  <c r="BP21" i="35"/>
  <c r="BG21" i="35"/>
  <c r="AX21" i="35"/>
  <c r="AV21" i="35"/>
  <c r="AM21" i="35"/>
  <c r="AD21" i="35"/>
  <c r="AB21" i="35"/>
  <c r="S21" i="35"/>
  <c r="I21" i="35"/>
  <c r="DN20" i="35"/>
  <c r="DM20" i="35"/>
  <c r="DL20" i="35"/>
  <c r="DK20" i="35"/>
  <c r="DJ20" i="35"/>
  <c r="DI20" i="35"/>
  <c r="DH20" i="35"/>
  <c r="DG20" i="35"/>
  <c r="DF20" i="35"/>
  <c r="DE20" i="35"/>
  <c r="DD20" i="35"/>
  <c r="DC20" i="35"/>
  <c r="DB20" i="35"/>
  <c r="DA20" i="35"/>
  <c r="CZ20" i="35"/>
  <c r="CY20" i="35"/>
  <c r="CX20" i="35"/>
  <c r="CW20" i="35"/>
  <c r="CV20" i="35"/>
  <c r="CU20" i="35"/>
  <c r="CS20" i="35"/>
  <c r="CR20" i="35"/>
  <c r="CQ20" i="35"/>
  <c r="CN20" i="35"/>
  <c r="CJ20" i="35"/>
  <c r="CA20" i="35"/>
  <c r="BR20" i="35"/>
  <c r="BP20" i="35"/>
  <c r="BG20" i="35"/>
  <c r="AX20" i="35"/>
  <c r="AV20" i="35"/>
  <c r="AM20" i="35"/>
  <c r="AD20" i="35"/>
  <c r="AB20" i="35"/>
  <c r="S20" i="35"/>
  <c r="I20" i="35"/>
  <c r="DN19" i="35"/>
  <c r="DM19" i="35"/>
  <c r="DL19" i="35"/>
  <c r="DK19" i="35"/>
  <c r="DJ19" i="35"/>
  <c r="DI19" i="35"/>
  <c r="DH19" i="35"/>
  <c r="DG19" i="35"/>
  <c r="DF19" i="35"/>
  <c r="DE19" i="35"/>
  <c r="DD19" i="35"/>
  <c r="DC19" i="35"/>
  <c r="DB19" i="35"/>
  <c r="DA19" i="35"/>
  <c r="CZ19" i="35"/>
  <c r="CY19" i="35"/>
  <c r="CX19" i="35"/>
  <c r="CW19" i="35"/>
  <c r="CV19" i="35"/>
  <c r="CU19" i="35"/>
  <c r="CS19" i="35"/>
  <c r="CR19" i="35"/>
  <c r="CQ19" i="35"/>
  <c r="CN19" i="35"/>
  <c r="CJ19" i="35"/>
  <c r="CA19" i="35"/>
  <c r="BR19" i="35"/>
  <c r="BP19" i="35"/>
  <c r="BG19" i="35"/>
  <c r="AX19" i="35"/>
  <c r="AV19" i="35"/>
  <c r="AM19" i="35"/>
  <c r="AD19" i="35"/>
  <c r="AB19" i="35"/>
  <c r="S19" i="35"/>
  <c r="I19" i="35"/>
  <c r="DN18" i="35"/>
  <c r="DM18" i="35"/>
  <c r="DL18" i="35"/>
  <c r="DK18" i="35"/>
  <c r="DJ18" i="35"/>
  <c r="DI18" i="35"/>
  <c r="DH18" i="35"/>
  <c r="DG18" i="35"/>
  <c r="DF18" i="35"/>
  <c r="DE18" i="35"/>
  <c r="DD18" i="35"/>
  <c r="DC18" i="35"/>
  <c r="DB18" i="35"/>
  <c r="DA18" i="35"/>
  <c r="CZ18" i="35"/>
  <c r="CY18" i="35"/>
  <c r="CX18" i="35"/>
  <c r="CW18" i="35"/>
  <c r="CV18" i="35"/>
  <c r="CU18" i="35"/>
  <c r="CS18" i="35"/>
  <c r="CR18" i="35"/>
  <c r="CQ18" i="35"/>
  <c r="CN18" i="35"/>
  <c r="CJ18" i="35"/>
  <c r="CA18" i="35"/>
  <c r="BR18" i="35"/>
  <c r="BP18" i="35"/>
  <c r="BG18" i="35"/>
  <c r="AX18" i="35"/>
  <c r="AV18" i="35"/>
  <c r="AM18" i="35"/>
  <c r="AD18" i="35"/>
  <c r="AB18" i="35"/>
  <c r="S18" i="35"/>
  <c r="I18" i="35"/>
  <c r="DN17" i="35"/>
  <c r="DM17" i="35"/>
  <c r="DL17" i="35"/>
  <c r="DK17" i="35"/>
  <c r="DJ17" i="35"/>
  <c r="DI17" i="35"/>
  <c r="DH17" i="35"/>
  <c r="DG17" i="35"/>
  <c r="DF17" i="35"/>
  <c r="DE17" i="35"/>
  <c r="DD17" i="35"/>
  <c r="DC17" i="35"/>
  <c r="DB17" i="35"/>
  <c r="DA17" i="35"/>
  <c r="CZ17" i="35"/>
  <c r="CY17" i="35"/>
  <c r="CX17" i="35"/>
  <c r="CW17" i="35"/>
  <c r="CV17" i="35"/>
  <c r="CU17" i="35"/>
  <c r="CS17" i="35"/>
  <c r="CR17" i="35"/>
  <c r="CQ17" i="35"/>
  <c r="CN17" i="35"/>
  <c r="CJ17" i="35"/>
  <c r="CA17" i="35"/>
  <c r="BR17" i="35"/>
  <c r="BP17" i="35"/>
  <c r="BG17" i="35"/>
  <c r="AX17" i="35"/>
  <c r="AV17" i="35"/>
  <c r="AM17" i="35"/>
  <c r="AD17" i="35"/>
  <c r="AB17" i="35"/>
  <c r="S17" i="35"/>
  <c r="I17" i="35"/>
  <c r="DN16" i="35"/>
  <c r="DM16" i="35"/>
  <c r="DL16" i="35"/>
  <c r="DK16" i="35"/>
  <c r="DJ16" i="35"/>
  <c r="DI16" i="35"/>
  <c r="DH16" i="35"/>
  <c r="DG16" i="35"/>
  <c r="DF16" i="35"/>
  <c r="DE16" i="35"/>
  <c r="DD16" i="35"/>
  <c r="DC16" i="35"/>
  <c r="DB16" i="35"/>
  <c r="DA16" i="35"/>
  <c r="CZ16" i="35"/>
  <c r="CY16" i="35"/>
  <c r="CX16" i="35"/>
  <c r="CW16" i="35"/>
  <c r="CV16" i="35"/>
  <c r="CU16" i="35"/>
  <c r="CS16" i="35"/>
  <c r="CR16" i="35"/>
  <c r="CQ16" i="35"/>
  <c r="CN16" i="35"/>
  <c r="CJ16" i="35"/>
  <c r="CA16" i="35"/>
  <c r="BR16" i="35"/>
  <c r="BP16" i="35"/>
  <c r="BG16" i="35"/>
  <c r="AX16" i="35"/>
  <c r="AV16" i="35"/>
  <c r="AM16" i="35"/>
  <c r="AD16" i="35"/>
  <c r="AB16" i="35"/>
  <c r="S16" i="35"/>
  <c r="I16" i="35"/>
  <c r="DG15" i="35"/>
  <c r="DF15" i="35"/>
  <c r="CZ15" i="35"/>
  <c r="CY15" i="35"/>
  <c r="CX15" i="35"/>
  <c r="CW15" i="35"/>
  <c r="CV15" i="35"/>
  <c r="CU15" i="35"/>
  <c r="DG14" i="35"/>
  <c r="DF14" i="35"/>
  <c r="CZ14" i="35"/>
  <c r="CY14" i="35"/>
  <c r="CX14" i="35"/>
  <c r="CW14" i="35"/>
  <c r="DN14" i="35" s="1"/>
  <c r="CV14" i="35"/>
  <c r="CU14" i="35"/>
  <c r="DG13" i="35"/>
  <c r="DF13" i="35"/>
  <c r="CZ13" i="35"/>
  <c r="CY13" i="35"/>
  <c r="CX13" i="35"/>
  <c r="CW13" i="35"/>
  <c r="CV13" i="35"/>
  <c r="CU13" i="35"/>
  <c r="DG12" i="35"/>
  <c r="DF12" i="35"/>
  <c r="CZ12" i="35"/>
  <c r="CY12" i="35"/>
  <c r="CX12" i="35"/>
  <c r="CW12" i="35"/>
  <c r="DN12" i="35" s="1"/>
  <c r="CV12" i="35"/>
  <c r="CU12" i="35"/>
  <c r="DG11" i="35"/>
  <c r="DF11" i="35"/>
  <c r="CZ11" i="35"/>
  <c r="CY11" i="35"/>
  <c r="CX11" i="35"/>
  <c r="CW11" i="35"/>
  <c r="CV11" i="35"/>
  <c r="CU11" i="35"/>
  <c r="DG10" i="35"/>
  <c r="DF10" i="35"/>
  <c r="CZ10" i="35"/>
  <c r="CY10" i="35"/>
  <c r="CX10" i="35"/>
  <c r="CW10" i="35"/>
  <c r="DN10" i="35" s="1"/>
  <c r="CV10" i="35"/>
  <c r="CU10" i="35"/>
  <c r="DG9" i="35"/>
  <c r="DF9" i="35"/>
  <c r="CZ9" i="35"/>
  <c r="CY9" i="35"/>
  <c r="CX9" i="35"/>
  <c r="CW9" i="35"/>
  <c r="CV9" i="35"/>
  <c r="CU9" i="35"/>
  <c r="DG8" i="35"/>
  <c r="DF8" i="35"/>
  <c r="CZ8" i="35"/>
  <c r="CY8" i="35"/>
  <c r="CX8" i="35"/>
  <c r="CW8" i="35"/>
  <c r="CV8" i="35"/>
  <c r="CU8" i="35"/>
  <c r="DG7" i="35"/>
  <c r="DF7" i="35"/>
  <c r="CZ7" i="35"/>
  <c r="CY7" i="35"/>
  <c r="CX7" i="35"/>
  <c r="CW7" i="35"/>
  <c r="CV7" i="35"/>
  <c r="CU7" i="35"/>
  <c r="DG6" i="35"/>
  <c r="DF6" i="35"/>
  <c r="CZ6" i="35"/>
  <c r="CZ56" i="35" s="1"/>
  <c r="CY6" i="35"/>
  <c r="CX6" i="35"/>
  <c r="CW6" i="35"/>
  <c r="DN6" i="35" s="1"/>
  <c r="CV6" i="35"/>
  <c r="CU6" i="35"/>
  <c r="CI5" i="35"/>
  <c r="CH5" i="35"/>
  <c r="CG5" i="35"/>
  <c r="CF5" i="35"/>
  <c r="CE5" i="35"/>
  <c r="CD5" i="35"/>
  <c r="CC5" i="35"/>
  <c r="BZ5" i="35"/>
  <c r="BY5" i="35"/>
  <c r="BX5" i="35"/>
  <c r="BW5" i="35"/>
  <c r="BV5" i="35"/>
  <c r="BU5" i="35"/>
  <c r="BT5" i="35"/>
  <c r="BO5" i="35"/>
  <c r="BN5" i="35"/>
  <c r="BM5" i="35"/>
  <c r="BL5" i="35"/>
  <c r="BK5" i="35"/>
  <c r="BJ5" i="35"/>
  <c r="BI5" i="35"/>
  <c r="BF5" i="35"/>
  <c r="BE5" i="35"/>
  <c r="BD5" i="35"/>
  <c r="BC5" i="35"/>
  <c r="BB5" i="35"/>
  <c r="BA5" i="35"/>
  <c r="AZ5" i="35"/>
  <c r="AU5" i="35"/>
  <c r="AT5" i="35"/>
  <c r="AS5" i="35"/>
  <c r="AR5" i="35"/>
  <c r="AQ5" i="35"/>
  <c r="AP5" i="35"/>
  <c r="AO5" i="35"/>
  <c r="AL5" i="35"/>
  <c r="AK5" i="35"/>
  <c r="AJ5" i="35"/>
  <c r="AI5" i="35"/>
  <c r="AH5" i="35"/>
  <c r="AG5" i="35"/>
  <c r="AF5" i="35"/>
  <c r="AA5" i="35"/>
  <c r="Z5" i="35"/>
  <c r="Y5" i="35"/>
  <c r="X5" i="35"/>
  <c r="W5" i="35"/>
  <c r="V5" i="35"/>
  <c r="U5" i="35"/>
  <c r="R5" i="35"/>
  <c r="Q5" i="35"/>
  <c r="P5" i="35"/>
  <c r="O5" i="35"/>
  <c r="N5" i="35"/>
  <c r="M5" i="35"/>
  <c r="L5" i="35"/>
  <c r="H5" i="35"/>
  <c r="G5" i="35"/>
  <c r="F5" i="35"/>
  <c r="E5" i="35"/>
  <c r="D5" i="35"/>
  <c r="C5" i="35"/>
  <c r="B5" i="35"/>
  <c r="D2" i="35"/>
  <c r="D60" i="35" s="1"/>
  <c r="W1" i="35"/>
  <c r="W59" i="35" s="1"/>
  <c r="D1" i="35"/>
  <c r="D59" i="35" s="1"/>
  <c r="CM114" i="34"/>
  <c r="CL114" i="34"/>
  <c r="CJ114" i="34"/>
  <c r="CI114" i="34"/>
  <c r="CH114" i="34"/>
  <c r="CG114" i="34"/>
  <c r="CF114" i="34"/>
  <c r="CE114" i="34"/>
  <c r="CD114" i="34"/>
  <c r="CC114" i="34"/>
  <c r="CA114" i="34"/>
  <c r="BZ114" i="34"/>
  <c r="BY114" i="34"/>
  <c r="BX114" i="34"/>
  <c r="BW114" i="34"/>
  <c r="BV114" i="34"/>
  <c r="BU114" i="34"/>
  <c r="BT114" i="34"/>
  <c r="BR114" i="34"/>
  <c r="BQ114" i="34"/>
  <c r="BP114" i="34"/>
  <c r="BO114" i="34"/>
  <c r="BN114" i="34"/>
  <c r="BM114" i="34"/>
  <c r="BL114" i="34"/>
  <c r="BK114" i="34"/>
  <c r="BJ114" i="34"/>
  <c r="BI114" i="34"/>
  <c r="BH114" i="34"/>
  <c r="BG114" i="34"/>
  <c r="BF114" i="34"/>
  <c r="BE114" i="34"/>
  <c r="BD114" i="34"/>
  <c r="BC114" i="34"/>
  <c r="BB114" i="34"/>
  <c r="BA114" i="34"/>
  <c r="AZ114" i="34"/>
  <c r="AX114" i="34"/>
  <c r="AW114" i="34"/>
  <c r="AV114" i="34"/>
  <c r="AU114" i="34"/>
  <c r="AT114" i="34"/>
  <c r="AS114" i="34"/>
  <c r="AR114" i="34"/>
  <c r="AQ114" i="34"/>
  <c r="AP114" i="34"/>
  <c r="AO114" i="34"/>
  <c r="AN114" i="34"/>
  <c r="AM114" i="34"/>
  <c r="AL114" i="34"/>
  <c r="AK114" i="34"/>
  <c r="AJ114" i="34"/>
  <c r="AI114" i="34"/>
  <c r="AH114" i="34"/>
  <c r="AG114" i="34"/>
  <c r="AF114" i="34"/>
  <c r="AD114" i="34"/>
  <c r="AC114" i="34"/>
  <c r="AB114" i="34"/>
  <c r="AA114" i="34"/>
  <c r="Z114" i="34"/>
  <c r="Y114" i="34"/>
  <c r="X114" i="34"/>
  <c r="W114" i="34"/>
  <c r="V114" i="34"/>
  <c r="U114" i="34"/>
  <c r="T114" i="34"/>
  <c r="S114" i="34"/>
  <c r="R114" i="34"/>
  <c r="Q114" i="34"/>
  <c r="P114" i="34"/>
  <c r="O114" i="34"/>
  <c r="N114" i="34"/>
  <c r="M114" i="34"/>
  <c r="L114" i="34"/>
  <c r="J114" i="34"/>
  <c r="I114" i="34"/>
  <c r="H114" i="34"/>
  <c r="G114" i="34"/>
  <c r="F114" i="34"/>
  <c r="E114" i="34"/>
  <c r="D114" i="34"/>
  <c r="C114" i="34"/>
  <c r="B114" i="34"/>
  <c r="DN113" i="34"/>
  <c r="DM113" i="34"/>
  <c r="DL113" i="34"/>
  <c r="DK113" i="34"/>
  <c r="DJ113" i="34"/>
  <c r="DI113" i="34"/>
  <c r="DH113" i="34"/>
  <c r="DG113" i="34"/>
  <c r="DF113" i="34"/>
  <c r="DE113" i="34"/>
  <c r="DD113" i="34"/>
  <c r="DC113" i="34"/>
  <c r="DB113" i="34"/>
  <c r="DA113" i="34"/>
  <c r="CZ113" i="34"/>
  <c r="CY113" i="34"/>
  <c r="CX113" i="34"/>
  <c r="CW113" i="34"/>
  <c r="CV113" i="34"/>
  <c r="CU113" i="34"/>
  <c r="CS113" i="34"/>
  <c r="CR113" i="34"/>
  <c r="CQ113" i="34"/>
  <c r="CN113" i="34"/>
  <c r="CJ113" i="34"/>
  <c r="CA113" i="34"/>
  <c r="BR113" i="34"/>
  <c r="BP113" i="34"/>
  <c r="BG113" i="34"/>
  <c r="AX113" i="34"/>
  <c r="AV113" i="34"/>
  <c r="AM113" i="34"/>
  <c r="AD113" i="34"/>
  <c r="AB113" i="34"/>
  <c r="S113" i="34"/>
  <c r="I113" i="34"/>
  <c r="DN112" i="34"/>
  <c r="DM112" i="34"/>
  <c r="DL112" i="34"/>
  <c r="DK112" i="34"/>
  <c r="DJ112" i="34"/>
  <c r="DI112" i="34"/>
  <c r="DH112" i="34"/>
  <c r="DG112" i="34"/>
  <c r="DF112" i="34"/>
  <c r="DE112" i="34"/>
  <c r="DD112" i="34"/>
  <c r="DC112" i="34"/>
  <c r="DB112" i="34"/>
  <c r="DA112" i="34"/>
  <c r="CZ112" i="34"/>
  <c r="CY112" i="34"/>
  <c r="CX112" i="34"/>
  <c r="CW112" i="34"/>
  <c r="CV112" i="34"/>
  <c r="CU112" i="34"/>
  <c r="CS112" i="34"/>
  <c r="CR112" i="34"/>
  <c r="CQ112" i="34"/>
  <c r="CN112" i="34"/>
  <c r="CJ112" i="34"/>
  <c r="CA112" i="34"/>
  <c r="BR112" i="34"/>
  <c r="BP112" i="34"/>
  <c r="BG112" i="34"/>
  <c r="AX112" i="34"/>
  <c r="AV112" i="34"/>
  <c r="AM112" i="34"/>
  <c r="AD112" i="34"/>
  <c r="AB112" i="34"/>
  <c r="S112" i="34"/>
  <c r="I112" i="34"/>
  <c r="DO112" i="34" s="1"/>
  <c r="DN111" i="34"/>
  <c r="DM111" i="34"/>
  <c r="DL111" i="34"/>
  <c r="DK111" i="34"/>
  <c r="DJ111" i="34"/>
  <c r="DI111" i="34"/>
  <c r="DH111" i="34"/>
  <c r="DG111" i="34"/>
  <c r="DF111" i="34"/>
  <c r="DE111" i="34"/>
  <c r="DD111" i="34"/>
  <c r="DC111" i="34"/>
  <c r="DB111" i="34"/>
  <c r="DA111" i="34"/>
  <c r="CZ111" i="34"/>
  <c r="CY111" i="34"/>
  <c r="CX111" i="34"/>
  <c r="CW111" i="34"/>
  <c r="CV111" i="34"/>
  <c r="CU111" i="34"/>
  <c r="CS111" i="34"/>
  <c r="CR111" i="34"/>
  <c r="CQ111" i="34"/>
  <c r="CN111" i="34"/>
  <c r="CJ111" i="34"/>
  <c r="CA111" i="34"/>
  <c r="BR111" i="34"/>
  <c r="BP111" i="34"/>
  <c r="BG111" i="34"/>
  <c r="AX111" i="34"/>
  <c r="AV111" i="34"/>
  <c r="AM111" i="34"/>
  <c r="AD111" i="34"/>
  <c r="AB111" i="34"/>
  <c r="S111" i="34"/>
  <c r="I111" i="34"/>
  <c r="DN110" i="34"/>
  <c r="DM110" i="34"/>
  <c r="DL110" i="34"/>
  <c r="DK110" i="34"/>
  <c r="DJ110" i="34"/>
  <c r="DI110" i="34"/>
  <c r="DH110" i="34"/>
  <c r="DG110" i="34"/>
  <c r="DF110" i="34"/>
  <c r="DE110" i="34"/>
  <c r="DD110" i="34"/>
  <c r="DC110" i="34"/>
  <c r="DB110" i="34"/>
  <c r="DA110" i="34"/>
  <c r="CZ110" i="34"/>
  <c r="CY110" i="34"/>
  <c r="CX110" i="34"/>
  <c r="CW110" i="34"/>
  <c r="CV110" i="34"/>
  <c r="CU110" i="34"/>
  <c r="CS110" i="34"/>
  <c r="CR110" i="34"/>
  <c r="CQ110" i="34"/>
  <c r="CN110" i="34"/>
  <c r="CJ110" i="34"/>
  <c r="CA110" i="34"/>
  <c r="BR110" i="34"/>
  <c r="BP110" i="34"/>
  <c r="BG110" i="34"/>
  <c r="AX110" i="34"/>
  <c r="AV110" i="34"/>
  <c r="AM110" i="34"/>
  <c r="AD110" i="34"/>
  <c r="AB110" i="34"/>
  <c r="S110" i="34"/>
  <c r="I110" i="34"/>
  <c r="DO110" i="34" s="1"/>
  <c r="DN109" i="34"/>
  <c r="DM109" i="34"/>
  <c r="DL109" i="34"/>
  <c r="DK109" i="34"/>
  <c r="DJ109" i="34"/>
  <c r="DI109" i="34"/>
  <c r="DH109" i="34"/>
  <c r="DG109" i="34"/>
  <c r="DF109" i="34"/>
  <c r="DE109" i="34"/>
  <c r="DD109" i="34"/>
  <c r="DC109" i="34"/>
  <c r="DB109" i="34"/>
  <c r="DA109" i="34"/>
  <c r="CZ109" i="34"/>
  <c r="CY109" i="34"/>
  <c r="CX109" i="34"/>
  <c r="CW109" i="34"/>
  <c r="CV109" i="34"/>
  <c r="CU109" i="34"/>
  <c r="CS109" i="34"/>
  <c r="CR109" i="34"/>
  <c r="CQ109" i="34"/>
  <c r="CN109" i="34"/>
  <c r="CJ109" i="34"/>
  <c r="CA109" i="34"/>
  <c r="BR109" i="34"/>
  <c r="BP109" i="34"/>
  <c r="BG109" i="34"/>
  <c r="AX109" i="34"/>
  <c r="AV109" i="34"/>
  <c r="AM109" i="34"/>
  <c r="AD109" i="34"/>
  <c r="AB109" i="34"/>
  <c r="S109" i="34"/>
  <c r="I109" i="34"/>
  <c r="DN108" i="34"/>
  <c r="DM108" i="34"/>
  <c r="DL108" i="34"/>
  <c r="DK108" i="34"/>
  <c r="DJ108" i="34"/>
  <c r="DI108" i="34"/>
  <c r="DH108" i="34"/>
  <c r="DG108" i="34"/>
  <c r="DF108" i="34"/>
  <c r="DE108" i="34"/>
  <c r="DD108" i="34"/>
  <c r="DC108" i="34"/>
  <c r="DB108" i="34"/>
  <c r="DA108" i="34"/>
  <c r="CZ108" i="34"/>
  <c r="CY108" i="34"/>
  <c r="CX108" i="34"/>
  <c r="CW108" i="34"/>
  <c r="CV108" i="34"/>
  <c r="CU108" i="34"/>
  <c r="CS108" i="34"/>
  <c r="CR108" i="34"/>
  <c r="CQ108" i="34"/>
  <c r="CN108" i="34"/>
  <c r="CJ108" i="34"/>
  <c r="CA108" i="34"/>
  <c r="BR108" i="34"/>
  <c r="BP108" i="34"/>
  <c r="BG108" i="34"/>
  <c r="AX108" i="34"/>
  <c r="AV108" i="34"/>
  <c r="AM108" i="34"/>
  <c r="AD108" i="34"/>
  <c r="AB108" i="34"/>
  <c r="S108" i="34"/>
  <c r="I108" i="34"/>
  <c r="DO108" i="34" s="1"/>
  <c r="DN107" i="34"/>
  <c r="DM107" i="34"/>
  <c r="DL107" i="34"/>
  <c r="DK107" i="34"/>
  <c r="DJ107" i="34"/>
  <c r="DI107" i="34"/>
  <c r="DH107" i="34"/>
  <c r="DG107" i="34"/>
  <c r="DF107" i="34"/>
  <c r="DE107" i="34"/>
  <c r="DD107" i="34"/>
  <c r="DC107" i="34"/>
  <c r="DB107" i="34"/>
  <c r="DA107" i="34"/>
  <c r="CZ107" i="34"/>
  <c r="CY107" i="34"/>
  <c r="CX107" i="34"/>
  <c r="CW107" i="34"/>
  <c r="CV107" i="34"/>
  <c r="CU107" i="34"/>
  <c r="CS107" i="34"/>
  <c r="CR107" i="34"/>
  <c r="CQ107" i="34"/>
  <c r="CN107" i="34"/>
  <c r="CJ107" i="34"/>
  <c r="CA107" i="34"/>
  <c r="BR107" i="34"/>
  <c r="BP107" i="34"/>
  <c r="BG107" i="34"/>
  <c r="AX107" i="34"/>
  <c r="AV107" i="34"/>
  <c r="AM107" i="34"/>
  <c r="AD107" i="34"/>
  <c r="AB107" i="34"/>
  <c r="S107" i="34"/>
  <c r="I107" i="34"/>
  <c r="DN106" i="34"/>
  <c r="DM106" i="34"/>
  <c r="DL106" i="34"/>
  <c r="DK106" i="34"/>
  <c r="DJ106" i="34"/>
  <c r="DI106" i="34"/>
  <c r="DH106" i="34"/>
  <c r="DG106" i="34"/>
  <c r="DF106" i="34"/>
  <c r="DE106" i="34"/>
  <c r="DD106" i="34"/>
  <c r="DC106" i="34"/>
  <c r="DB106" i="34"/>
  <c r="DA106" i="34"/>
  <c r="CZ106" i="34"/>
  <c r="CY106" i="34"/>
  <c r="CX106" i="34"/>
  <c r="CW106" i="34"/>
  <c r="CV106" i="34"/>
  <c r="CU106" i="34"/>
  <c r="CS106" i="34"/>
  <c r="CR106" i="34"/>
  <c r="CQ106" i="34"/>
  <c r="CN106" i="34"/>
  <c r="CJ106" i="34"/>
  <c r="CA106" i="34"/>
  <c r="BR106" i="34"/>
  <c r="BP106" i="34"/>
  <c r="BG106" i="34"/>
  <c r="AX106" i="34"/>
  <c r="AV106" i="34"/>
  <c r="AM106" i="34"/>
  <c r="AD106" i="34"/>
  <c r="AB106" i="34"/>
  <c r="S106" i="34"/>
  <c r="I106" i="34"/>
  <c r="DO106" i="34" s="1"/>
  <c r="DN105" i="34"/>
  <c r="DM105" i="34"/>
  <c r="DL105" i="34"/>
  <c r="DK105" i="34"/>
  <c r="DJ105" i="34"/>
  <c r="DI105" i="34"/>
  <c r="DH105" i="34"/>
  <c r="DG105" i="34"/>
  <c r="DF105" i="34"/>
  <c r="DE105" i="34"/>
  <c r="DD105" i="34"/>
  <c r="DC105" i="34"/>
  <c r="DB105" i="34"/>
  <c r="DA105" i="34"/>
  <c r="CZ105" i="34"/>
  <c r="CY105" i="34"/>
  <c r="CX105" i="34"/>
  <c r="CW105" i="34"/>
  <c r="CV105" i="34"/>
  <c r="CU105" i="34"/>
  <c r="CS105" i="34"/>
  <c r="CR105" i="34"/>
  <c r="CQ105" i="34"/>
  <c r="CN105" i="34"/>
  <c r="CJ105" i="34"/>
  <c r="CA105" i="34"/>
  <c r="BR105" i="34"/>
  <c r="BP105" i="34"/>
  <c r="BG105" i="34"/>
  <c r="AX105" i="34"/>
  <c r="AV105" i="34"/>
  <c r="AM105" i="34"/>
  <c r="AD105" i="34"/>
  <c r="AB105" i="34"/>
  <c r="S105" i="34"/>
  <c r="I105" i="34"/>
  <c r="DN104" i="34"/>
  <c r="DM104" i="34"/>
  <c r="DL104" i="34"/>
  <c r="DK104" i="34"/>
  <c r="DJ104" i="34"/>
  <c r="DI104" i="34"/>
  <c r="DH104" i="34"/>
  <c r="DG104" i="34"/>
  <c r="DF104" i="34"/>
  <c r="DE104" i="34"/>
  <c r="DD104" i="34"/>
  <c r="DC104" i="34"/>
  <c r="DB104" i="34"/>
  <c r="DA104" i="34"/>
  <c r="CZ104" i="34"/>
  <c r="CY104" i="34"/>
  <c r="CX104" i="34"/>
  <c r="CW104" i="34"/>
  <c r="CV104" i="34"/>
  <c r="CU104" i="34"/>
  <c r="CS104" i="34"/>
  <c r="CR104" i="34"/>
  <c r="CQ104" i="34"/>
  <c r="CN104" i="34"/>
  <c r="CJ104" i="34"/>
  <c r="CA104" i="34"/>
  <c r="BR104" i="34"/>
  <c r="BP104" i="34"/>
  <c r="BG104" i="34"/>
  <c r="AX104" i="34"/>
  <c r="AV104" i="34"/>
  <c r="AM104" i="34"/>
  <c r="AD104" i="34"/>
  <c r="AB104" i="34"/>
  <c r="S104" i="34"/>
  <c r="I104" i="34"/>
  <c r="DO104" i="34" s="1"/>
  <c r="DN103" i="34"/>
  <c r="DM103" i="34"/>
  <c r="DL103" i="34"/>
  <c r="DK103" i="34"/>
  <c r="DJ103" i="34"/>
  <c r="DI103" i="34"/>
  <c r="DH103" i="34"/>
  <c r="DG103" i="34"/>
  <c r="DF103" i="34"/>
  <c r="DE103" i="34"/>
  <c r="DD103" i="34"/>
  <c r="DC103" i="34"/>
  <c r="DB103" i="34"/>
  <c r="DA103" i="34"/>
  <c r="CZ103" i="34"/>
  <c r="CY103" i="34"/>
  <c r="CX103" i="34"/>
  <c r="CW103" i="34"/>
  <c r="CV103" i="34"/>
  <c r="CU103" i="34"/>
  <c r="CS103" i="34"/>
  <c r="CR103" i="34"/>
  <c r="CQ103" i="34"/>
  <c r="CN103" i="34"/>
  <c r="CJ103" i="34"/>
  <c r="CA103" i="34"/>
  <c r="BR103" i="34"/>
  <c r="BP103" i="34"/>
  <c r="BG103" i="34"/>
  <c r="AX103" i="34"/>
  <c r="AV103" i="34"/>
  <c r="AM103" i="34"/>
  <c r="AD103" i="34"/>
  <c r="AB103" i="34"/>
  <c r="S103" i="34"/>
  <c r="I103" i="34"/>
  <c r="DN102" i="34"/>
  <c r="DM102" i="34"/>
  <c r="DL102" i="34"/>
  <c r="DK102" i="34"/>
  <c r="DJ102" i="34"/>
  <c r="DI102" i="34"/>
  <c r="DH102" i="34"/>
  <c r="DG102" i="34"/>
  <c r="DF102" i="34"/>
  <c r="DE102" i="34"/>
  <c r="DD102" i="34"/>
  <c r="DC102" i="34"/>
  <c r="DB102" i="34"/>
  <c r="DA102" i="34"/>
  <c r="CZ102" i="34"/>
  <c r="CY102" i="34"/>
  <c r="CX102" i="34"/>
  <c r="CW102" i="34"/>
  <c r="CV102" i="34"/>
  <c r="CU102" i="34"/>
  <c r="CS102" i="34"/>
  <c r="CR102" i="34"/>
  <c r="CQ102" i="34"/>
  <c r="CN102" i="34"/>
  <c r="CJ102" i="34"/>
  <c r="CA102" i="34"/>
  <c r="BR102" i="34"/>
  <c r="BP102" i="34"/>
  <c r="BG102" i="34"/>
  <c r="AX102" i="34"/>
  <c r="AV102" i="34"/>
  <c r="AM102" i="34"/>
  <c r="AD102" i="34"/>
  <c r="AB102" i="34"/>
  <c r="S102" i="34"/>
  <c r="I102" i="34"/>
  <c r="DO102" i="34" s="1"/>
  <c r="DN101" i="34"/>
  <c r="DM101" i="34"/>
  <c r="DL101" i="34"/>
  <c r="DK101" i="34"/>
  <c r="DJ101" i="34"/>
  <c r="DI101" i="34"/>
  <c r="DH101" i="34"/>
  <c r="DG101" i="34"/>
  <c r="DF101" i="34"/>
  <c r="DE101" i="34"/>
  <c r="DD101" i="34"/>
  <c r="DC101" i="34"/>
  <c r="DB101" i="34"/>
  <c r="DA101" i="34"/>
  <c r="CZ101" i="34"/>
  <c r="CY101" i="34"/>
  <c r="CX101" i="34"/>
  <c r="CW101" i="34"/>
  <c r="CV101" i="34"/>
  <c r="CU101" i="34"/>
  <c r="CS101" i="34"/>
  <c r="CR101" i="34"/>
  <c r="CQ101" i="34"/>
  <c r="CN101" i="34"/>
  <c r="CJ101" i="34"/>
  <c r="CA101" i="34"/>
  <c r="BR101" i="34"/>
  <c r="BP101" i="34"/>
  <c r="BG101" i="34"/>
  <c r="AX101" i="34"/>
  <c r="AV101" i="34"/>
  <c r="AM101" i="34"/>
  <c r="AD101" i="34"/>
  <c r="AB101" i="34"/>
  <c r="S101" i="34"/>
  <c r="I101" i="34"/>
  <c r="DN100" i="34"/>
  <c r="DM100" i="34"/>
  <c r="DL100" i="34"/>
  <c r="DK100" i="34"/>
  <c r="DJ100" i="34"/>
  <c r="DI100" i="34"/>
  <c r="DH100" i="34"/>
  <c r="DG100" i="34"/>
  <c r="DF100" i="34"/>
  <c r="DE100" i="34"/>
  <c r="DD100" i="34"/>
  <c r="DC100" i="34"/>
  <c r="DB100" i="34"/>
  <c r="DA100" i="34"/>
  <c r="CZ100" i="34"/>
  <c r="CY100" i="34"/>
  <c r="CX100" i="34"/>
  <c r="CW100" i="34"/>
  <c r="CV100" i="34"/>
  <c r="CU100" i="34"/>
  <c r="CS100" i="34"/>
  <c r="CR100" i="34"/>
  <c r="CQ100" i="34"/>
  <c r="CN100" i="34"/>
  <c r="CJ100" i="34"/>
  <c r="CA100" i="34"/>
  <c r="BR100" i="34"/>
  <c r="BP100" i="34"/>
  <c r="BG100" i="34"/>
  <c r="AX100" i="34"/>
  <c r="AV100" i="34"/>
  <c r="AM100" i="34"/>
  <c r="AD100" i="34"/>
  <c r="AB100" i="34"/>
  <c r="S100" i="34"/>
  <c r="I100" i="34"/>
  <c r="DO100" i="34" s="1"/>
  <c r="DN99" i="34"/>
  <c r="DM99" i="34"/>
  <c r="DL99" i="34"/>
  <c r="DK99" i="34"/>
  <c r="DJ99" i="34"/>
  <c r="DI99" i="34"/>
  <c r="DH99" i="34"/>
  <c r="DG99" i="34"/>
  <c r="DF99" i="34"/>
  <c r="DE99" i="34"/>
  <c r="DD99" i="34"/>
  <c r="DC99" i="34"/>
  <c r="DB99" i="34"/>
  <c r="DA99" i="34"/>
  <c r="CZ99" i="34"/>
  <c r="CY99" i="34"/>
  <c r="CX99" i="34"/>
  <c r="CW99" i="34"/>
  <c r="CV99" i="34"/>
  <c r="CU99" i="34"/>
  <c r="CS99" i="34"/>
  <c r="CR99" i="34"/>
  <c r="CQ99" i="34"/>
  <c r="CN99" i="34"/>
  <c r="CJ99" i="34"/>
  <c r="CA99" i="34"/>
  <c r="BR99" i="34"/>
  <c r="BP99" i="34"/>
  <c r="BG99" i="34"/>
  <c r="AX99" i="34"/>
  <c r="AV99" i="34"/>
  <c r="AM99" i="34"/>
  <c r="AD99" i="34"/>
  <c r="AB99" i="34"/>
  <c r="S99" i="34"/>
  <c r="I99" i="34"/>
  <c r="DN98" i="34"/>
  <c r="DM98" i="34"/>
  <c r="DL98" i="34"/>
  <c r="DK98" i="34"/>
  <c r="DJ98" i="34"/>
  <c r="DI98" i="34"/>
  <c r="DH98" i="34"/>
  <c r="DG98" i="34"/>
  <c r="DF98" i="34"/>
  <c r="DE98" i="34"/>
  <c r="DD98" i="34"/>
  <c r="DC98" i="34"/>
  <c r="DB98" i="34"/>
  <c r="DA98" i="34"/>
  <c r="CZ98" i="34"/>
  <c r="CY98" i="34"/>
  <c r="CX98" i="34"/>
  <c r="CW98" i="34"/>
  <c r="CV98" i="34"/>
  <c r="CU98" i="34"/>
  <c r="CS98" i="34"/>
  <c r="CR98" i="34"/>
  <c r="CQ98" i="34"/>
  <c r="CN98" i="34"/>
  <c r="CJ98" i="34"/>
  <c r="CA98" i="34"/>
  <c r="BR98" i="34"/>
  <c r="BP98" i="34"/>
  <c r="BG98" i="34"/>
  <c r="AX98" i="34"/>
  <c r="AV98" i="34"/>
  <c r="AM98" i="34"/>
  <c r="AD98" i="34"/>
  <c r="AB98" i="34"/>
  <c r="S98" i="34"/>
  <c r="I98" i="34"/>
  <c r="DO98" i="34" s="1"/>
  <c r="DN97" i="34"/>
  <c r="DM97" i="34"/>
  <c r="DL97" i="34"/>
  <c r="DK97" i="34"/>
  <c r="DJ97" i="34"/>
  <c r="DI97" i="34"/>
  <c r="DH97" i="34"/>
  <c r="DG97" i="34"/>
  <c r="DF97" i="34"/>
  <c r="DE97" i="34"/>
  <c r="DD97" i="34"/>
  <c r="DC97" i="34"/>
  <c r="DB97" i="34"/>
  <c r="DA97" i="34"/>
  <c r="CZ97" i="34"/>
  <c r="CY97" i="34"/>
  <c r="CX97" i="34"/>
  <c r="CW97" i="34"/>
  <c r="CV97" i="34"/>
  <c r="CU97" i="34"/>
  <c r="CS97" i="34"/>
  <c r="CR97" i="34"/>
  <c r="CQ97" i="34"/>
  <c r="CN97" i="34"/>
  <c r="CJ97" i="34"/>
  <c r="CA97" i="34"/>
  <c r="BR97" i="34"/>
  <c r="BP97" i="34"/>
  <c r="BG97" i="34"/>
  <c r="AX97" i="34"/>
  <c r="AV97" i="34"/>
  <c r="AM97" i="34"/>
  <c r="AD97" i="34"/>
  <c r="AB97" i="34"/>
  <c r="S97" i="34"/>
  <c r="I97" i="34"/>
  <c r="DN96" i="34"/>
  <c r="DM96" i="34"/>
  <c r="DL96" i="34"/>
  <c r="DK96" i="34"/>
  <c r="DJ96" i="34"/>
  <c r="DI96" i="34"/>
  <c r="DH96" i="34"/>
  <c r="DG96" i="34"/>
  <c r="DF96" i="34"/>
  <c r="DE96" i="34"/>
  <c r="DD96" i="34"/>
  <c r="DC96" i="34"/>
  <c r="DB96" i="34"/>
  <c r="DA96" i="34"/>
  <c r="CZ96" i="34"/>
  <c r="CY96" i="34"/>
  <c r="CX96" i="34"/>
  <c r="CW96" i="34"/>
  <c r="CV96" i="34"/>
  <c r="CU96" i="34"/>
  <c r="CS96" i="34"/>
  <c r="CR96" i="34"/>
  <c r="CQ96" i="34"/>
  <c r="CN96" i="34"/>
  <c r="CJ96" i="34"/>
  <c r="CA96" i="34"/>
  <c r="BR96" i="34"/>
  <c r="BP96" i="34"/>
  <c r="BG96" i="34"/>
  <c r="AX96" i="34"/>
  <c r="AV96" i="34"/>
  <c r="AM96" i="34"/>
  <c r="AD96" i="34"/>
  <c r="AB96" i="34"/>
  <c r="S96" i="34"/>
  <c r="I96" i="34"/>
  <c r="DO96" i="34" s="1"/>
  <c r="DN95" i="34"/>
  <c r="DM95" i="34"/>
  <c r="DL95" i="34"/>
  <c r="DK95" i="34"/>
  <c r="DJ95" i="34"/>
  <c r="DI95" i="34"/>
  <c r="DH95" i="34"/>
  <c r="DG95" i="34"/>
  <c r="DF95" i="34"/>
  <c r="DE95" i="34"/>
  <c r="DD95" i="34"/>
  <c r="DC95" i="34"/>
  <c r="DB95" i="34"/>
  <c r="DA95" i="34"/>
  <c r="CZ95" i="34"/>
  <c r="CY95" i="34"/>
  <c r="CX95" i="34"/>
  <c r="CW95" i="34"/>
  <c r="CV95" i="34"/>
  <c r="CU95" i="34"/>
  <c r="CS95" i="34"/>
  <c r="CR95" i="34"/>
  <c r="CQ95" i="34"/>
  <c r="CN95" i="34"/>
  <c r="CJ95" i="34"/>
  <c r="CA95" i="34"/>
  <c r="BR95" i="34"/>
  <c r="BP95" i="34"/>
  <c r="BG95" i="34"/>
  <c r="AX95" i="34"/>
  <c r="AV95" i="34"/>
  <c r="AM95" i="34"/>
  <c r="AD95" i="34"/>
  <c r="AB95" i="34"/>
  <c r="S95" i="34"/>
  <c r="I95" i="34"/>
  <c r="DN94" i="34"/>
  <c r="DM94" i="34"/>
  <c r="DL94" i="34"/>
  <c r="DK94" i="34"/>
  <c r="DJ94" i="34"/>
  <c r="DI94" i="34"/>
  <c r="DH94" i="34"/>
  <c r="DG94" i="34"/>
  <c r="DF94" i="34"/>
  <c r="DE94" i="34"/>
  <c r="DD94" i="34"/>
  <c r="DC94" i="34"/>
  <c r="DB94" i="34"/>
  <c r="DA94" i="34"/>
  <c r="CZ94" i="34"/>
  <c r="CY94" i="34"/>
  <c r="CX94" i="34"/>
  <c r="CW94" i="34"/>
  <c r="CV94" i="34"/>
  <c r="CU94" i="34"/>
  <c r="CS94" i="34"/>
  <c r="CR94" i="34"/>
  <c r="CQ94" i="34"/>
  <c r="CN94" i="34"/>
  <c r="CJ94" i="34"/>
  <c r="CA94" i="34"/>
  <c r="BR94" i="34"/>
  <c r="BP94" i="34"/>
  <c r="BG94" i="34"/>
  <c r="AX94" i="34"/>
  <c r="AV94" i="34"/>
  <c r="AM94" i="34"/>
  <c r="AD94" i="34"/>
  <c r="AB94" i="34"/>
  <c r="S94" i="34"/>
  <c r="I94" i="34"/>
  <c r="DO94" i="34" s="1"/>
  <c r="DN93" i="34"/>
  <c r="DM93" i="34"/>
  <c r="DL93" i="34"/>
  <c r="DK93" i="34"/>
  <c r="DJ93" i="34"/>
  <c r="DI93" i="34"/>
  <c r="DH93" i="34"/>
  <c r="DG93" i="34"/>
  <c r="DF93" i="34"/>
  <c r="DE93" i="34"/>
  <c r="DD93" i="34"/>
  <c r="DC93" i="34"/>
  <c r="DB93" i="34"/>
  <c r="DA93" i="34"/>
  <c r="CZ93" i="34"/>
  <c r="CY93" i="34"/>
  <c r="CX93" i="34"/>
  <c r="CW93" i="34"/>
  <c r="CV93" i="34"/>
  <c r="CU93" i="34"/>
  <c r="CS93" i="34"/>
  <c r="CR93" i="34"/>
  <c r="CQ93" i="34"/>
  <c r="CN93" i="34"/>
  <c r="CJ93" i="34"/>
  <c r="CA93" i="34"/>
  <c r="BR93" i="34"/>
  <c r="BP93" i="34"/>
  <c r="BG93" i="34"/>
  <c r="AX93" i="34"/>
  <c r="AV93" i="34"/>
  <c r="AM93" i="34"/>
  <c r="AD93" i="34"/>
  <c r="AB93" i="34"/>
  <c r="S93" i="34"/>
  <c r="I93" i="34"/>
  <c r="DN92" i="34"/>
  <c r="DM92" i="34"/>
  <c r="DL92" i="34"/>
  <c r="DK92" i="34"/>
  <c r="DJ92" i="34"/>
  <c r="DI92" i="34"/>
  <c r="DH92" i="34"/>
  <c r="DG92" i="34"/>
  <c r="DF92" i="34"/>
  <c r="DE92" i="34"/>
  <c r="DD92" i="34"/>
  <c r="DC92" i="34"/>
  <c r="DB92" i="34"/>
  <c r="DA92" i="34"/>
  <c r="CZ92" i="34"/>
  <c r="CY92" i="34"/>
  <c r="CX92" i="34"/>
  <c r="CW92" i="34"/>
  <c r="CV92" i="34"/>
  <c r="CU92" i="34"/>
  <c r="CS92" i="34"/>
  <c r="CR92" i="34"/>
  <c r="CQ92" i="34"/>
  <c r="CN92" i="34"/>
  <c r="CJ92" i="34"/>
  <c r="CA92" i="34"/>
  <c r="BR92" i="34"/>
  <c r="BP92" i="34"/>
  <c r="BG92" i="34"/>
  <c r="AX92" i="34"/>
  <c r="AV92" i="34"/>
  <c r="AM92" i="34"/>
  <c r="AD92" i="34"/>
  <c r="AB92" i="34"/>
  <c r="S92" i="34"/>
  <c r="I92" i="34"/>
  <c r="DO92" i="34" s="1"/>
  <c r="DN91" i="34"/>
  <c r="DM91" i="34"/>
  <c r="DL91" i="34"/>
  <c r="DK91" i="34"/>
  <c r="DJ91" i="34"/>
  <c r="DI91" i="34"/>
  <c r="DH91" i="34"/>
  <c r="DG91" i="34"/>
  <c r="DF91" i="34"/>
  <c r="DE91" i="34"/>
  <c r="DD91" i="34"/>
  <c r="DC91" i="34"/>
  <c r="DB91" i="34"/>
  <c r="DA91" i="34"/>
  <c r="CZ91" i="34"/>
  <c r="CY91" i="34"/>
  <c r="CX91" i="34"/>
  <c r="CW91" i="34"/>
  <c r="CV91" i="34"/>
  <c r="CU91" i="34"/>
  <c r="CS91" i="34"/>
  <c r="CR91" i="34"/>
  <c r="CQ91" i="34"/>
  <c r="CN91" i="34"/>
  <c r="CJ91" i="34"/>
  <c r="CA91" i="34"/>
  <c r="BR91" i="34"/>
  <c r="BP91" i="34"/>
  <c r="BG91" i="34"/>
  <c r="AX91" i="34"/>
  <c r="AV91" i="34"/>
  <c r="AM91" i="34"/>
  <c r="AD91" i="34"/>
  <c r="AB91" i="34"/>
  <c r="S91" i="34"/>
  <c r="I91" i="34"/>
  <c r="DN90" i="34"/>
  <c r="DM90" i="34"/>
  <c r="DL90" i="34"/>
  <c r="DK90" i="34"/>
  <c r="DJ90" i="34"/>
  <c r="DI90" i="34"/>
  <c r="DH90" i="34"/>
  <c r="DG90" i="34"/>
  <c r="DF90" i="34"/>
  <c r="DE90" i="34"/>
  <c r="DD90" i="34"/>
  <c r="DC90" i="34"/>
  <c r="DB90" i="34"/>
  <c r="DA90" i="34"/>
  <c r="CZ90" i="34"/>
  <c r="CY90" i="34"/>
  <c r="CX90" i="34"/>
  <c r="CW90" i="34"/>
  <c r="CV90" i="34"/>
  <c r="CU90" i="34"/>
  <c r="CS90" i="34"/>
  <c r="CR90" i="34"/>
  <c r="CQ90" i="34"/>
  <c r="CN90" i="34"/>
  <c r="CJ90" i="34"/>
  <c r="CA90" i="34"/>
  <c r="BR90" i="34"/>
  <c r="BP90" i="34"/>
  <c r="BG90" i="34"/>
  <c r="AX90" i="34"/>
  <c r="AV90" i="34"/>
  <c r="AM90" i="34"/>
  <c r="AD90" i="34"/>
  <c r="AB90" i="34"/>
  <c r="S90" i="34"/>
  <c r="I90" i="34"/>
  <c r="DO90" i="34" s="1"/>
  <c r="DN89" i="34"/>
  <c r="DM89" i="34"/>
  <c r="DL89" i="34"/>
  <c r="DK89" i="34"/>
  <c r="DJ89" i="34"/>
  <c r="DI89" i="34"/>
  <c r="DH89" i="34"/>
  <c r="DG89" i="34"/>
  <c r="DF89" i="34"/>
  <c r="DE89" i="34"/>
  <c r="DD89" i="34"/>
  <c r="DC89" i="34"/>
  <c r="DB89" i="34"/>
  <c r="DA89" i="34"/>
  <c r="CZ89" i="34"/>
  <c r="CY89" i="34"/>
  <c r="CX89" i="34"/>
  <c r="CW89" i="34"/>
  <c r="CV89" i="34"/>
  <c r="CU89" i="34"/>
  <c r="CS89" i="34"/>
  <c r="CR89" i="34"/>
  <c r="CQ89" i="34"/>
  <c r="CN89" i="34"/>
  <c r="CJ89" i="34"/>
  <c r="CA89" i="34"/>
  <c r="BR89" i="34"/>
  <c r="BP89" i="34"/>
  <c r="BG89" i="34"/>
  <c r="AX89" i="34"/>
  <c r="AV89" i="34"/>
  <c r="AM89" i="34"/>
  <c r="AD89" i="34"/>
  <c r="AB89" i="34"/>
  <c r="S89" i="34"/>
  <c r="I89" i="34"/>
  <c r="DN88" i="34"/>
  <c r="DM88" i="34"/>
  <c r="DL88" i="34"/>
  <c r="DK88" i="34"/>
  <c r="DJ88" i="34"/>
  <c r="DI88" i="34"/>
  <c r="DH88" i="34"/>
  <c r="DG88" i="34"/>
  <c r="DF88" i="34"/>
  <c r="DE88" i="34"/>
  <c r="DD88" i="34"/>
  <c r="DC88" i="34"/>
  <c r="DB88" i="34"/>
  <c r="DA88" i="34"/>
  <c r="CZ88" i="34"/>
  <c r="CY88" i="34"/>
  <c r="CX88" i="34"/>
  <c r="CW88" i="34"/>
  <c r="CV88" i="34"/>
  <c r="CU88" i="34"/>
  <c r="CS88" i="34"/>
  <c r="CR88" i="34"/>
  <c r="CQ88" i="34"/>
  <c r="CN88" i="34"/>
  <c r="CJ88" i="34"/>
  <c r="CA88" i="34"/>
  <c r="BR88" i="34"/>
  <c r="BP88" i="34"/>
  <c r="BG88" i="34"/>
  <c r="AX88" i="34"/>
  <c r="AV88" i="34"/>
  <c r="AM88" i="34"/>
  <c r="AD88" i="34"/>
  <c r="AB88" i="34"/>
  <c r="S88" i="34"/>
  <c r="I88" i="34"/>
  <c r="DO88" i="34" s="1"/>
  <c r="DN87" i="34"/>
  <c r="DM87" i="34"/>
  <c r="DL87" i="34"/>
  <c r="DK87" i="34"/>
  <c r="DJ87" i="34"/>
  <c r="DI87" i="34"/>
  <c r="DH87" i="34"/>
  <c r="DG87" i="34"/>
  <c r="DF87" i="34"/>
  <c r="DE87" i="34"/>
  <c r="DD87" i="34"/>
  <c r="DC87" i="34"/>
  <c r="DB87" i="34"/>
  <c r="DA87" i="34"/>
  <c r="CZ87" i="34"/>
  <c r="CY87" i="34"/>
  <c r="CX87" i="34"/>
  <c r="CW87" i="34"/>
  <c r="CV87" i="34"/>
  <c r="CU87" i="34"/>
  <c r="CS87" i="34"/>
  <c r="CR87" i="34"/>
  <c r="CQ87" i="34"/>
  <c r="CN87" i="34"/>
  <c r="CJ87" i="34"/>
  <c r="CA87" i="34"/>
  <c r="BR87" i="34"/>
  <c r="BP87" i="34"/>
  <c r="BG87" i="34"/>
  <c r="AX87" i="34"/>
  <c r="AV87" i="34"/>
  <c r="AM87" i="34"/>
  <c r="AD87" i="34"/>
  <c r="AB87" i="34"/>
  <c r="S87" i="34"/>
  <c r="I87" i="34"/>
  <c r="DN86" i="34"/>
  <c r="DM86" i="34"/>
  <c r="DL86" i="34"/>
  <c r="DK86" i="34"/>
  <c r="DJ86" i="34"/>
  <c r="DI86" i="34"/>
  <c r="DH86" i="34"/>
  <c r="DG86" i="34"/>
  <c r="DF86" i="34"/>
  <c r="DE86" i="34"/>
  <c r="DD86" i="34"/>
  <c r="DC86" i="34"/>
  <c r="DB86" i="34"/>
  <c r="DA86" i="34"/>
  <c r="CZ86" i="34"/>
  <c r="CY86" i="34"/>
  <c r="CX86" i="34"/>
  <c r="CW86" i="34"/>
  <c r="CV86" i="34"/>
  <c r="CU86" i="34"/>
  <c r="CS86" i="34"/>
  <c r="CR86" i="34"/>
  <c r="CQ86" i="34"/>
  <c r="CN86" i="34"/>
  <c r="CJ86" i="34"/>
  <c r="CA86" i="34"/>
  <c r="BR86" i="34"/>
  <c r="BP86" i="34"/>
  <c r="BG86" i="34"/>
  <c r="AX86" i="34"/>
  <c r="AV86" i="34"/>
  <c r="AM86" i="34"/>
  <c r="AD86" i="34"/>
  <c r="AB86" i="34"/>
  <c r="S86" i="34"/>
  <c r="I86" i="34"/>
  <c r="DO86" i="34" s="1"/>
  <c r="DN85" i="34"/>
  <c r="DM85" i="34"/>
  <c r="DL85" i="34"/>
  <c r="DK85" i="34"/>
  <c r="DJ85" i="34"/>
  <c r="DI85" i="34"/>
  <c r="DH85" i="34"/>
  <c r="DG85" i="34"/>
  <c r="DF85" i="34"/>
  <c r="DE85" i="34"/>
  <c r="DD85" i="34"/>
  <c r="DC85" i="34"/>
  <c r="DB85" i="34"/>
  <c r="DA85" i="34"/>
  <c r="CZ85" i="34"/>
  <c r="CY85" i="34"/>
  <c r="CX85" i="34"/>
  <c r="CW85" i="34"/>
  <c r="CV85" i="34"/>
  <c r="CU85" i="34"/>
  <c r="CS85" i="34"/>
  <c r="CR85" i="34"/>
  <c r="CQ85" i="34"/>
  <c r="CN85" i="34"/>
  <c r="CJ85" i="34"/>
  <c r="CA85" i="34"/>
  <c r="BR85" i="34"/>
  <c r="BP85" i="34"/>
  <c r="BG85" i="34"/>
  <c r="AX85" i="34"/>
  <c r="AV85" i="34"/>
  <c r="AM85" i="34"/>
  <c r="AD85" i="34"/>
  <c r="AB85" i="34"/>
  <c r="S85" i="34"/>
  <c r="I85" i="34"/>
  <c r="DN84" i="34"/>
  <c r="DM84" i="34"/>
  <c r="DL84" i="34"/>
  <c r="DK84" i="34"/>
  <c r="DJ84" i="34"/>
  <c r="DI84" i="34"/>
  <c r="DH84" i="34"/>
  <c r="DG84" i="34"/>
  <c r="DF84" i="34"/>
  <c r="DE84" i="34"/>
  <c r="DD84" i="34"/>
  <c r="DC84" i="34"/>
  <c r="DB84" i="34"/>
  <c r="DA84" i="34"/>
  <c r="CZ84" i="34"/>
  <c r="CY84" i="34"/>
  <c r="CX84" i="34"/>
  <c r="CW84" i="34"/>
  <c r="CV84" i="34"/>
  <c r="CU84" i="34"/>
  <c r="CS84" i="34"/>
  <c r="CR84" i="34"/>
  <c r="CQ84" i="34"/>
  <c r="CN84" i="34"/>
  <c r="CJ84" i="34"/>
  <c r="CA84" i="34"/>
  <c r="BR84" i="34"/>
  <c r="BP84" i="34"/>
  <c r="BG84" i="34"/>
  <c r="AX84" i="34"/>
  <c r="AV84" i="34"/>
  <c r="AM84" i="34"/>
  <c r="AD84" i="34"/>
  <c r="AB84" i="34"/>
  <c r="S84" i="34"/>
  <c r="I84" i="34"/>
  <c r="DO84" i="34" s="1"/>
  <c r="DN83" i="34"/>
  <c r="DM83" i="34"/>
  <c r="DL83" i="34"/>
  <c r="DK83" i="34"/>
  <c r="DJ83" i="34"/>
  <c r="DI83" i="34"/>
  <c r="DH83" i="34"/>
  <c r="DG83" i="34"/>
  <c r="DF83" i="34"/>
  <c r="DE83" i="34"/>
  <c r="DD83" i="34"/>
  <c r="DC83" i="34"/>
  <c r="DB83" i="34"/>
  <c r="DA83" i="34"/>
  <c r="CZ83" i="34"/>
  <c r="CY83" i="34"/>
  <c r="CX83" i="34"/>
  <c r="CW83" i="34"/>
  <c r="CV83" i="34"/>
  <c r="CU83" i="34"/>
  <c r="CS83" i="34"/>
  <c r="CR83" i="34"/>
  <c r="CQ83" i="34"/>
  <c r="CN83" i="34"/>
  <c r="CJ83" i="34"/>
  <c r="CA83" i="34"/>
  <c r="BR83" i="34"/>
  <c r="BP83" i="34"/>
  <c r="BG83" i="34"/>
  <c r="AX83" i="34"/>
  <c r="AV83" i="34"/>
  <c r="AM83" i="34"/>
  <c r="AD83" i="34"/>
  <c r="AB83" i="34"/>
  <c r="S83" i="34"/>
  <c r="I83" i="34"/>
  <c r="DN82" i="34"/>
  <c r="DM82" i="34"/>
  <c r="DL82" i="34"/>
  <c r="DK82" i="34"/>
  <c r="DJ82" i="34"/>
  <c r="DI82" i="34"/>
  <c r="DH82" i="34"/>
  <c r="DG82" i="34"/>
  <c r="DF82" i="34"/>
  <c r="DE82" i="34"/>
  <c r="DD82" i="34"/>
  <c r="DC82" i="34"/>
  <c r="DB82" i="34"/>
  <c r="DA82" i="34"/>
  <c r="CZ82" i="34"/>
  <c r="CY82" i="34"/>
  <c r="CX82" i="34"/>
  <c r="CW82" i="34"/>
  <c r="CV82" i="34"/>
  <c r="CU82" i="34"/>
  <c r="CS82" i="34"/>
  <c r="CR82" i="34"/>
  <c r="CQ82" i="34"/>
  <c r="CN82" i="34"/>
  <c r="CJ82" i="34"/>
  <c r="CA82" i="34"/>
  <c r="BR82" i="34"/>
  <c r="BP82" i="34"/>
  <c r="BG82" i="34"/>
  <c r="AX82" i="34"/>
  <c r="AV82" i="34"/>
  <c r="AM82" i="34"/>
  <c r="AD82" i="34"/>
  <c r="AB82" i="34"/>
  <c r="S82" i="34"/>
  <c r="I82" i="34"/>
  <c r="DO82" i="34" s="1"/>
  <c r="DN81" i="34"/>
  <c r="DM81" i="34"/>
  <c r="DL81" i="34"/>
  <c r="DK81" i="34"/>
  <c r="DJ81" i="34"/>
  <c r="DI81" i="34"/>
  <c r="DH81" i="34"/>
  <c r="DG81" i="34"/>
  <c r="DF81" i="34"/>
  <c r="DE81" i="34"/>
  <c r="DD81" i="34"/>
  <c r="DC81" i="34"/>
  <c r="DB81" i="34"/>
  <c r="DA81" i="34"/>
  <c r="CZ81" i="34"/>
  <c r="CY81" i="34"/>
  <c r="CX81" i="34"/>
  <c r="CW81" i="34"/>
  <c r="CV81" i="34"/>
  <c r="CU81" i="34"/>
  <c r="CS81" i="34"/>
  <c r="CR81" i="34"/>
  <c r="CQ81" i="34"/>
  <c r="CN81" i="34"/>
  <c r="CJ81" i="34"/>
  <c r="CA81" i="34"/>
  <c r="BR81" i="34"/>
  <c r="BP81" i="34"/>
  <c r="BG81" i="34"/>
  <c r="AX81" i="34"/>
  <c r="AV81" i="34"/>
  <c r="AM81" i="34"/>
  <c r="AD81" i="34"/>
  <c r="AB81" i="34"/>
  <c r="S81" i="34"/>
  <c r="I81" i="34"/>
  <c r="DN80" i="34"/>
  <c r="DM80" i="34"/>
  <c r="DL80" i="34"/>
  <c r="DK80" i="34"/>
  <c r="DJ80" i="34"/>
  <c r="DI80" i="34"/>
  <c r="DH80" i="34"/>
  <c r="DG80" i="34"/>
  <c r="DF80" i="34"/>
  <c r="DE80" i="34"/>
  <c r="DD80" i="34"/>
  <c r="DC80" i="34"/>
  <c r="DB80" i="34"/>
  <c r="DA80" i="34"/>
  <c r="CZ80" i="34"/>
  <c r="CY80" i="34"/>
  <c r="CX80" i="34"/>
  <c r="CW80" i="34"/>
  <c r="CV80" i="34"/>
  <c r="CU80" i="34"/>
  <c r="CS80" i="34"/>
  <c r="CR80" i="34"/>
  <c r="CQ80" i="34"/>
  <c r="CN80" i="34"/>
  <c r="CJ80" i="34"/>
  <c r="CA80" i="34"/>
  <c r="BR80" i="34"/>
  <c r="BP80" i="34"/>
  <c r="BG80" i="34"/>
  <c r="AX80" i="34"/>
  <c r="AV80" i="34"/>
  <c r="AM80" i="34"/>
  <c r="AD80" i="34"/>
  <c r="AB80" i="34"/>
  <c r="S80" i="34"/>
  <c r="I80" i="34"/>
  <c r="DO80" i="34" s="1"/>
  <c r="DN79" i="34"/>
  <c r="DM79" i="34"/>
  <c r="DL79" i="34"/>
  <c r="DK79" i="34"/>
  <c r="DJ79" i="34"/>
  <c r="DI79" i="34"/>
  <c r="DH79" i="34"/>
  <c r="DG79" i="34"/>
  <c r="DF79" i="34"/>
  <c r="DE79" i="34"/>
  <c r="DD79" i="34"/>
  <c r="DC79" i="34"/>
  <c r="DB79" i="34"/>
  <c r="DA79" i="34"/>
  <c r="CZ79" i="34"/>
  <c r="CY79" i="34"/>
  <c r="CX79" i="34"/>
  <c r="CW79" i="34"/>
  <c r="CV79" i="34"/>
  <c r="CU79" i="34"/>
  <c r="CS79" i="34"/>
  <c r="CR79" i="34"/>
  <c r="CQ79" i="34"/>
  <c r="CN79" i="34"/>
  <c r="CJ79" i="34"/>
  <c r="CA79" i="34"/>
  <c r="BR79" i="34"/>
  <c r="BP79" i="34"/>
  <c r="BG79" i="34"/>
  <c r="AX79" i="34"/>
  <c r="AV79" i="34"/>
  <c r="AM79" i="34"/>
  <c r="AD79" i="34"/>
  <c r="AB79" i="34"/>
  <c r="S79" i="34"/>
  <c r="I79" i="34"/>
  <c r="DN78" i="34"/>
  <c r="DM78" i="34"/>
  <c r="DL78" i="34"/>
  <c r="DK78" i="34"/>
  <c r="DJ78" i="34"/>
  <c r="DI78" i="34"/>
  <c r="DH78" i="34"/>
  <c r="DG78" i="34"/>
  <c r="DF78" i="34"/>
  <c r="DE78" i="34"/>
  <c r="DD78" i="34"/>
  <c r="DC78" i="34"/>
  <c r="DB78" i="34"/>
  <c r="DA78" i="34"/>
  <c r="CZ78" i="34"/>
  <c r="CY78" i="34"/>
  <c r="CX78" i="34"/>
  <c r="CW78" i="34"/>
  <c r="CV78" i="34"/>
  <c r="CU78" i="34"/>
  <c r="CS78" i="34"/>
  <c r="CR78" i="34"/>
  <c r="CQ78" i="34"/>
  <c r="CN78" i="34"/>
  <c r="CJ78" i="34"/>
  <c r="CA78" i="34"/>
  <c r="BR78" i="34"/>
  <c r="BP78" i="34"/>
  <c r="BG78" i="34"/>
  <c r="AX78" i="34"/>
  <c r="AV78" i="34"/>
  <c r="AM78" i="34"/>
  <c r="AD78" i="34"/>
  <c r="AB78" i="34"/>
  <c r="S78" i="34"/>
  <c r="I78" i="34"/>
  <c r="DO78" i="34" s="1"/>
  <c r="DN77" i="34"/>
  <c r="DM77" i="34"/>
  <c r="DL77" i="34"/>
  <c r="DK77" i="34"/>
  <c r="DJ77" i="34"/>
  <c r="DI77" i="34"/>
  <c r="DH77" i="34"/>
  <c r="DG77" i="34"/>
  <c r="DF77" i="34"/>
  <c r="DE77" i="34"/>
  <c r="DD77" i="34"/>
  <c r="DC77" i="34"/>
  <c r="DB77" i="34"/>
  <c r="DA77" i="34"/>
  <c r="CZ77" i="34"/>
  <c r="CY77" i="34"/>
  <c r="CX77" i="34"/>
  <c r="CW77" i="34"/>
  <c r="CV77" i="34"/>
  <c r="CU77" i="34"/>
  <c r="CS77" i="34"/>
  <c r="CR77" i="34"/>
  <c r="CQ77" i="34"/>
  <c r="CN77" i="34"/>
  <c r="CJ77" i="34"/>
  <c r="CA77" i="34"/>
  <c r="BR77" i="34"/>
  <c r="BP77" i="34"/>
  <c r="BG77" i="34"/>
  <c r="AX77" i="34"/>
  <c r="AV77" i="34"/>
  <c r="AM77" i="34"/>
  <c r="AD77" i="34"/>
  <c r="AB77" i="34"/>
  <c r="S77" i="34"/>
  <c r="I77" i="34"/>
  <c r="DN76" i="34"/>
  <c r="DM76" i="34"/>
  <c r="DL76" i="34"/>
  <c r="DK76" i="34"/>
  <c r="DJ76" i="34"/>
  <c r="DI76" i="34"/>
  <c r="DH76" i="34"/>
  <c r="DG76" i="34"/>
  <c r="DF76" i="34"/>
  <c r="DE76" i="34"/>
  <c r="DD76" i="34"/>
  <c r="DC76" i="34"/>
  <c r="DB76" i="34"/>
  <c r="DA76" i="34"/>
  <c r="CZ76" i="34"/>
  <c r="CY76" i="34"/>
  <c r="CX76" i="34"/>
  <c r="CW76" i="34"/>
  <c r="CV76" i="34"/>
  <c r="CU76" i="34"/>
  <c r="CS76" i="34"/>
  <c r="CR76" i="34"/>
  <c r="CQ76" i="34"/>
  <c r="CN76" i="34"/>
  <c r="CJ76" i="34"/>
  <c r="CA76" i="34"/>
  <c r="BR76" i="34"/>
  <c r="BP76" i="34"/>
  <c r="BG76" i="34"/>
  <c r="AX76" i="34"/>
  <c r="AV76" i="34"/>
  <c r="AM76" i="34"/>
  <c r="AD76" i="34"/>
  <c r="AB76" i="34"/>
  <c r="S76" i="34"/>
  <c r="I76" i="34"/>
  <c r="DO76" i="34" s="1"/>
  <c r="DN75" i="34"/>
  <c r="DM75" i="34"/>
  <c r="DL75" i="34"/>
  <c r="DK75" i="34"/>
  <c r="DJ75" i="34"/>
  <c r="DI75" i="34"/>
  <c r="DH75" i="34"/>
  <c r="DG75" i="34"/>
  <c r="DF75" i="34"/>
  <c r="DE75" i="34"/>
  <c r="DD75" i="34"/>
  <c r="DC75" i="34"/>
  <c r="DB75" i="34"/>
  <c r="DA75" i="34"/>
  <c r="CZ75" i="34"/>
  <c r="CY75" i="34"/>
  <c r="CX75" i="34"/>
  <c r="CW75" i="34"/>
  <c r="CV75" i="34"/>
  <c r="CU75" i="34"/>
  <c r="CS75" i="34"/>
  <c r="CR75" i="34"/>
  <c r="CQ75" i="34"/>
  <c r="CN75" i="34"/>
  <c r="CJ75" i="34"/>
  <c r="CA75" i="34"/>
  <c r="BR75" i="34"/>
  <c r="BP75" i="34"/>
  <c r="BG75" i="34"/>
  <c r="AX75" i="34"/>
  <c r="AV75" i="34"/>
  <c r="AM75" i="34"/>
  <c r="AD75" i="34"/>
  <c r="AB75" i="34"/>
  <c r="S75" i="34"/>
  <c r="I75" i="34"/>
  <c r="DN74" i="34"/>
  <c r="DM74" i="34"/>
  <c r="DL74" i="34"/>
  <c r="DK74" i="34"/>
  <c r="DJ74" i="34"/>
  <c r="DI74" i="34"/>
  <c r="DH74" i="34"/>
  <c r="DG74" i="34"/>
  <c r="DF74" i="34"/>
  <c r="DE74" i="34"/>
  <c r="DD74" i="34"/>
  <c r="DC74" i="34"/>
  <c r="DB74" i="34"/>
  <c r="DA74" i="34"/>
  <c r="CZ74" i="34"/>
  <c r="CY74" i="34"/>
  <c r="CX74" i="34"/>
  <c r="CW74" i="34"/>
  <c r="CV74" i="34"/>
  <c r="CU74" i="34"/>
  <c r="CS74" i="34"/>
  <c r="CR74" i="34"/>
  <c r="CR114" i="34" s="1"/>
  <c r="CQ74" i="34"/>
  <c r="CN74" i="34"/>
  <c r="CJ74" i="34"/>
  <c r="CA74" i="34"/>
  <c r="BR74" i="34"/>
  <c r="BP74" i="34"/>
  <c r="BG74" i="34"/>
  <c r="AX74" i="34"/>
  <c r="AV74" i="34"/>
  <c r="AM74" i="34"/>
  <c r="AD74" i="34"/>
  <c r="AB74" i="34"/>
  <c r="S74" i="34"/>
  <c r="I74" i="34"/>
  <c r="DO74" i="34" s="1"/>
  <c r="DG73" i="34"/>
  <c r="DF73" i="34"/>
  <c r="CZ73" i="34"/>
  <c r="CY73" i="34"/>
  <c r="CX73" i="34"/>
  <c r="CW73" i="34"/>
  <c r="CV73" i="34"/>
  <c r="CU73" i="34"/>
  <c r="DG72" i="34"/>
  <c r="DF72" i="34"/>
  <c r="CZ72" i="34"/>
  <c r="CY72" i="34"/>
  <c r="CX72" i="34"/>
  <c r="CW72" i="34"/>
  <c r="CV72" i="34"/>
  <c r="CU72" i="34"/>
  <c r="DG71" i="34"/>
  <c r="DF71" i="34"/>
  <c r="CZ71" i="34"/>
  <c r="CY71" i="34"/>
  <c r="CX71" i="34"/>
  <c r="CW71" i="34"/>
  <c r="CV71" i="34"/>
  <c r="CU71" i="34"/>
  <c r="DG70" i="34"/>
  <c r="DF70" i="34"/>
  <c r="CZ70" i="34"/>
  <c r="CY70" i="34"/>
  <c r="CX70" i="34"/>
  <c r="CW70" i="34"/>
  <c r="CV70" i="34"/>
  <c r="CU70" i="34"/>
  <c r="DG69" i="34"/>
  <c r="DF69" i="34"/>
  <c r="CZ69" i="34"/>
  <c r="CY69" i="34"/>
  <c r="CX69" i="34"/>
  <c r="CW69" i="34"/>
  <c r="CV69" i="34"/>
  <c r="CU69" i="34"/>
  <c r="DG68" i="34"/>
  <c r="DF68" i="34"/>
  <c r="CZ68" i="34"/>
  <c r="CY68" i="34"/>
  <c r="CX68" i="34"/>
  <c r="CW68" i="34"/>
  <c r="CV68" i="34"/>
  <c r="CU68" i="34"/>
  <c r="DG67" i="34"/>
  <c r="DF67" i="34"/>
  <c r="CZ67" i="34"/>
  <c r="CY67" i="34"/>
  <c r="CX67" i="34"/>
  <c r="DD67" i="34" s="1"/>
  <c r="CW67" i="34"/>
  <c r="CV67" i="34"/>
  <c r="CU67" i="34"/>
  <c r="DG66" i="34"/>
  <c r="DF66" i="34"/>
  <c r="CZ66" i="34"/>
  <c r="CY66" i="34"/>
  <c r="CX66" i="34"/>
  <c r="CW66" i="34"/>
  <c r="CV66" i="34"/>
  <c r="CU66" i="34"/>
  <c r="DG65" i="34"/>
  <c r="DF65" i="34"/>
  <c r="CZ65" i="34"/>
  <c r="CY65" i="34"/>
  <c r="CX65" i="34"/>
  <c r="CW65" i="34"/>
  <c r="CV65" i="34"/>
  <c r="CU65" i="34"/>
  <c r="DG64" i="34"/>
  <c r="DF64" i="34"/>
  <c r="CZ64" i="34"/>
  <c r="CY64" i="34"/>
  <c r="CY114" i="34" s="1"/>
  <c r="CX64" i="34"/>
  <c r="CW64" i="34"/>
  <c r="CV64" i="34"/>
  <c r="CU64" i="34"/>
  <c r="CU114" i="34" s="1"/>
  <c r="CI63" i="34"/>
  <c r="CH63" i="34"/>
  <c r="CG63" i="34"/>
  <c r="CF63" i="34"/>
  <c r="CE63" i="34"/>
  <c r="CD63" i="34"/>
  <c r="CC63" i="34"/>
  <c r="BZ63" i="34"/>
  <c r="BY63" i="34"/>
  <c r="BX63" i="34"/>
  <c r="BW63" i="34"/>
  <c r="BV63" i="34"/>
  <c r="BU63" i="34"/>
  <c r="BT63" i="34"/>
  <c r="BO63" i="34"/>
  <c r="BN63" i="34"/>
  <c r="BM63" i="34"/>
  <c r="BL63" i="34"/>
  <c r="BK63" i="34"/>
  <c r="BJ63" i="34"/>
  <c r="BI63" i="34"/>
  <c r="BF63" i="34"/>
  <c r="BE63" i="34"/>
  <c r="BD63" i="34"/>
  <c r="BC63" i="34"/>
  <c r="BB63" i="34"/>
  <c r="BA63" i="34"/>
  <c r="AZ63" i="34"/>
  <c r="AU63" i="34"/>
  <c r="AT63" i="34"/>
  <c r="AS63" i="34"/>
  <c r="AR63" i="34"/>
  <c r="AQ63" i="34"/>
  <c r="AP63" i="34"/>
  <c r="AO63" i="34"/>
  <c r="AL63" i="34"/>
  <c r="AK63" i="34"/>
  <c r="AJ63" i="34"/>
  <c r="AI63" i="34"/>
  <c r="AH63" i="34"/>
  <c r="AG63" i="34"/>
  <c r="AF63" i="34"/>
  <c r="AA63" i="34"/>
  <c r="Z63" i="34"/>
  <c r="Y63" i="34"/>
  <c r="X63" i="34"/>
  <c r="W63" i="34"/>
  <c r="V63" i="34"/>
  <c r="U63" i="34"/>
  <c r="R63" i="34"/>
  <c r="Q63" i="34"/>
  <c r="P63" i="34"/>
  <c r="O63" i="34"/>
  <c r="N63" i="34"/>
  <c r="M63" i="34"/>
  <c r="L63" i="34"/>
  <c r="H63" i="34"/>
  <c r="G63" i="34"/>
  <c r="F63" i="34"/>
  <c r="E63" i="34"/>
  <c r="D63" i="34"/>
  <c r="C63" i="34"/>
  <c r="B63" i="34"/>
  <c r="CR62" i="34"/>
  <c r="R60" i="34"/>
  <c r="Q60" i="34"/>
  <c r="P60" i="34"/>
  <c r="O60" i="34"/>
  <c r="N60" i="34"/>
  <c r="M60" i="34"/>
  <c r="L60" i="34"/>
  <c r="R59" i="34"/>
  <c r="Q59" i="34"/>
  <c r="P59" i="34"/>
  <c r="O59" i="34"/>
  <c r="N59" i="34"/>
  <c r="M59" i="34"/>
  <c r="L59" i="34"/>
  <c r="CM56" i="34"/>
  <c r="CL56" i="34"/>
  <c r="CJ56" i="34"/>
  <c r="CI56" i="34"/>
  <c r="CH56" i="34"/>
  <c r="CG56" i="34"/>
  <c r="CF56" i="34"/>
  <c r="CE56" i="34"/>
  <c r="CD56" i="34"/>
  <c r="CC56" i="34"/>
  <c r="CA56" i="34"/>
  <c r="BZ56" i="34"/>
  <c r="BY56" i="34"/>
  <c r="BX56" i="34"/>
  <c r="BW56" i="34"/>
  <c r="BV56" i="34"/>
  <c r="BU56" i="34"/>
  <c r="BT56" i="34"/>
  <c r="BR56" i="34"/>
  <c r="BQ56" i="34"/>
  <c r="BP56" i="34"/>
  <c r="BO56" i="34"/>
  <c r="BN56" i="34"/>
  <c r="BM56" i="34"/>
  <c r="BL56" i="34"/>
  <c r="BK56" i="34"/>
  <c r="BJ56" i="34"/>
  <c r="BI56" i="34"/>
  <c r="BH56" i="34"/>
  <c r="BG56" i="34"/>
  <c r="BF56" i="34"/>
  <c r="BE56" i="34"/>
  <c r="BD56" i="34"/>
  <c r="BC56" i="34"/>
  <c r="BB56" i="34"/>
  <c r="BA56" i="34"/>
  <c r="AZ56" i="34"/>
  <c r="AX56" i="34"/>
  <c r="AW56" i="34"/>
  <c r="AV56" i="34"/>
  <c r="AU56" i="34"/>
  <c r="AT56" i="34"/>
  <c r="AS56" i="34"/>
  <c r="AR56" i="34"/>
  <c r="AQ56" i="34"/>
  <c r="AP56" i="34"/>
  <c r="AO56" i="34"/>
  <c r="AN56" i="34"/>
  <c r="AM56" i="34"/>
  <c r="AL56" i="34"/>
  <c r="AK56" i="34"/>
  <c r="AJ56" i="34"/>
  <c r="AI56" i="34"/>
  <c r="AH56" i="34"/>
  <c r="AG56" i="34"/>
  <c r="AF56" i="34"/>
  <c r="AD56" i="34"/>
  <c r="AC56" i="34"/>
  <c r="AB56" i="34"/>
  <c r="AA56" i="34"/>
  <c r="Z56" i="34"/>
  <c r="Y56" i="34"/>
  <c r="X56" i="34"/>
  <c r="W56" i="34"/>
  <c r="V56" i="34"/>
  <c r="U56" i="34"/>
  <c r="T56" i="34"/>
  <c r="S56" i="34"/>
  <c r="R56" i="34"/>
  <c r="Q56" i="34"/>
  <c r="P56" i="34"/>
  <c r="O56" i="34"/>
  <c r="N56" i="34"/>
  <c r="M56" i="34"/>
  <c r="L56" i="34"/>
  <c r="J56" i="34"/>
  <c r="I56" i="34"/>
  <c r="H56" i="34"/>
  <c r="G56" i="34"/>
  <c r="F56" i="34"/>
  <c r="E56" i="34"/>
  <c r="D56" i="34"/>
  <c r="C56" i="34"/>
  <c r="B56" i="34"/>
  <c r="DN55" i="34"/>
  <c r="DM55" i="34"/>
  <c r="DL55" i="34"/>
  <c r="DK55" i="34"/>
  <c r="DJ55" i="34"/>
  <c r="DI55" i="34"/>
  <c r="DH55" i="34"/>
  <c r="DG55" i="34"/>
  <c r="DF55" i="34"/>
  <c r="DE55" i="34"/>
  <c r="DD55" i="34"/>
  <c r="DC55" i="34"/>
  <c r="DB55" i="34"/>
  <c r="DA55" i="34"/>
  <c r="CZ55" i="34"/>
  <c r="CY55" i="34"/>
  <c r="CX55" i="34"/>
  <c r="CW55" i="34"/>
  <c r="CV55" i="34"/>
  <c r="CU55" i="34"/>
  <c r="CS55" i="34"/>
  <c r="CR55" i="34"/>
  <c r="CQ55" i="34"/>
  <c r="CN55" i="34"/>
  <c r="CJ55" i="34"/>
  <c r="CA55" i="34"/>
  <c r="BR55" i="34"/>
  <c r="BP55" i="34"/>
  <c r="BG55" i="34"/>
  <c r="AX55" i="34"/>
  <c r="AV55" i="34"/>
  <c r="AM55" i="34"/>
  <c r="AD55" i="34"/>
  <c r="AB55" i="34"/>
  <c r="S55" i="34"/>
  <c r="I55" i="34"/>
  <c r="DN54" i="34"/>
  <c r="DM54" i="34"/>
  <c r="DL54" i="34"/>
  <c r="DK54" i="34"/>
  <c r="DJ54" i="34"/>
  <c r="DI54" i="34"/>
  <c r="DH54" i="34"/>
  <c r="DG54" i="34"/>
  <c r="DF54" i="34"/>
  <c r="DE54" i="34"/>
  <c r="DD54" i="34"/>
  <c r="DC54" i="34"/>
  <c r="DB54" i="34"/>
  <c r="DA54" i="34"/>
  <c r="CZ54" i="34"/>
  <c r="CY54" i="34"/>
  <c r="CX54" i="34"/>
  <c r="CW54" i="34"/>
  <c r="CV54" i="34"/>
  <c r="CU54" i="34"/>
  <c r="CS54" i="34"/>
  <c r="CR54" i="34"/>
  <c r="CQ54" i="34"/>
  <c r="CN54" i="34"/>
  <c r="CJ54" i="34"/>
  <c r="CA54" i="34"/>
  <c r="BR54" i="34"/>
  <c r="BP54" i="34"/>
  <c r="BG54" i="34"/>
  <c r="AX54" i="34"/>
  <c r="AV54" i="34"/>
  <c r="AM54" i="34"/>
  <c r="AD54" i="34"/>
  <c r="AB54" i="34"/>
  <c r="S54" i="34"/>
  <c r="I54" i="34"/>
  <c r="DN53" i="34"/>
  <c r="DM53" i="34"/>
  <c r="DL53" i="34"/>
  <c r="DK53" i="34"/>
  <c r="DJ53" i="34"/>
  <c r="DI53" i="34"/>
  <c r="DH53" i="34"/>
  <c r="DG53" i="34"/>
  <c r="DF53" i="34"/>
  <c r="DE53" i="34"/>
  <c r="DD53" i="34"/>
  <c r="DC53" i="34"/>
  <c r="DB53" i="34"/>
  <c r="DA53" i="34"/>
  <c r="CZ53" i="34"/>
  <c r="CY53" i="34"/>
  <c r="CX53" i="34"/>
  <c r="CW53" i="34"/>
  <c r="CV53" i="34"/>
  <c r="CU53" i="34"/>
  <c r="CS53" i="34"/>
  <c r="CR53" i="34"/>
  <c r="CQ53" i="34"/>
  <c r="CN53" i="34"/>
  <c r="CJ53" i="34"/>
  <c r="CA53" i="34"/>
  <c r="BR53" i="34"/>
  <c r="BP53" i="34"/>
  <c r="BG53" i="34"/>
  <c r="AX53" i="34"/>
  <c r="AV53" i="34"/>
  <c r="AM53" i="34"/>
  <c r="AD53" i="34"/>
  <c r="AB53" i="34"/>
  <c r="S53" i="34"/>
  <c r="I53" i="34"/>
  <c r="DN52" i="34"/>
  <c r="DM52" i="34"/>
  <c r="DL52" i="34"/>
  <c r="DK52" i="34"/>
  <c r="DJ52" i="34"/>
  <c r="DI52" i="34"/>
  <c r="DH52" i="34"/>
  <c r="DG52" i="34"/>
  <c r="DF52" i="34"/>
  <c r="DE52" i="34"/>
  <c r="DD52" i="34"/>
  <c r="DC52" i="34"/>
  <c r="DB52" i="34"/>
  <c r="DA52" i="34"/>
  <c r="CZ52" i="34"/>
  <c r="CY52" i="34"/>
  <c r="CX52" i="34"/>
  <c r="CW52" i="34"/>
  <c r="CV52" i="34"/>
  <c r="CU52" i="34"/>
  <c r="CS52" i="34"/>
  <c r="CR52" i="34"/>
  <c r="CQ52" i="34"/>
  <c r="CN52" i="34"/>
  <c r="CJ52" i="34"/>
  <c r="CA52" i="34"/>
  <c r="BR52" i="34"/>
  <c r="BP52" i="34"/>
  <c r="BG52" i="34"/>
  <c r="AX52" i="34"/>
  <c r="AV52" i="34"/>
  <c r="AM52" i="34"/>
  <c r="AD52" i="34"/>
  <c r="AB52" i="34"/>
  <c r="S52" i="34"/>
  <c r="I52" i="34"/>
  <c r="DN51" i="34"/>
  <c r="DM51" i="34"/>
  <c r="DL51" i="34"/>
  <c r="DK51" i="34"/>
  <c r="DJ51" i="34"/>
  <c r="DI51" i="34"/>
  <c r="DH51" i="34"/>
  <c r="DG51" i="34"/>
  <c r="DF51" i="34"/>
  <c r="DE51" i="34"/>
  <c r="DD51" i="34"/>
  <c r="DC51" i="34"/>
  <c r="DB51" i="34"/>
  <c r="DA51" i="34"/>
  <c r="CZ51" i="34"/>
  <c r="CY51" i="34"/>
  <c r="CX51" i="34"/>
  <c r="CW51" i="34"/>
  <c r="CV51" i="34"/>
  <c r="CU51" i="34"/>
  <c r="CS51" i="34"/>
  <c r="CR51" i="34"/>
  <c r="CQ51" i="34"/>
  <c r="CN51" i="34"/>
  <c r="CJ51" i="34"/>
  <c r="CA51" i="34"/>
  <c r="BR51" i="34"/>
  <c r="BP51" i="34"/>
  <c r="BG51" i="34"/>
  <c r="AX51" i="34"/>
  <c r="AV51" i="34"/>
  <c r="AM51" i="34"/>
  <c r="AD51" i="34"/>
  <c r="AB51" i="34"/>
  <c r="S51" i="34"/>
  <c r="I51" i="34"/>
  <c r="DN50" i="34"/>
  <c r="DM50" i="34"/>
  <c r="DL50" i="34"/>
  <c r="DK50" i="34"/>
  <c r="DJ50" i="34"/>
  <c r="DI50" i="34"/>
  <c r="DH50" i="34"/>
  <c r="DG50" i="34"/>
  <c r="DF50" i="34"/>
  <c r="DE50" i="34"/>
  <c r="DD50" i="34"/>
  <c r="DC50" i="34"/>
  <c r="DB50" i="34"/>
  <c r="DA50" i="34"/>
  <c r="CZ50" i="34"/>
  <c r="CY50" i="34"/>
  <c r="CX50" i="34"/>
  <c r="CW50" i="34"/>
  <c r="CV50" i="34"/>
  <c r="CU50" i="34"/>
  <c r="CS50" i="34"/>
  <c r="CR50" i="34"/>
  <c r="CQ50" i="34"/>
  <c r="CN50" i="34"/>
  <c r="CJ50" i="34"/>
  <c r="CA50" i="34"/>
  <c r="BR50" i="34"/>
  <c r="BP50" i="34"/>
  <c r="BG50" i="34"/>
  <c r="AX50" i="34"/>
  <c r="AV50" i="34"/>
  <c r="AM50" i="34"/>
  <c r="AD50" i="34"/>
  <c r="AB50" i="34"/>
  <c r="S50" i="34"/>
  <c r="I50" i="34"/>
  <c r="DN49" i="34"/>
  <c r="DM49" i="34"/>
  <c r="DL49" i="34"/>
  <c r="DK49" i="34"/>
  <c r="DJ49" i="34"/>
  <c r="DI49" i="34"/>
  <c r="DH49" i="34"/>
  <c r="DG49" i="34"/>
  <c r="DF49" i="34"/>
  <c r="DE49" i="34"/>
  <c r="DD49" i="34"/>
  <c r="DC49" i="34"/>
  <c r="DB49" i="34"/>
  <c r="DA49" i="34"/>
  <c r="CZ49" i="34"/>
  <c r="CY49" i="34"/>
  <c r="CX49" i="34"/>
  <c r="CW49" i="34"/>
  <c r="CV49" i="34"/>
  <c r="CU49" i="34"/>
  <c r="CS49" i="34"/>
  <c r="CR49" i="34"/>
  <c r="CQ49" i="34"/>
  <c r="CN49" i="34"/>
  <c r="CJ49" i="34"/>
  <c r="CA49" i="34"/>
  <c r="BR49" i="34"/>
  <c r="BP49" i="34"/>
  <c r="BG49" i="34"/>
  <c r="AX49" i="34"/>
  <c r="AV49" i="34"/>
  <c r="AM49" i="34"/>
  <c r="AD49" i="34"/>
  <c r="AB49" i="34"/>
  <c r="S49" i="34"/>
  <c r="I49" i="34"/>
  <c r="DN48" i="34"/>
  <c r="DM48" i="34"/>
  <c r="DL48" i="34"/>
  <c r="DK48" i="34"/>
  <c r="DJ48" i="34"/>
  <c r="DI48" i="34"/>
  <c r="DH48" i="34"/>
  <c r="DG48" i="34"/>
  <c r="DF48" i="34"/>
  <c r="DE48" i="34"/>
  <c r="DD48" i="34"/>
  <c r="DC48" i="34"/>
  <c r="DB48" i="34"/>
  <c r="DA48" i="34"/>
  <c r="CZ48" i="34"/>
  <c r="CY48" i="34"/>
  <c r="CX48" i="34"/>
  <c r="CW48" i="34"/>
  <c r="CV48" i="34"/>
  <c r="CU48" i="34"/>
  <c r="CS48" i="34"/>
  <c r="CR48" i="34"/>
  <c r="CQ48" i="34"/>
  <c r="CN48" i="34"/>
  <c r="CJ48" i="34"/>
  <c r="CA48" i="34"/>
  <c r="BR48" i="34"/>
  <c r="BP48" i="34"/>
  <c r="BG48" i="34"/>
  <c r="AX48" i="34"/>
  <c r="AV48" i="34"/>
  <c r="AM48" i="34"/>
  <c r="AD48" i="34"/>
  <c r="AB48" i="34"/>
  <c r="S48" i="34"/>
  <c r="I48" i="34"/>
  <c r="DN47" i="34"/>
  <c r="DM47" i="34"/>
  <c r="DL47" i="34"/>
  <c r="DK47" i="34"/>
  <c r="DJ47" i="34"/>
  <c r="DI47" i="34"/>
  <c r="DH47" i="34"/>
  <c r="DG47" i="34"/>
  <c r="DF47" i="34"/>
  <c r="DE47" i="34"/>
  <c r="DD47" i="34"/>
  <c r="DC47" i="34"/>
  <c r="DB47" i="34"/>
  <c r="DA47" i="34"/>
  <c r="CZ47" i="34"/>
  <c r="CY47" i="34"/>
  <c r="CX47" i="34"/>
  <c r="CW47" i="34"/>
  <c r="CV47" i="34"/>
  <c r="CU47" i="34"/>
  <c r="CS47" i="34"/>
  <c r="CR47" i="34"/>
  <c r="CQ47" i="34"/>
  <c r="CN47" i="34"/>
  <c r="CJ47" i="34"/>
  <c r="CA47" i="34"/>
  <c r="BR47" i="34"/>
  <c r="BP47" i="34"/>
  <c r="BG47" i="34"/>
  <c r="AX47" i="34"/>
  <c r="AV47" i="34"/>
  <c r="AM47" i="34"/>
  <c r="AD47" i="34"/>
  <c r="AB47" i="34"/>
  <c r="S47" i="34"/>
  <c r="I47" i="34"/>
  <c r="DN46" i="34"/>
  <c r="DM46" i="34"/>
  <c r="DL46" i="34"/>
  <c r="DK46" i="34"/>
  <c r="DJ46" i="34"/>
  <c r="DI46" i="34"/>
  <c r="DH46" i="34"/>
  <c r="DG46" i="34"/>
  <c r="DF46" i="34"/>
  <c r="DE46" i="34"/>
  <c r="DD46" i="34"/>
  <c r="DC46" i="34"/>
  <c r="DB46" i="34"/>
  <c r="DA46" i="34"/>
  <c r="CZ46" i="34"/>
  <c r="CY46" i="34"/>
  <c r="CX46" i="34"/>
  <c r="CW46" i="34"/>
  <c r="CV46" i="34"/>
  <c r="CU46" i="34"/>
  <c r="CS46" i="34"/>
  <c r="CR46" i="34"/>
  <c r="CQ46" i="34"/>
  <c r="CN46" i="34"/>
  <c r="CJ46" i="34"/>
  <c r="CA46" i="34"/>
  <c r="BR46" i="34"/>
  <c r="BP46" i="34"/>
  <c r="BG46" i="34"/>
  <c r="AX46" i="34"/>
  <c r="AV46" i="34"/>
  <c r="AM46" i="34"/>
  <c r="AD46" i="34"/>
  <c r="AB46" i="34"/>
  <c r="S46" i="34"/>
  <c r="I46" i="34"/>
  <c r="DN45" i="34"/>
  <c r="DM45" i="34"/>
  <c r="DL45" i="34"/>
  <c r="DK45" i="34"/>
  <c r="DJ45" i="34"/>
  <c r="DI45" i="34"/>
  <c r="DH45" i="34"/>
  <c r="DG45" i="34"/>
  <c r="DF45" i="34"/>
  <c r="DE45" i="34"/>
  <c r="DD45" i="34"/>
  <c r="DC45" i="34"/>
  <c r="DB45" i="34"/>
  <c r="DA45" i="34"/>
  <c r="CZ45" i="34"/>
  <c r="CY45" i="34"/>
  <c r="CX45" i="34"/>
  <c r="CW45" i="34"/>
  <c r="CV45" i="34"/>
  <c r="CU45" i="34"/>
  <c r="CS45" i="34"/>
  <c r="CR45" i="34"/>
  <c r="CQ45" i="34"/>
  <c r="CN45" i="34"/>
  <c r="CJ45" i="34"/>
  <c r="CA45" i="34"/>
  <c r="BR45" i="34"/>
  <c r="BP45" i="34"/>
  <c r="BG45" i="34"/>
  <c r="AX45" i="34"/>
  <c r="AV45" i="34"/>
  <c r="AM45" i="34"/>
  <c r="AD45" i="34"/>
  <c r="AB45" i="34"/>
  <c r="S45" i="34"/>
  <c r="I45" i="34"/>
  <c r="DN44" i="34"/>
  <c r="DM44" i="34"/>
  <c r="DL44" i="34"/>
  <c r="DK44" i="34"/>
  <c r="DJ44" i="34"/>
  <c r="DI44" i="34"/>
  <c r="DH44" i="34"/>
  <c r="DG44" i="34"/>
  <c r="DF44" i="34"/>
  <c r="DE44" i="34"/>
  <c r="DD44" i="34"/>
  <c r="DC44" i="34"/>
  <c r="DB44" i="34"/>
  <c r="DA44" i="34"/>
  <c r="CZ44" i="34"/>
  <c r="CY44" i="34"/>
  <c r="CX44" i="34"/>
  <c r="CW44" i="34"/>
  <c r="CV44" i="34"/>
  <c r="CU44" i="34"/>
  <c r="CS44" i="34"/>
  <c r="CR44" i="34"/>
  <c r="CQ44" i="34"/>
  <c r="CN44" i="34"/>
  <c r="CJ44" i="34"/>
  <c r="CA44" i="34"/>
  <c r="BR44" i="34"/>
  <c r="BP44" i="34"/>
  <c r="BG44" i="34"/>
  <c r="AX44" i="34"/>
  <c r="AV44" i="34"/>
  <c r="AM44" i="34"/>
  <c r="AD44" i="34"/>
  <c r="AB44" i="34"/>
  <c r="S44" i="34"/>
  <c r="I44" i="34"/>
  <c r="DN43" i="34"/>
  <c r="DM43" i="34"/>
  <c r="DL43" i="34"/>
  <c r="DK43" i="34"/>
  <c r="DJ43" i="34"/>
  <c r="DI43" i="34"/>
  <c r="DH43" i="34"/>
  <c r="DG43" i="34"/>
  <c r="DF43" i="34"/>
  <c r="DE43" i="34"/>
  <c r="DD43" i="34"/>
  <c r="DC43" i="34"/>
  <c r="DB43" i="34"/>
  <c r="DA43" i="34"/>
  <c r="CZ43" i="34"/>
  <c r="CY43" i="34"/>
  <c r="CX43" i="34"/>
  <c r="CW43" i="34"/>
  <c r="CV43" i="34"/>
  <c r="CU43" i="34"/>
  <c r="CS43" i="34"/>
  <c r="CR43" i="34"/>
  <c r="CQ43" i="34"/>
  <c r="CN43" i="34"/>
  <c r="CJ43" i="34"/>
  <c r="CA43" i="34"/>
  <c r="BR43" i="34"/>
  <c r="BP43" i="34"/>
  <c r="BG43" i="34"/>
  <c r="AX43" i="34"/>
  <c r="AV43" i="34"/>
  <c r="AM43" i="34"/>
  <c r="AD43" i="34"/>
  <c r="AB43" i="34"/>
  <c r="S43" i="34"/>
  <c r="I43" i="34"/>
  <c r="DN42" i="34"/>
  <c r="DM42" i="34"/>
  <c r="DL42" i="34"/>
  <c r="DK42" i="34"/>
  <c r="DJ42" i="34"/>
  <c r="DI42" i="34"/>
  <c r="DH42" i="34"/>
  <c r="DG42" i="34"/>
  <c r="DF42" i="34"/>
  <c r="DE42" i="34"/>
  <c r="DD42" i="34"/>
  <c r="DC42" i="34"/>
  <c r="DB42" i="34"/>
  <c r="DA42" i="34"/>
  <c r="CZ42" i="34"/>
  <c r="CY42" i="34"/>
  <c r="CX42" i="34"/>
  <c r="CW42" i="34"/>
  <c r="CV42" i="34"/>
  <c r="CU42" i="34"/>
  <c r="CS42" i="34"/>
  <c r="CR42" i="34"/>
  <c r="CQ42" i="34"/>
  <c r="CN42" i="34"/>
  <c r="CJ42" i="34"/>
  <c r="CA42" i="34"/>
  <c r="BR42" i="34"/>
  <c r="BP42" i="34"/>
  <c r="BG42" i="34"/>
  <c r="AX42" i="34"/>
  <c r="AV42" i="34"/>
  <c r="AM42" i="34"/>
  <c r="AD42" i="34"/>
  <c r="AB42" i="34"/>
  <c r="S42" i="34"/>
  <c r="I42" i="34"/>
  <c r="DN41" i="34"/>
  <c r="DM41" i="34"/>
  <c r="DL41" i="34"/>
  <c r="DK41" i="34"/>
  <c r="DJ41" i="34"/>
  <c r="DI41" i="34"/>
  <c r="DH41" i="34"/>
  <c r="DG41" i="34"/>
  <c r="DF41" i="34"/>
  <c r="DE41" i="34"/>
  <c r="DD41" i="34"/>
  <c r="DC41" i="34"/>
  <c r="DB41" i="34"/>
  <c r="DA41" i="34"/>
  <c r="CZ41" i="34"/>
  <c r="CY41" i="34"/>
  <c r="CX41" i="34"/>
  <c r="CW41" i="34"/>
  <c r="CV41" i="34"/>
  <c r="CU41" i="34"/>
  <c r="CS41" i="34"/>
  <c r="CR41" i="34"/>
  <c r="CQ41" i="34"/>
  <c r="CN41" i="34"/>
  <c r="CJ41" i="34"/>
  <c r="CA41" i="34"/>
  <c r="BR41" i="34"/>
  <c r="BP41" i="34"/>
  <c r="BG41" i="34"/>
  <c r="AX41" i="34"/>
  <c r="AV41" i="34"/>
  <c r="AM41" i="34"/>
  <c r="AD41" i="34"/>
  <c r="AB41" i="34"/>
  <c r="S41" i="34"/>
  <c r="I41" i="34"/>
  <c r="DN40" i="34"/>
  <c r="DM40" i="34"/>
  <c r="DL40" i="34"/>
  <c r="DK40" i="34"/>
  <c r="DJ40" i="34"/>
  <c r="DI40" i="34"/>
  <c r="DH40" i="34"/>
  <c r="DG40" i="34"/>
  <c r="DF40" i="34"/>
  <c r="DE40" i="34"/>
  <c r="DD40" i="34"/>
  <c r="DC40" i="34"/>
  <c r="DB40" i="34"/>
  <c r="DA40" i="34"/>
  <c r="CZ40" i="34"/>
  <c r="CY40" i="34"/>
  <c r="CX40" i="34"/>
  <c r="CW40" i="34"/>
  <c r="CV40" i="34"/>
  <c r="CU40" i="34"/>
  <c r="CS40" i="34"/>
  <c r="CR40" i="34"/>
  <c r="CQ40" i="34"/>
  <c r="CN40" i="34"/>
  <c r="CJ40" i="34"/>
  <c r="CA40" i="34"/>
  <c r="BR40" i="34"/>
  <c r="BP40" i="34"/>
  <c r="BG40" i="34"/>
  <c r="AX40" i="34"/>
  <c r="AV40" i="34"/>
  <c r="AM40" i="34"/>
  <c r="AD40" i="34"/>
  <c r="AB40" i="34"/>
  <c r="S40" i="34"/>
  <c r="I40" i="34"/>
  <c r="DN39" i="34"/>
  <c r="DM39" i="34"/>
  <c r="DL39" i="34"/>
  <c r="DK39" i="34"/>
  <c r="DJ39" i="34"/>
  <c r="DI39" i="34"/>
  <c r="DH39" i="34"/>
  <c r="DG39" i="34"/>
  <c r="DF39" i="34"/>
  <c r="DE39" i="34"/>
  <c r="DD39" i="34"/>
  <c r="DC39" i="34"/>
  <c r="DB39" i="34"/>
  <c r="DA39" i="34"/>
  <c r="CZ39" i="34"/>
  <c r="CY39" i="34"/>
  <c r="CX39" i="34"/>
  <c r="CW39" i="34"/>
  <c r="CV39" i="34"/>
  <c r="CU39" i="34"/>
  <c r="CS39" i="34"/>
  <c r="CR39" i="34"/>
  <c r="CQ39" i="34"/>
  <c r="CN39" i="34"/>
  <c r="CJ39" i="34"/>
  <c r="CA39" i="34"/>
  <c r="BR39" i="34"/>
  <c r="BP39" i="34"/>
  <c r="BG39" i="34"/>
  <c r="AX39" i="34"/>
  <c r="AV39" i="34"/>
  <c r="AM39" i="34"/>
  <c r="AD39" i="34"/>
  <c r="AB39" i="34"/>
  <c r="S39" i="34"/>
  <c r="I39" i="34"/>
  <c r="DN38" i="34"/>
  <c r="DM38" i="34"/>
  <c r="DL38" i="34"/>
  <c r="DK38" i="34"/>
  <c r="DJ38" i="34"/>
  <c r="DI38" i="34"/>
  <c r="DH38" i="34"/>
  <c r="DG38" i="34"/>
  <c r="DF38" i="34"/>
  <c r="DE38" i="34"/>
  <c r="DD38" i="34"/>
  <c r="DC38" i="34"/>
  <c r="DB38" i="34"/>
  <c r="DA38" i="34"/>
  <c r="CZ38" i="34"/>
  <c r="CY38" i="34"/>
  <c r="CX38" i="34"/>
  <c r="CW38" i="34"/>
  <c r="CV38" i="34"/>
  <c r="CU38" i="34"/>
  <c r="CS38" i="34"/>
  <c r="CR38" i="34"/>
  <c r="CQ38" i="34"/>
  <c r="CN38" i="34"/>
  <c r="CJ38" i="34"/>
  <c r="CA38" i="34"/>
  <c r="BR38" i="34"/>
  <c r="BP38" i="34"/>
  <c r="BG38" i="34"/>
  <c r="AX38" i="34"/>
  <c r="AV38" i="34"/>
  <c r="AM38" i="34"/>
  <c r="AD38" i="34"/>
  <c r="AB38" i="34"/>
  <c r="S38" i="34"/>
  <c r="I38" i="34"/>
  <c r="DN37" i="34"/>
  <c r="DM37" i="34"/>
  <c r="DL37" i="34"/>
  <c r="DK37" i="34"/>
  <c r="DJ37" i="34"/>
  <c r="DI37" i="34"/>
  <c r="DH37" i="34"/>
  <c r="DG37" i="34"/>
  <c r="DF37" i="34"/>
  <c r="DE37" i="34"/>
  <c r="DD37" i="34"/>
  <c r="DC37" i="34"/>
  <c r="DB37" i="34"/>
  <c r="DA37" i="34"/>
  <c r="CZ37" i="34"/>
  <c r="CY37" i="34"/>
  <c r="CX37" i="34"/>
  <c r="CW37" i="34"/>
  <c r="CV37" i="34"/>
  <c r="CU37" i="34"/>
  <c r="CS37" i="34"/>
  <c r="CR37" i="34"/>
  <c r="CQ37" i="34"/>
  <c r="CN37" i="34"/>
  <c r="CJ37" i="34"/>
  <c r="CA37" i="34"/>
  <c r="BR37" i="34"/>
  <c r="BP37" i="34"/>
  <c r="BG37" i="34"/>
  <c r="AX37" i="34"/>
  <c r="AV37" i="34"/>
  <c r="AM37" i="34"/>
  <c r="AD37" i="34"/>
  <c r="AB37" i="34"/>
  <c r="S37" i="34"/>
  <c r="I37" i="34"/>
  <c r="DN36" i="34"/>
  <c r="DM36" i="34"/>
  <c r="DL36" i="34"/>
  <c r="DK36" i="34"/>
  <c r="DJ36" i="34"/>
  <c r="DI36" i="34"/>
  <c r="DH36" i="34"/>
  <c r="DG36" i="34"/>
  <c r="DF36" i="34"/>
  <c r="DE36" i="34"/>
  <c r="DD36" i="34"/>
  <c r="DC36" i="34"/>
  <c r="DB36" i="34"/>
  <c r="DA36" i="34"/>
  <c r="CZ36" i="34"/>
  <c r="CY36" i="34"/>
  <c r="CX36" i="34"/>
  <c r="CW36" i="34"/>
  <c r="CV36" i="34"/>
  <c r="CU36" i="34"/>
  <c r="CS36" i="34"/>
  <c r="CR36" i="34"/>
  <c r="CQ36" i="34"/>
  <c r="CN36" i="34"/>
  <c r="CJ36" i="34"/>
  <c r="CA36" i="34"/>
  <c r="BR36" i="34"/>
  <c r="BP36" i="34"/>
  <c r="BG36" i="34"/>
  <c r="AX36" i="34"/>
  <c r="AV36" i="34"/>
  <c r="AM36" i="34"/>
  <c r="AD36" i="34"/>
  <c r="AB36" i="34"/>
  <c r="S36" i="34"/>
  <c r="I36" i="34"/>
  <c r="DN35" i="34"/>
  <c r="DM35" i="34"/>
  <c r="DL35" i="34"/>
  <c r="DK35" i="34"/>
  <c r="DJ35" i="34"/>
  <c r="DI35" i="34"/>
  <c r="DH35" i="34"/>
  <c r="DG35" i="34"/>
  <c r="DF35" i="34"/>
  <c r="DE35" i="34"/>
  <c r="DD35" i="34"/>
  <c r="DC35" i="34"/>
  <c r="DB35" i="34"/>
  <c r="DA35" i="34"/>
  <c r="CZ35" i="34"/>
  <c r="CY35" i="34"/>
  <c r="CX35" i="34"/>
  <c r="CW35" i="34"/>
  <c r="CV35" i="34"/>
  <c r="CU35" i="34"/>
  <c r="CS35" i="34"/>
  <c r="CR35" i="34"/>
  <c r="CQ35" i="34"/>
  <c r="CN35" i="34"/>
  <c r="CJ35" i="34"/>
  <c r="CA35" i="34"/>
  <c r="BR35" i="34"/>
  <c r="BP35" i="34"/>
  <c r="BG35" i="34"/>
  <c r="AX35" i="34"/>
  <c r="AV35" i="34"/>
  <c r="AM35" i="34"/>
  <c r="AD35" i="34"/>
  <c r="AB35" i="34"/>
  <c r="S35" i="34"/>
  <c r="I35" i="34"/>
  <c r="DN34" i="34"/>
  <c r="DM34" i="34"/>
  <c r="DL34" i="34"/>
  <c r="DK34" i="34"/>
  <c r="DJ34" i="34"/>
  <c r="DI34" i="34"/>
  <c r="DH34" i="34"/>
  <c r="DG34" i="34"/>
  <c r="DF34" i="34"/>
  <c r="DE34" i="34"/>
  <c r="DD34" i="34"/>
  <c r="DC34" i="34"/>
  <c r="DB34" i="34"/>
  <c r="DA34" i="34"/>
  <c r="CZ34" i="34"/>
  <c r="CY34" i="34"/>
  <c r="CX34" i="34"/>
  <c r="CW34" i="34"/>
  <c r="CV34" i="34"/>
  <c r="CU34" i="34"/>
  <c r="CS34" i="34"/>
  <c r="CR34" i="34"/>
  <c r="CQ34" i="34"/>
  <c r="CN34" i="34"/>
  <c r="CJ34" i="34"/>
  <c r="CA34" i="34"/>
  <c r="BR34" i="34"/>
  <c r="BP34" i="34"/>
  <c r="BG34" i="34"/>
  <c r="AX34" i="34"/>
  <c r="AV34" i="34"/>
  <c r="AM34" i="34"/>
  <c r="AD34" i="34"/>
  <c r="AB34" i="34"/>
  <c r="S34" i="34"/>
  <c r="I34" i="34"/>
  <c r="DN33" i="34"/>
  <c r="DM33" i="34"/>
  <c r="DL33" i="34"/>
  <c r="DK33" i="34"/>
  <c r="DJ33" i="34"/>
  <c r="DI33" i="34"/>
  <c r="DH33" i="34"/>
  <c r="DG33" i="34"/>
  <c r="DF33" i="34"/>
  <c r="DE33" i="34"/>
  <c r="DD33" i="34"/>
  <c r="DC33" i="34"/>
  <c r="DB33" i="34"/>
  <c r="DA33" i="34"/>
  <c r="CZ33" i="34"/>
  <c r="CY33" i="34"/>
  <c r="CX33" i="34"/>
  <c r="CW33" i="34"/>
  <c r="CV33" i="34"/>
  <c r="CU33" i="34"/>
  <c r="CS33" i="34"/>
  <c r="CR33" i="34"/>
  <c r="CQ33" i="34"/>
  <c r="CN33" i="34"/>
  <c r="CJ33" i="34"/>
  <c r="CA33" i="34"/>
  <c r="BR33" i="34"/>
  <c r="BP33" i="34"/>
  <c r="BG33" i="34"/>
  <c r="AX33" i="34"/>
  <c r="AV33" i="34"/>
  <c r="AM33" i="34"/>
  <c r="AD33" i="34"/>
  <c r="AB33" i="34"/>
  <c r="S33" i="34"/>
  <c r="I33" i="34"/>
  <c r="DN32" i="34"/>
  <c r="DM32" i="34"/>
  <c r="DL32" i="34"/>
  <c r="DK32" i="34"/>
  <c r="DJ32" i="34"/>
  <c r="DI32" i="34"/>
  <c r="DH32" i="34"/>
  <c r="DG32" i="34"/>
  <c r="DF32" i="34"/>
  <c r="DE32" i="34"/>
  <c r="DD32" i="34"/>
  <c r="DC32" i="34"/>
  <c r="DB32" i="34"/>
  <c r="DA32" i="34"/>
  <c r="CZ32" i="34"/>
  <c r="CY32" i="34"/>
  <c r="CX32" i="34"/>
  <c r="CW32" i="34"/>
  <c r="CV32" i="34"/>
  <c r="CU32" i="34"/>
  <c r="CS32" i="34"/>
  <c r="CR32" i="34"/>
  <c r="CQ32" i="34"/>
  <c r="CN32" i="34"/>
  <c r="CJ32" i="34"/>
  <c r="CA32" i="34"/>
  <c r="BR32" i="34"/>
  <c r="BP32" i="34"/>
  <c r="BG32" i="34"/>
  <c r="AX32" i="34"/>
  <c r="AV32" i="34"/>
  <c r="AM32" i="34"/>
  <c r="AD32" i="34"/>
  <c r="AB32" i="34"/>
  <c r="S32" i="34"/>
  <c r="I32" i="34"/>
  <c r="DN31" i="34"/>
  <c r="DM31" i="34"/>
  <c r="DL31" i="34"/>
  <c r="DK31" i="34"/>
  <c r="DJ31" i="34"/>
  <c r="DI31" i="34"/>
  <c r="DH31" i="34"/>
  <c r="DG31" i="34"/>
  <c r="DF31" i="34"/>
  <c r="DE31" i="34"/>
  <c r="DD31" i="34"/>
  <c r="DC31" i="34"/>
  <c r="DB31" i="34"/>
  <c r="DA31" i="34"/>
  <c r="CZ31" i="34"/>
  <c r="CY31" i="34"/>
  <c r="CX31" i="34"/>
  <c r="CW31" i="34"/>
  <c r="CV31" i="34"/>
  <c r="CU31" i="34"/>
  <c r="CS31" i="34"/>
  <c r="CR31" i="34"/>
  <c r="CQ31" i="34"/>
  <c r="CN31" i="34"/>
  <c r="CJ31" i="34"/>
  <c r="CA31" i="34"/>
  <c r="BR31" i="34"/>
  <c r="BP31" i="34"/>
  <c r="BG31" i="34"/>
  <c r="AX31" i="34"/>
  <c r="AV31" i="34"/>
  <c r="AM31" i="34"/>
  <c r="AD31" i="34"/>
  <c r="AB31" i="34"/>
  <c r="S31" i="34"/>
  <c r="I31" i="34"/>
  <c r="DN30" i="34"/>
  <c r="DM30" i="34"/>
  <c r="DL30" i="34"/>
  <c r="DK30" i="34"/>
  <c r="DJ30" i="34"/>
  <c r="DI30" i="34"/>
  <c r="DH30" i="34"/>
  <c r="DG30" i="34"/>
  <c r="DF30" i="34"/>
  <c r="DE30" i="34"/>
  <c r="DD30" i="34"/>
  <c r="DC30" i="34"/>
  <c r="DB30" i="34"/>
  <c r="DA30" i="34"/>
  <c r="CZ30" i="34"/>
  <c r="CY30" i="34"/>
  <c r="CX30" i="34"/>
  <c r="CW30" i="34"/>
  <c r="CV30" i="34"/>
  <c r="CU30" i="34"/>
  <c r="CS30" i="34"/>
  <c r="CR30" i="34"/>
  <c r="CQ30" i="34"/>
  <c r="CN30" i="34"/>
  <c r="CJ30" i="34"/>
  <c r="CA30" i="34"/>
  <c r="BR30" i="34"/>
  <c r="BP30" i="34"/>
  <c r="BG30" i="34"/>
  <c r="AX30" i="34"/>
  <c r="AV30" i="34"/>
  <c r="AM30" i="34"/>
  <c r="AD30" i="34"/>
  <c r="AB30" i="34"/>
  <c r="S30" i="34"/>
  <c r="I30" i="34"/>
  <c r="DN29" i="34"/>
  <c r="DM29" i="34"/>
  <c r="DL29" i="34"/>
  <c r="DK29" i="34"/>
  <c r="DJ29" i="34"/>
  <c r="DI29" i="34"/>
  <c r="DH29" i="34"/>
  <c r="DG29" i="34"/>
  <c r="DF29" i="34"/>
  <c r="DE29" i="34"/>
  <c r="DD29" i="34"/>
  <c r="DC29" i="34"/>
  <c r="DB29" i="34"/>
  <c r="DA29" i="34"/>
  <c r="CZ29" i="34"/>
  <c r="CY29" i="34"/>
  <c r="CX29" i="34"/>
  <c r="CW29" i="34"/>
  <c r="CV29" i="34"/>
  <c r="CU29" i="34"/>
  <c r="CS29" i="34"/>
  <c r="CR29" i="34"/>
  <c r="CQ29" i="34"/>
  <c r="CN29" i="34"/>
  <c r="CJ29" i="34"/>
  <c r="CA29" i="34"/>
  <c r="BR29" i="34"/>
  <c r="BP29" i="34"/>
  <c r="BG29" i="34"/>
  <c r="AX29" i="34"/>
  <c r="AV29" i="34"/>
  <c r="AM29" i="34"/>
  <c r="AD29" i="34"/>
  <c r="AB29" i="34"/>
  <c r="S29" i="34"/>
  <c r="I29" i="34"/>
  <c r="DN28" i="34"/>
  <c r="DM28" i="34"/>
  <c r="DL28" i="34"/>
  <c r="DK28" i="34"/>
  <c r="DJ28" i="34"/>
  <c r="DI28" i="34"/>
  <c r="DH28" i="34"/>
  <c r="DG28" i="34"/>
  <c r="DF28" i="34"/>
  <c r="DE28" i="34"/>
  <c r="DD28" i="34"/>
  <c r="DC28" i="34"/>
  <c r="DB28" i="34"/>
  <c r="DA28" i="34"/>
  <c r="CZ28" i="34"/>
  <c r="CY28" i="34"/>
  <c r="CX28" i="34"/>
  <c r="CW28" i="34"/>
  <c r="CV28" i="34"/>
  <c r="CU28" i="34"/>
  <c r="CS28" i="34"/>
  <c r="CR28" i="34"/>
  <c r="CQ28" i="34"/>
  <c r="CN28" i="34"/>
  <c r="CJ28" i="34"/>
  <c r="CA28" i="34"/>
  <c r="BR28" i="34"/>
  <c r="BP28" i="34"/>
  <c r="BG28" i="34"/>
  <c r="AX28" i="34"/>
  <c r="AV28" i="34"/>
  <c r="AM28" i="34"/>
  <c r="AD28" i="34"/>
  <c r="AB28" i="34"/>
  <c r="S28" i="34"/>
  <c r="I28" i="34"/>
  <c r="DN27" i="34"/>
  <c r="DM27" i="34"/>
  <c r="DL27" i="34"/>
  <c r="DK27" i="34"/>
  <c r="DJ27" i="34"/>
  <c r="DI27" i="34"/>
  <c r="DH27" i="34"/>
  <c r="DG27" i="34"/>
  <c r="DF27" i="34"/>
  <c r="DE27" i="34"/>
  <c r="DD27" i="34"/>
  <c r="DC27" i="34"/>
  <c r="DB27" i="34"/>
  <c r="DA27" i="34"/>
  <c r="CZ27" i="34"/>
  <c r="CY27" i="34"/>
  <c r="CX27" i="34"/>
  <c r="CW27" i="34"/>
  <c r="CV27" i="34"/>
  <c r="CU27" i="34"/>
  <c r="CS27" i="34"/>
  <c r="CR27" i="34"/>
  <c r="CQ27" i="34"/>
  <c r="CN27" i="34"/>
  <c r="CJ27" i="34"/>
  <c r="CA27" i="34"/>
  <c r="BR27" i="34"/>
  <c r="BP27" i="34"/>
  <c r="BG27" i="34"/>
  <c r="AX27" i="34"/>
  <c r="AV27" i="34"/>
  <c r="AM27" i="34"/>
  <c r="AD27" i="34"/>
  <c r="AB27" i="34"/>
  <c r="S27" i="34"/>
  <c r="I27" i="34"/>
  <c r="DN26" i="34"/>
  <c r="DM26" i="34"/>
  <c r="DL26" i="34"/>
  <c r="DK26" i="34"/>
  <c r="DJ26" i="34"/>
  <c r="DI26" i="34"/>
  <c r="DH26" i="34"/>
  <c r="DG26" i="34"/>
  <c r="DF26" i="34"/>
  <c r="DE26" i="34"/>
  <c r="DD26" i="34"/>
  <c r="DC26" i="34"/>
  <c r="DB26" i="34"/>
  <c r="DA26" i="34"/>
  <c r="CZ26" i="34"/>
  <c r="CY26" i="34"/>
  <c r="CX26" i="34"/>
  <c r="CW26" i="34"/>
  <c r="CV26" i="34"/>
  <c r="CU26" i="34"/>
  <c r="CS26" i="34"/>
  <c r="CR26" i="34"/>
  <c r="CQ26" i="34"/>
  <c r="CN26" i="34"/>
  <c r="CJ26" i="34"/>
  <c r="CA26" i="34"/>
  <c r="BR26" i="34"/>
  <c r="BP26" i="34"/>
  <c r="BG26" i="34"/>
  <c r="AX26" i="34"/>
  <c r="AV26" i="34"/>
  <c r="AM26" i="34"/>
  <c r="AD26" i="34"/>
  <c r="AB26" i="34"/>
  <c r="S26" i="34"/>
  <c r="I26" i="34"/>
  <c r="DN25" i="34"/>
  <c r="DM25" i="34"/>
  <c r="DL25" i="34"/>
  <c r="DK25" i="34"/>
  <c r="DJ25" i="34"/>
  <c r="DI25" i="34"/>
  <c r="DH25" i="34"/>
  <c r="DG25" i="34"/>
  <c r="DF25" i="34"/>
  <c r="DE25" i="34"/>
  <c r="DD25" i="34"/>
  <c r="DC25" i="34"/>
  <c r="DB25" i="34"/>
  <c r="DA25" i="34"/>
  <c r="CZ25" i="34"/>
  <c r="CY25" i="34"/>
  <c r="CX25" i="34"/>
  <c r="CW25" i="34"/>
  <c r="CV25" i="34"/>
  <c r="CU25" i="34"/>
  <c r="CS25" i="34"/>
  <c r="CR25" i="34"/>
  <c r="CQ25" i="34"/>
  <c r="CN25" i="34"/>
  <c r="CJ25" i="34"/>
  <c r="CA25" i="34"/>
  <c r="BR25" i="34"/>
  <c r="BP25" i="34"/>
  <c r="BG25" i="34"/>
  <c r="AX25" i="34"/>
  <c r="AV25" i="34"/>
  <c r="AM25" i="34"/>
  <c r="AD25" i="34"/>
  <c r="AB25" i="34"/>
  <c r="S25" i="34"/>
  <c r="I25" i="34"/>
  <c r="DN24" i="34"/>
  <c r="DM24" i="34"/>
  <c r="DL24" i="34"/>
  <c r="DK24" i="34"/>
  <c r="DJ24" i="34"/>
  <c r="DI24" i="34"/>
  <c r="DH24" i="34"/>
  <c r="DG24" i="34"/>
  <c r="DF24" i="34"/>
  <c r="DE24" i="34"/>
  <c r="DD24" i="34"/>
  <c r="DC24" i="34"/>
  <c r="DB24" i="34"/>
  <c r="DA24" i="34"/>
  <c r="CZ24" i="34"/>
  <c r="CY24" i="34"/>
  <c r="CX24" i="34"/>
  <c r="CW24" i="34"/>
  <c r="CV24" i="34"/>
  <c r="CU24" i="34"/>
  <c r="CS24" i="34"/>
  <c r="CR24" i="34"/>
  <c r="CQ24" i="34"/>
  <c r="CN24" i="34"/>
  <c r="CJ24" i="34"/>
  <c r="CA24" i="34"/>
  <c r="BR24" i="34"/>
  <c r="BP24" i="34"/>
  <c r="BG24" i="34"/>
  <c r="AX24" i="34"/>
  <c r="AV24" i="34"/>
  <c r="AM24" i="34"/>
  <c r="AD24" i="34"/>
  <c r="AB24" i="34"/>
  <c r="S24" i="34"/>
  <c r="I24" i="34"/>
  <c r="DN23" i="34"/>
  <c r="DM23" i="34"/>
  <c r="DL23" i="34"/>
  <c r="DK23" i="34"/>
  <c r="DJ23" i="34"/>
  <c r="DI23" i="34"/>
  <c r="DH23" i="34"/>
  <c r="DG23" i="34"/>
  <c r="DF23" i="34"/>
  <c r="DE23" i="34"/>
  <c r="DD23" i="34"/>
  <c r="DC23" i="34"/>
  <c r="DB23" i="34"/>
  <c r="DA23" i="34"/>
  <c r="CZ23" i="34"/>
  <c r="CY23" i="34"/>
  <c r="CX23" i="34"/>
  <c r="CW23" i="34"/>
  <c r="CV23" i="34"/>
  <c r="CU23" i="34"/>
  <c r="CS23" i="34"/>
  <c r="CR23" i="34"/>
  <c r="CQ23" i="34"/>
  <c r="CN23" i="34"/>
  <c r="CJ23" i="34"/>
  <c r="CA23" i="34"/>
  <c r="BR23" i="34"/>
  <c r="BP23" i="34"/>
  <c r="BG23" i="34"/>
  <c r="AX23" i="34"/>
  <c r="AV23" i="34"/>
  <c r="AM23" i="34"/>
  <c r="AD23" i="34"/>
  <c r="AB23" i="34"/>
  <c r="S23" i="34"/>
  <c r="I23" i="34"/>
  <c r="DN22" i="34"/>
  <c r="DM22" i="34"/>
  <c r="DL22" i="34"/>
  <c r="DK22" i="34"/>
  <c r="DJ22" i="34"/>
  <c r="DI22" i="34"/>
  <c r="DH22" i="34"/>
  <c r="DG22" i="34"/>
  <c r="DF22" i="34"/>
  <c r="DE22" i="34"/>
  <c r="DD22" i="34"/>
  <c r="DC22" i="34"/>
  <c r="DB22" i="34"/>
  <c r="DA22" i="34"/>
  <c r="CZ22" i="34"/>
  <c r="CY22" i="34"/>
  <c r="CX22" i="34"/>
  <c r="CW22" i="34"/>
  <c r="CV22" i="34"/>
  <c r="CU22" i="34"/>
  <c r="CS22" i="34"/>
  <c r="CR22" i="34"/>
  <c r="CQ22" i="34"/>
  <c r="CN22" i="34"/>
  <c r="CJ22" i="34"/>
  <c r="CA22" i="34"/>
  <c r="BR22" i="34"/>
  <c r="BP22" i="34"/>
  <c r="BG22" i="34"/>
  <c r="AX22" i="34"/>
  <c r="AV22" i="34"/>
  <c r="AM22" i="34"/>
  <c r="AD22" i="34"/>
  <c r="AB22" i="34"/>
  <c r="S22" i="34"/>
  <c r="I22" i="34"/>
  <c r="DN21" i="34"/>
  <c r="DM21" i="34"/>
  <c r="DL21" i="34"/>
  <c r="DK21" i="34"/>
  <c r="DJ21" i="34"/>
  <c r="DI21" i="34"/>
  <c r="DH21" i="34"/>
  <c r="DG21" i="34"/>
  <c r="DF21" i="34"/>
  <c r="DE21" i="34"/>
  <c r="DD21" i="34"/>
  <c r="DC21" i="34"/>
  <c r="DB21" i="34"/>
  <c r="DA21" i="34"/>
  <c r="CZ21" i="34"/>
  <c r="CY21" i="34"/>
  <c r="CX21" i="34"/>
  <c r="CW21" i="34"/>
  <c r="CV21" i="34"/>
  <c r="CU21" i="34"/>
  <c r="CS21" i="34"/>
  <c r="CR21" i="34"/>
  <c r="CQ21" i="34"/>
  <c r="CN21" i="34"/>
  <c r="CJ21" i="34"/>
  <c r="CA21" i="34"/>
  <c r="BR21" i="34"/>
  <c r="BP21" i="34"/>
  <c r="BG21" i="34"/>
  <c r="AX21" i="34"/>
  <c r="AV21" i="34"/>
  <c r="AM21" i="34"/>
  <c r="AD21" i="34"/>
  <c r="AB21" i="34"/>
  <c r="S21" i="34"/>
  <c r="I21" i="34"/>
  <c r="DN20" i="34"/>
  <c r="DM20" i="34"/>
  <c r="DL20" i="34"/>
  <c r="DK20" i="34"/>
  <c r="DJ20" i="34"/>
  <c r="DI20" i="34"/>
  <c r="DH20" i="34"/>
  <c r="DG20" i="34"/>
  <c r="DF20" i="34"/>
  <c r="DE20" i="34"/>
  <c r="DD20" i="34"/>
  <c r="DC20" i="34"/>
  <c r="DB20" i="34"/>
  <c r="DA20" i="34"/>
  <c r="CZ20" i="34"/>
  <c r="CY20" i="34"/>
  <c r="CX20" i="34"/>
  <c r="CW20" i="34"/>
  <c r="CV20" i="34"/>
  <c r="CU20" i="34"/>
  <c r="CS20" i="34"/>
  <c r="CR20" i="34"/>
  <c r="CQ20" i="34"/>
  <c r="CN20" i="34"/>
  <c r="CJ20" i="34"/>
  <c r="CA20" i="34"/>
  <c r="BR20" i="34"/>
  <c r="BP20" i="34"/>
  <c r="BG20" i="34"/>
  <c r="AX20" i="34"/>
  <c r="AV20" i="34"/>
  <c r="AM20" i="34"/>
  <c r="AD20" i="34"/>
  <c r="AB20" i="34"/>
  <c r="S20" i="34"/>
  <c r="I20" i="34"/>
  <c r="DN19" i="34"/>
  <c r="DM19" i="34"/>
  <c r="DL19" i="34"/>
  <c r="DK19" i="34"/>
  <c r="DJ19" i="34"/>
  <c r="DI19" i="34"/>
  <c r="DH19" i="34"/>
  <c r="DG19" i="34"/>
  <c r="DF19" i="34"/>
  <c r="DE19" i="34"/>
  <c r="DD19" i="34"/>
  <c r="DC19" i="34"/>
  <c r="DB19" i="34"/>
  <c r="DA19" i="34"/>
  <c r="CZ19" i="34"/>
  <c r="CY19" i="34"/>
  <c r="CX19" i="34"/>
  <c r="CW19" i="34"/>
  <c r="CV19" i="34"/>
  <c r="CU19" i="34"/>
  <c r="CS19" i="34"/>
  <c r="CR19" i="34"/>
  <c r="CQ19" i="34"/>
  <c r="CN19" i="34"/>
  <c r="CJ19" i="34"/>
  <c r="CA19" i="34"/>
  <c r="BR19" i="34"/>
  <c r="BP19" i="34"/>
  <c r="BG19" i="34"/>
  <c r="AX19" i="34"/>
  <c r="AV19" i="34"/>
  <c r="AM19" i="34"/>
  <c r="AD19" i="34"/>
  <c r="AB19" i="34"/>
  <c r="S19" i="34"/>
  <c r="I19" i="34"/>
  <c r="DN18" i="34"/>
  <c r="DM18" i="34"/>
  <c r="DL18" i="34"/>
  <c r="DK18" i="34"/>
  <c r="DJ18" i="34"/>
  <c r="DI18" i="34"/>
  <c r="DH18" i="34"/>
  <c r="DG18" i="34"/>
  <c r="DF18" i="34"/>
  <c r="DE18" i="34"/>
  <c r="DD18" i="34"/>
  <c r="DC18" i="34"/>
  <c r="DB18" i="34"/>
  <c r="DA18" i="34"/>
  <c r="CZ18" i="34"/>
  <c r="CY18" i="34"/>
  <c r="CX18" i="34"/>
  <c r="CW18" i="34"/>
  <c r="CV18" i="34"/>
  <c r="CU18" i="34"/>
  <c r="CS18" i="34"/>
  <c r="CR18" i="34"/>
  <c r="CQ18" i="34"/>
  <c r="CN18" i="34"/>
  <c r="CJ18" i="34"/>
  <c r="CA18" i="34"/>
  <c r="BR18" i="34"/>
  <c r="BP18" i="34"/>
  <c r="BG18" i="34"/>
  <c r="AX18" i="34"/>
  <c r="AV18" i="34"/>
  <c r="AM18" i="34"/>
  <c r="AD18" i="34"/>
  <c r="AB18" i="34"/>
  <c r="S18" i="34"/>
  <c r="I18" i="34"/>
  <c r="DN17" i="34"/>
  <c r="DM17" i="34"/>
  <c r="DL17" i="34"/>
  <c r="DK17" i="34"/>
  <c r="DJ17" i="34"/>
  <c r="DI17" i="34"/>
  <c r="DH17" i="34"/>
  <c r="DG17" i="34"/>
  <c r="DF17" i="34"/>
  <c r="DE17" i="34"/>
  <c r="DD17" i="34"/>
  <c r="DC17" i="34"/>
  <c r="DB17" i="34"/>
  <c r="DA17" i="34"/>
  <c r="CZ17" i="34"/>
  <c r="CY17" i="34"/>
  <c r="CX17" i="34"/>
  <c r="CW17" i="34"/>
  <c r="CV17" i="34"/>
  <c r="CU17" i="34"/>
  <c r="CS17" i="34"/>
  <c r="CR17" i="34"/>
  <c r="CQ17" i="34"/>
  <c r="CN17" i="34"/>
  <c r="CJ17" i="34"/>
  <c r="CA17" i="34"/>
  <c r="BR17" i="34"/>
  <c r="BP17" i="34"/>
  <c r="BG17" i="34"/>
  <c r="AX17" i="34"/>
  <c r="AV17" i="34"/>
  <c r="AM17" i="34"/>
  <c r="AD17" i="34"/>
  <c r="AB17" i="34"/>
  <c r="S17" i="34"/>
  <c r="I17" i="34"/>
  <c r="DN16" i="34"/>
  <c r="DM16" i="34"/>
  <c r="DL16" i="34"/>
  <c r="DK16" i="34"/>
  <c r="DJ16" i="34"/>
  <c r="DI16" i="34"/>
  <c r="DH16" i="34"/>
  <c r="DG16" i="34"/>
  <c r="DF16" i="34"/>
  <c r="DE16" i="34"/>
  <c r="DD16" i="34"/>
  <c r="DC16" i="34"/>
  <c r="DB16" i="34"/>
  <c r="DA16" i="34"/>
  <c r="CZ16" i="34"/>
  <c r="CY16" i="34"/>
  <c r="CX16" i="34"/>
  <c r="CW16" i="34"/>
  <c r="CV16" i="34"/>
  <c r="CU16" i="34"/>
  <c r="CS16" i="34"/>
  <c r="CR16" i="34"/>
  <c r="CR56" i="34" s="1"/>
  <c r="CQ16" i="34"/>
  <c r="CN16" i="34"/>
  <c r="CJ16" i="34"/>
  <c r="CA16" i="34"/>
  <c r="BR16" i="34"/>
  <c r="BP16" i="34"/>
  <c r="BG16" i="34"/>
  <c r="AX16" i="34"/>
  <c r="AV16" i="34"/>
  <c r="AM16" i="34"/>
  <c r="AD16" i="34"/>
  <c r="AB16" i="34"/>
  <c r="S16" i="34"/>
  <c r="I16" i="34"/>
  <c r="DG15" i="34"/>
  <c r="DF15" i="34"/>
  <c r="CZ15" i="34"/>
  <c r="CY15" i="34"/>
  <c r="CX15" i="34"/>
  <c r="CW15" i="34"/>
  <c r="CV15" i="34"/>
  <c r="CU15" i="34"/>
  <c r="DG14" i="34"/>
  <c r="DF14" i="34"/>
  <c r="CZ14" i="34"/>
  <c r="CY14" i="34"/>
  <c r="CX14" i="34"/>
  <c r="CW14" i="34"/>
  <c r="CV14" i="34"/>
  <c r="CU14" i="34"/>
  <c r="DG13" i="34"/>
  <c r="DF13" i="34"/>
  <c r="CZ13" i="34"/>
  <c r="CY13" i="34"/>
  <c r="CX13" i="34"/>
  <c r="CW13" i="34"/>
  <c r="CV13" i="34"/>
  <c r="CU13" i="34"/>
  <c r="DG12" i="34"/>
  <c r="DF12" i="34"/>
  <c r="CZ12" i="34"/>
  <c r="CY12" i="34"/>
  <c r="CX12" i="34"/>
  <c r="CW12" i="34"/>
  <c r="CV12" i="34"/>
  <c r="CU12" i="34"/>
  <c r="DG11" i="34"/>
  <c r="DF11" i="34"/>
  <c r="CZ11" i="34"/>
  <c r="CY11" i="34"/>
  <c r="CX11" i="34"/>
  <c r="CW11" i="34"/>
  <c r="CV11" i="34"/>
  <c r="CU11" i="34"/>
  <c r="DG10" i="34"/>
  <c r="DF10" i="34"/>
  <c r="CZ10" i="34"/>
  <c r="CY10" i="34"/>
  <c r="CX10" i="34"/>
  <c r="CW10" i="34"/>
  <c r="CV10" i="34"/>
  <c r="CU10" i="34"/>
  <c r="DG9" i="34"/>
  <c r="DF9" i="34"/>
  <c r="CZ9" i="34"/>
  <c r="CY9" i="34"/>
  <c r="CX9" i="34"/>
  <c r="CW9" i="34"/>
  <c r="CV9" i="34"/>
  <c r="CU9" i="34"/>
  <c r="DG8" i="34"/>
  <c r="DF8" i="34"/>
  <c r="CZ8" i="34"/>
  <c r="CY8" i="34"/>
  <c r="CX8" i="34"/>
  <c r="CW8" i="34"/>
  <c r="CV8" i="34"/>
  <c r="CU8" i="34"/>
  <c r="DG7" i="34"/>
  <c r="DF7" i="34"/>
  <c r="CZ7" i="34"/>
  <c r="CY7" i="34"/>
  <c r="CX7" i="34"/>
  <c r="CW7" i="34"/>
  <c r="CV7" i="34"/>
  <c r="CU7" i="34"/>
  <c r="DG6" i="34"/>
  <c r="DF6" i="34"/>
  <c r="CZ6" i="34"/>
  <c r="CY6" i="34"/>
  <c r="CX6" i="34"/>
  <c r="CW6" i="34"/>
  <c r="CV6" i="34"/>
  <c r="CU6" i="34"/>
  <c r="CI5" i="34"/>
  <c r="CH5" i="34"/>
  <c r="CG5" i="34"/>
  <c r="CF5" i="34"/>
  <c r="CE5" i="34"/>
  <c r="CD5" i="34"/>
  <c r="CC5" i="34"/>
  <c r="BZ5" i="34"/>
  <c r="BY5" i="34"/>
  <c r="BX5" i="34"/>
  <c r="BW5" i="34"/>
  <c r="BV5" i="34"/>
  <c r="BU5" i="34"/>
  <c r="BT5" i="34"/>
  <c r="BO5" i="34"/>
  <c r="BN5" i="34"/>
  <c r="BM5" i="34"/>
  <c r="BL5" i="34"/>
  <c r="BK5" i="34"/>
  <c r="BJ5" i="34"/>
  <c r="BI5" i="34"/>
  <c r="BF5" i="34"/>
  <c r="BE5" i="34"/>
  <c r="BD5" i="34"/>
  <c r="BC5" i="34"/>
  <c r="BB5" i="34"/>
  <c r="BA5" i="34"/>
  <c r="AZ5" i="34"/>
  <c r="AU5" i="34"/>
  <c r="AT5" i="34"/>
  <c r="AS5" i="34"/>
  <c r="AR5" i="34"/>
  <c r="AQ5" i="34"/>
  <c r="AP5" i="34"/>
  <c r="AO5" i="34"/>
  <c r="AL5" i="34"/>
  <c r="AK5" i="34"/>
  <c r="AJ5" i="34"/>
  <c r="AI5" i="34"/>
  <c r="AH5" i="34"/>
  <c r="AG5" i="34"/>
  <c r="AF5" i="34"/>
  <c r="AA5" i="34"/>
  <c r="Z5" i="34"/>
  <c r="Y5" i="34"/>
  <c r="X5" i="34"/>
  <c r="W5" i="34"/>
  <c r="V5" i="34"/>
  <c r="U5" i="34"/>
  <c r="R5" i="34"/>
  <c r="Q5" i="34"/>
  <c r="P5" i="34"/>
  <c r="O5" i="34"/>
  <c r="N5" i="34"/>
  <c r="M5" i="34"/>
  <c r="L5" i="34"/>
  <c r="H5" i="34"/>
  <c r="G5" i="34"/>
  <c r="F5" i="34"/>
  <c r="E5" i="34"/>
  <c r="D5" i="34"/>
  <c r="C5" i="34"/>
  <c r="B5" i="34"/>
  <c r="D2" i="34"/>
  <c r="D60" i="34" s="1"/>
  <c r="W1" i="34"/>
  <c r="W59" i="34" s="1"/>
  <c r="D1" i="34"/>
  <c r="D59" i="34" s="1"/>
  <c r="W1" i="19"/>
  <c r="W1" i="28"/>
  <c r="W1" i="20"/>
  <c r="W1" i="32"/>
  <c r="W1" i="31"/>
  <c r="W59" i="31" s="1"/>
  <c r="W1" i="23"/>
  <c r="W1" i="24"/>
  <c r="W1" i="29"/>
  <c r="D1" i="19"/>
  <c r="D1" i="28"/>
  <c r="D1" i="20"/>
  <c r="D1" i="32"/>
  <c r="D1" i="31"/>
  <c r="D59" i="31" s="1"/>
  <c r="D1" i="23"/>
  <c r="D1" i="24"/>
  <c r="D1" i="29"/>
  <c r="CM114" i="32"/>
  <c r="CL114" i="32"/>
  <c r="CJ114" i="32"/>
  <c r="CI114" i="32"/>
  <c r="CH114" i="32"/>
  <c r="CG114" i="32"/>
  <c r="CF114" i="32"/>
  <c r="CE114" i="32"/>
  <c r="CD114" i="32"/>
  <c r="CC114" i="32"/>
  <c r="CA114" i="32"/>
  <c r="BZ114" i="32"/>
  <c r="BY114" i="32"/>
  <c r="BX114" i="32"/>
  <c r="BW114" i="32"/>
  <c r="BV114" i="32"/>
  <c r="BU114" i="32"/>
  <c r="BT114" i="32"/>
  <c r="BR114" i="32"/>
  <c r="BQ114" i="32"/>
  <c r="BP114" i="32"/>
  <c r="BO114" i="32"/>
  <c r="BN114" i="32"/>
  <c r="BM114" i="32"/>
  <c r="BL114" i="32"/>
  <c r="BK114" i="32"/>
  <c r="BJ114" i="32"/>
  <c r="BI114" i="32"/>
  <c r="BH114" i="32"/>
  <c r="BG114" i="32"/>
  <c r="BF114" i="32"/>
  <c r="BE114" i="32"/>
  <c r="BD114" i="32"/>
  <c r="BC114" i="32"/>
  <c r="BB114" i="32"/>
  <c r="BA114" i="32"/>
  <c r="AZ114" i="32"/>
  <c r="AX114" i="32"/>
  <c r="AW114" i="32"/>
  <c r="AV114" i="32"/>
  <c r="AU114" i="32"/>
  <c r="AT114" i="32"/>
  <c r="AS114" i="32"/>
  <c r="AR114" i="32"/>
  <c r="AQ114" i="32"/>
  <c r="AP114" i="32"/>
  <c r="AO114" i="32"/>
  <c r="AN114" i="32"/>
  <c r="AM114" i="32"/>
  <c r="AL114" i="32"/>
  <c r="AK114" i="32"/>
  <c r="AJ114" i="32"/>
  <c r="AI114" i="32"/>
  <c r="AH114" i="32"/>
  <c r="AG114" i="32"/>
  <c r="AF114" i="32"/>
  <c r="AD114" i="32"/>
  <c r="AC114" i="32"/>
  <c r="AB114" i="32"/>
  <c r="AA114" i="32"/>
  <c r="Z114" i="32"/>
  <c r="Y114" i="32"/>
  <c r="X114" i="32"/>
  <c r="W114" i="32"/>
  <c r="V114" i="32"/>
  <c r="U114" i="32"/>
  <c r="T114" i="32"/>
  <c r="S114" i="32"/>
  <c r="R114" i="32"/>
  <c r="Q114" i="32"/>
  <c r="P114" i="32"/>
  <c r="O114" i="32"/>
  <c r="N114" i="32"/>
  <c r="M114" i="32"/>
  <c r="L114" i="32"/>
  <c r="J114" i="32"/>
  <c r="I114" i="32"/>
  <c r="H114" i="32"/>
  <c r="G114" i="32"/>
  <c r="F114" i="32"/>
  <c r="E114" i="32"/>
  <c r="D114" i="32"/>
  <c r="C114" i="32"/>
  <c r="B114" i="32"/>
  <c r="DN113" i="32"/>
  <c r="DM113" i="32"/>
  <c r="DL113" i="32"/>
  <c r="DK113" i="32"/>
  <c r="DJ113" i="32"/>
  <c r="DI113" i="32"/>
  <c r="DH113" i="32"/>
  <c r="DG113" i="32"/>
  <c r="DF113" i="32"/>
  <c r="DE113" i="32"/>
  <c r="DD113" i="32"/>
  <c r="DC113" i="32"/>
  <c r="DB113" i="32"/>
  <c r="DA113" i="32"/>
  <c r="CZ113" i="32"/>
  <c r="CY113" i="32"/>
  <c r="CX113" i="32"/>
  <c r="CW113" i="32"/>
  <c r="CV113" i="32"/>
  <c r="CU113" i="32"/>
  <c r="CS113" i="32"/>
  <c r="CR113" i="32"/>
  <c r="CQ113" i="32"/>
  <c r="CN113" i="32"/>
  <c r="CJ113" i="32"/>
  <c r="CA113" i="32"/>
  <c r="BR113" i="32"/>
  <c r="BP113" i="32"/>
  <c r="BG113" i="32"/>
  <c r="AX113" i="32"/>
  <c r="AV113" i="32"/>
  <c r="AM113" i="32"/>
  <c r="AD113" i="32"/>
  <c r="AB113" i="32"/>
  <c r="S113" i="32"/>
  <c r="I113" i="32"/>
  <c r="DN112" i="32"/>
  <c r="DM112" i="32"/>
  <c r="DL112" i="32"/>
  <c r="DK112" i="32"/>
  <c r="DJ112" i="32"/>
  <c r="DI112" i="32"/>
  <c r="DH112" i="32"/>
  <c r="DG112" i="32"/>
  <c r="DF112" i="32"/>
  <c r="DE112" i="32"/>
  <c r="DD112" i="32"/>
  <c r="DC112" i="32"/>
  <c r="DB112" i="32"/>
  <c r="DA112" i="32"/>
  <c r="CZ112" i="32"/>
  <c r="CY112" i="32"/>
  <c r="CX112" i="32"/>
  <c r="CW112" i="32"/>
  <c r="CV112" i="32"/>
  <c r="CU112" i="32"/>
  <c r="CS112" i="32"/>
  <c r="CR112" i="32"/>
  <c r="CQ112" i="32"/>
  <c r="CN112" i="32"/>
  <c r="CJ112" i="32"/>
  <c r="CA112" i="32"/>
  <c r="BR112" i="32"/>
  <c r="BP112" i="32"/>
  <c r="BG112" i="32"/>
  <c r="AX112" i="32"/>
  <c r="AV112" i="32"/>
  <c r="AM112" i="32"/>
  <c r="AD112" i="32"/>
  <c r="AB112" i="32"/>
  <c r="S112" i="32"/>
  <c r="I112" i="32"/>
  <c r="DN111" i="32"/>
  <c r="DM111" i="32"/>
  <c r="DL111" i="32"/>
  <c r="DK111" i="32"/>
  <c r="DJ111" i="32"/>
  <c r="DI111" i="32"/>
  <c r="DH111" i="32"/>
  <c r="DG111" i="32"/>
  <c r="DF111" i="32"/>
  <c r="DE111" i="32"/>
  <c r="DD111" i="32"/>
  <c r="DC111" i="32"/>
  <c r="DB111" i="32"/>
  <c r="DA111" i="32"/>
  <c r="CZ111" i="32"/>
  <c r="CY111" i="32"/>
  <c r="CX111" i="32"/>
  <c r="CW111" i="32"/>
  <c r="CV111" i="32"/>
  <c r="CU111" i="32"/>
  <c r="CS111" i="32"/>
  <c r="CR111" i="32"/>
  <c r="CQ111" i="32"/>
  <c r="CN111" i="32"/>
  <c r="CJ111" i="32"/>
  <c r="CA111" i="32"/>
  <c r="BR111" i="32"/>
  <c r="BP111" i="32"/>
  <c r="BG111" i="32"/>
  <c r="AX111" i="32"/>
  <c r="AV111" i="32"/>
  <c r="AM111" i="32"/>
  <c r="AD111" i="32"/>
  <c r="AB111" i="32"/>
  <c r="S111" i="32"/>
  <c r="I111" i="32"/>
  <c r="DN110" i="32"/>
  <c r="DM110" i="32"/>
  <c r="DL110" i="32"/>
  <c r="DK110" i="32"/>
  <c r="DJ110" i="32"/>
  <c r="DI110" i="32"/>
  <c r="DH110" i="32"/>
  <c r="DG110" i="32"/>
  <c r="DF110" i="32"/>
  <c r="DE110" i="32"/>
  <c r="DD110" i="32"/>
  <c r="DC110" i="32"/>
  <c r="DB110" i="32"/>
  <c r="DA110" i="32"/>
  <c r="CZ110" i="32"/>
  <c r="CY110" i="32"/>
  <c r="CX110" i="32"/>
  <c r="CW110" i="32"/>
  <c r="CV110" i="32"/>
  <c r="CU110" i="32"/>
  <c r="CS110" i="32"/>
  <c r="CR110" i="32"/>
  <c r="CQ110" i="32"/>
  <c r="CN110" i="32"/>
  <c r="CJ110" i="32"/>
  <c r="CA110" i="32"/>
  <c r="BR110" i="32"/>
  <c r="BP110" i="32"/>
  <c r="BG110" i="32"/>
  <c r="AX110" i="32"/>
  <c r="AV110" i="32"/>
  <c r="AM110" i="32"/>
  <c r="AD110" i="32"/>
  <c r="AB110" i="32"/>
  <c r="S110" i="32"/>
  <c r="I110" i="32"/>
  <c r="DN109" i="32"/>
  <c r="DM109" i="32"/>
  <c r="DL109" i="32"/>
  <c r="DK109" i="32"/>
  <c r="DJ109" i="32"/>
  <c r="DI109" i="32"/>
  <c r="DH109" i="32"/>
  <c r="DG109" i="32"/>
  <c r="DF109" i="32"/>
  <c r="DE109" i="32"/>
  <c r="DD109" i="32"/>
  <c r="DC109" i="32"/>
  <c r="DB109" i="32"/>
  <c r="DA109" i="32"/>
  <c r="CZ109" i="32"/>
  <c r="CY109" i="32"/>
  <c r="CX109" i="32"/>
  <c r="CW109" i="32"/>
  <c r="CV109" i="32"/>
  <c r="CU109" i="32"/>
  <c r="CS109" i="32"/>
  <c r="CR109" i="32"/>
  <c r="CQ109" i="32"/>
  <c r="CN109" i="32"/>
  <c r="CJ109" i="32"/>
  <c r="CA109" i="32"/>
  <c r="BR109" i="32"/>
  <c r="BP109" i="32"/>
  <c r="BG109" i="32"/>
  <c r="AX109" i="32"/>
  <c r="AV109" i="32"/>
  <c r="AM109" i="32"/>
  <c r="AD109" i="32"/>
  <c r="AB109" i="32"/>
  <c r="S109" i="32"/>
  <c r="I109" i="32"/>
  <c r="DN108" i="32"/>
  <c r="DM108" i="32"/>
  <c r="DL108" i="32"/>
  <c r="DK108" i="32"/>
  <c r="DJ108" i="32"/>
  <c r="DI108" i="32"/>
  <c r="DH108" i="32"/>
  <c r="DG108" i="32"/>
  <c r="DF108" i="32"/>
  <c r="DE108" i="32"/>
  <c r="DD108" i="32"/>
  <c r="DC108" i="32"/>
  <c r="DB108" i="32"/>
  <c r="DA108" i="32"/>
  <c r="CZ108" i="32"/>
  <c r="CY108" i="32"/>
  <c r="CX108" i="32"/>
  <c r="CW108" i="32"/>
  <c r="CV108" i="32"/>
  <c r="CU108" i="32"/>
  <c r="CS108" i="32"/>
  <c r="CR108" i="32"/>
  <c r="CQ108" i="32"/>
  <c r="CN108" i="32"/>
  <c r="CJ108" i="32"/>
  <c r="CA108" i="32"/>
  <c r="BR108" i="32"/>
  <c r="BP108" i="32"/>
  <c r="BG108" i="32"/>
  <c r="AX108" i="32"/>
  <c r="AV108" i="32"/>
  <c r="AM108" i="32"/>
  <c r="AD108" i="32"/>
  <c r="AB108" i="32"/>
  <c r="S108" i="32"/>
  <c r="I108" i="32"/>
  <c r="DN107" i="32"/>
  <c r="DM107" i="32"/>
  <c r="DL107" i="32"/>
  <c r="DK107" i="32"/>
  <c r="DJ107" i="32"/>
  <c r="DI107" i="32"/>
  <c r="DH107" i="32"/>
  <c r="DG107" i="32"/>
  <c r="DF107" i="32"/>
  <c r="DE107" i="32"/>
  <c r="DD107" i="32"/>
  <c r="DC107" i="32"/>
  <c r="DB107" i="32"/>
  <c r="DA107" i="32"/>
  <c r="CZ107" i="32"/>
  <c r="CY107" i="32"/>
  <c r="CX107" i="32"/>
  <c r="CW107" i="32"/>
  <c r="CV107" i="32"/>
  <c r="CU107" i="32"/>
  <c r="CS107" i="32"/>
  <c r="CR107" i="32"/>
  <c r="CQ107" i="32"/>
  <c r="CN107" i="32"/>
  <c r="CJ107" i="32"/>
  <c r="CA107" i="32"/>
  <c r="BR107" i="32"/>
  <c r="BP107" i="32"/>
  <c r="BG107" i="32"/>
  <c r="AX107" i="32"/>
  <c r="AV107" i="32"/>
  <c r="AM107" i="32"/>
  <c r="AD107" i="32"/>
  <c r="AB107" i="32"/>
  <c r="S107" i="32"/>
  <c r="I107" i="32"/>
  <c r="DN106" i="32"/>
  <c r="DM106" i="32"/>
  <c r="DL106" i="32"/>
  <c r="DK106" i="32"/>
  <c r="DJ106" i="32"/>
  <c r="DI106" i="32"/>
  <c r="DH106" i="32"/>
  <c r="DG106" i="32"/>
  <c r="DF106" i="32"/>
  <c r="DE106" i="32"/>
  <c r="DD106" i="32"/>
  <c r="DC106" i="32"/>
  <c r="DB106" i="32"/>
  <c r="DA106" i="32"/>
  <c r="CZ106" i="32"/>
  <c r="CY106" i="32"/>
  <c r="CX106" i="32"/>
  <c r="CW106" i="32"/>
  <c r="CV106" i="32"/>
  <c r="CU106" i="32"/>
  <c r="CS106" i="32"/>
  <c r="CR106" i="32"/>
  <c r="CQ106" i="32"/>
  <c r="CN106" i="32"/>
  <c r="CJ106" i="32"/>
  <c r="CA106" i="32"/>
  <c r="BR106" i="32"/>
  <c r="BP106" i="32"/>
  <c r="BG106" i="32"/>
  <c r="AX106" i="32"/>
  <c r="AV106" i="32"/>
  <c r="AM106" i="32"/>
  <c r="AD106" i="32"/>
  <c r="AB106" i="32"/>
  <c r="S106" i="32"/>
  <c r="I106" i="32"/>
  <c r="DN105" i="32"/>
  <c r="DM105" i="32"/>
  <c r="DL105" i="32"/>
  <c r="DK105" i="32"/>
  <c r="DJ105" i="32"/>
  <c r="DI105" i="32"/>
  <c r="DH105" i="32"/>
  <c r="DG105" i="32"/>
  <c r="DF105" i="32"/>
  <c r="DE105" i="32"/>
  <c r="DD105" i="32"/>
  <c r="DC105" i="32"/>
  <c r="DB105" i="32"/>
  <c r="DA105" i="32"/>
  <c r="CZ105" i="32"/>
  <c r="CY105" i="32"/>
  <c r="CX105" i="32"/>
  <c r="CW105" i="32"/>
  <c r="CV105" i="32"/>
  <c r="CU105" i="32"/>
  <c r="CS105" i="32"/>
  <c r="CR105" i="32"/>
  <c r="CQ105" i="32"/>
  <c r="CN105" i="32"/>
  <c r="CJ105" i="32"/>
  <c r="CA105" i="32"/>
  <c r="BR105" i="32"/>
  <c r="BP105" i="32"/>
  <c r="BG105" i="32"/>
  <c r="AX105" i="32"/>
  <c r="AV105" i="32"/>
  <c r="AM105" i="32"/>
  <c r="AD105" i="32"/>
  <c r="AB105" i="32"/>
  <c r="S105" i="32"/>
  <c r="I105" i="32"/>
  <c r="DN104" i="32"/>
  <c r="DM104" i="32"/>
  <c r="DL104" i="32"/>
  <c r="DK104" i="32"/>
  <c r="DJ104" i="32"/>
  <c r="DI104" i="32"/>
  <c r="DH104" i="32"/>
  <c r="DG104" i="32"/>
  <c r="DF104" i="32"/>
  <c r="DE104" i="32"/>
  <c r="DD104" i="32"/>
  <c r="DC104" i="32"/>
  <c r="DB104" i="32"/>
  <c r="DA104" i="32"/>
  <c r="CZ104" i="32"/>
  <c r="CY104" i="32"/>
  <c r="CX104" i="32"/>
  <c r="CW104" i="32"/>
  <c r="CV104" i="32"/>
  <c r="CU104" i="32"/>
  <c r="CS104" i="32"/>
  <c r="CR104" i="32"/>
  <c r="CQ104" i="32"/>
  <c r="CN104" i="32"/>
  <c r="CJ104" i="32"/>
  <c r="CA104" i="32"/>
  <c r="BR104" i="32"/>
  <c r="BP104" i="32"/>
  <c r="BG104" i="32"/>
  <c r="AX104" i="32"/>
  <c r="AV104" i="32"/>
  <c r="AM104" i="32"/>
  <c r="AD104" i="32"/>
  <c r="AB104" i="32"/>
  <c r="S104" i="32"/>
  <c r="I104" i="32"/>
  <c r="DN103" i="32"/>
  <c r="DM103" i="32"/>
  <c r="DL103" i="32"/>
  <c r="DK103" i="32"/>
  <c r="DJ103" i="32"/>
  <c r="DI103" i="32"/>
  <c r="DH103" i="32"/>
  <c r="DG103" i="32"/>
  <c r="DF103" i="32"/>
  <c r="DE103" i="32"/>
  <c r="DD103" i="32"/>
  <c r="DC103" i="32"/>
  <c r="DB103" i="32"/>
  <c r="DA103" i="32"/>
  <c r="CZ103" i="32"/>
  <c r="CY103" i="32"/>
  <c r="CX103" i="32"/>
  <c r="CW103" i="32"/>
  <c r="CV103" i="32"/>
  <c r="CU103" i="32"/>
  <c r="CS103" i="32"/>
  <c r="CR103" i="32"/>
  <c r="CQ103" i="32"/>
  <c r="CN103" i="32"/>
  <c r="CJ103" i="32"/>
  <c r="CA103" i="32"/>
  <c r="BR103" i="32"/>
  <c r="BP103" i="32"/>
  <c r="BG103" i="32"/>
  <c r="AX103" i="32"/>
  <c r="AV103" i="32"/>
  <c r="AM103" i="32"/>
  <c r="AD103" i="32"/>
  <c r="AB103" i="32"/>
  <c r="S103" i="32"/>
  <c r="I103" i="32"/>
  <c r="DN102" i="32"/>
  <c r="DM102" i="32"/>
  <c r="DL102" i="32"/>
  <c r="DK102" i="32"/>
  <c r="DJ102" i="32"/>
  <c r="DI102" i="32"/>
  <c r="DH102" i="32"/>
  <c r="DG102" i="32"/>
  <c r="DF102" i="32"/>
  <c r="DE102" i="32"/>
  <c r="DD102" i="32"/>
  <c r="DC102" i="32"/>
  <c r="DB102" i="32"/>
  <c r="DA102" i="32"/>
  <c r="CZ102" i="32"/>
  <c r="CY102" i="32"/>
  <c r="CX102" i="32"/>
  <c r="CW102" i="32"/>
  <c r="CV102" i="32"/>
  <c r="CU102" i="32"/>
  <c r="CS102" i="32"/>
  <c r="CR102" i="32"/>
  <c r="CQ102" i="32"/>
  <c r="CN102" i="32"/>
  <c r="CJ102" i="32"/>
  <c r="CA102" i="32"/>
  <c r="BR102" i="32"/>
  <c r="BP102" i="32"/>
  <c r="BG102" i="32"/>
  <c r="AX102" i="32"/>
  <c r="AV102" i="32"/>
  <c r="AM102" i="32"/>
  <c r="AD102" i="32"/>
  <c r="AB102" i="32"/>
  <c r="S102" i="32"/>
  <c r="I102" i="32"/>
  <c r="DN101" i="32"/>
  <c r="DM101" i="32"/>
  <c r="DL101" i="32"/>
  <c r="DK101" i="32"/>
  <c r="DJ101" i="32"/>
  <c r="DI101" i="32"/>
  <c r="DH101" i="32"/>
  <c r="DG101" i="32"/>
  <c r="DF101" i="32"/>
  <c r="DE101" i="32"/>
  <c r="DD101" i="32"/>
  <c r="DC101" i="32"/>
  <c r="DB101" i="32"/>
  <c r="DA101" i="32"/>
  <c r="CZ101" i="32"/>
  <c r="CY101" i="32"/>
  <c r="CX101" i="32"/>
  <c r="CW101" i="32"/>
  <c r="CV101" i="32"/>
  <c r="CU101" i="32"/>
  <c r="CS101" i="32"/>
  <c r="CR101" i="32"/>
  <c r="CQ101" i="32"/>
  <c r="CN101" i="32"/>
  <c r="CJ101" i="32"/>
  <c r="CA101" i="32"/>
  <c r="BR101" i="32"/>
  <c r="BP101" i="32"/>
  <c r="BG101" i="32"/>
  <c r="AX101" i="32"/>
  <c r="AV101" i="32"/>
  <c r="AM101" i="32"/>
  <c r="AD101" i="32"/>
  <c r="AB101" i="32"/>
  <c r="S101" i="32"/>
  <c r="I101" i="32"/>
  <c r="DN100" i="32"/>
  <c r="DM100" i="32"/>
  <c r="DL100" i="32"/>
  <c r="DK100" i="32"/>
  <c r="DJ100" i="32"/>
  <c r="DI100" i="32"/>
  <c r="DH100" i="32"/>
  <c r="DG100" i="32"/>
  <c r="DF100" i="32"/>
  <c r="DE100" i="32"/>
  <c r="DD100" i="32"/>
  <c r="DC100" i="32"/>
  <c r="DB100" i="32"/>
  <c r="DA100" i="32"/>
  <c r="CZ100" i="32"/>
  <c r="CY100" i="32"/>
  <c r="CX100" i="32"/>
  <c r="CW100" i="32"/>
  <c r="CV100" i="32"/>
  <c r="CU100" i="32"/>
  <c r="CS100" i="32"/>
  <c r="CR100" i="32"/>
  <c r="CQ100" i="32"/>
  <c r="CN100" i="32"/>
  <c r="CJ100" i="32"/>
  <c r="CA100" i="32"/>
  <c r="BR100" i="32"/>
  <c r="BP100" i="32"/>
  <c r="BG100" i="32"/>
  <c r="AX100" i="32"/>
  <c r="AV100" i="32"/>
  <c r="AM100" i="32"/>
  <c r="AD100" i="32"/>
  <c r="AB100" i="32"/>
  <c r="S100" i="32"/>
  <c r="I100" i="32"/>
  <c r="DN99" i="32"/>
  <c r="DM99" i="32"/>
  <c r="DL99" i="32"/>
  <c r="DK99" i="32"/>
  <c r="DJ99" i="32"/>
  <c r="DI99" i="32"/>
  <c r="DH99" i="32"/>
  <c r="DG99" i="32"/>
  <c r="DF99" i="32"/>
  <c r="DE99" i="32"/>
  <c r="DD99" i="32"/>
  <c r="DC99" i="32"/>
  <c r="DB99" i="32"/>
  <c r="DA99" i="32"/>
  <c r="CZ99" i="32"/>
  <c r="CY99" i="32"/>
  <c r="CX99" i="32"/>
  <c r="CW99" i="32"/>
  <c r="CV99" i="32"/>
  <c r="CU99" i="32"/>
  <c r="CS99" i="32"/>
  <c r="CR99" i="32"/>
  <c r="CQ99" i="32"/>
  <c r="CN99" i="32"/>
  <c r="CJ99" i="32"/>
  <c r="CA99" i="32"/>
  <c r="BR99" i="32"/>
  <c r="BP99" i="32"/>
  <c r="BG99" i="32"/>
  <c r="AX99" i="32"/>
  <c r="AV99" i="32"/>
  <c r="AM99" i="32"/>
  <c r="AD99" i="32"/>
  <c r="AB99" i="32"/>
  <c r="S99" i="32"/>
  <c r="I99" i="32"/>
  <c r="DN98" i="32"/>
  <c r="DM98" i="32"/>
  <c r="DL98" i="32"/>
  <c r="DK98" i="32"/>
  <c r="DJ98" i="32"/>
  <c r="DI98" i="32"/>
  <c r="DH98" i="32"/>
  <c r="DG98" i="32"/>
  <c r="DF98" i="32"/>
  <c r="DE98" i="32"/>
  <c r="DD98" i="32"/>
  <c r="DC98" i="32"/>
  <c r="DB98" i="32"/>
  <c r="DA98" i="32"/>
  <c r="CZ98" i="32"/>
  <c r="CY98" i="32"/>
  <c r="CX98" i="32"/>
  <c r="CW98" i="32"/>
  <c r="CV98" i="32"/>
  <c r="CU98" i="32"/>
  <c r="CS98" i="32"/>
  <c r="CR98" i="32"/>
  <c r="CQ98" i="32"/>
  <c r="CN98" i="32"/>
  <c r="CJ98" i="32"/>
  <c r="CA98" i="32"/>
  <c r="BR98" i="32"/>
  <c r="BP98" i="32"/>
  <c r="BG98" i="32"/>
  <c r="AX98" i="32"/>
  <c r="AV98" i="32"/>
  <c r="AM98" i="32"/>
  <c r="AD98" i="32"/>
  <c r="AB98" i="32"/>
  <c r="S98" i="32"/>
  <c r="I98" i="32"/>
  <c r="DN97" i="32"/>
  <c r="DM97" i="32"/>
  <c r="DL97" i="32"/>
  <c r="DK97" i="32"/>
  <c r="DJ97" i="32"/>
  <c r="DI97" i="32"/>
  <c r="DH97" i="32"/>
  <c r="DG97" i="32"/>
  <c r="DF97" i="32"/>
  <c r="DE97" i="32"/>
  <c r="DD97" i="32"/>
  <c r="DC97" i="32"/>
  <c r="DB97" i="32"/>
  <c r="DA97" i="32"/>
  <c r="CZ97" i="32"/>
  <c r="CY97" i="32"/>
  <c r="CX97" i="32"/>
  <c r="CW97" i="32"/>
  <c r="CV97" i="32"/>
  <c r="CU97" i="32"/>
  <c r="CS97" i="32"/>
  <c r="CR97" i="32"/>
  <c r="CQ97" i="32"/>
  <c r="CN97" i="32"/>
  <c r="CJ97" i="32"/>
  <c r="CA97" i="32"/>
  <c r="BR97" i="32"/>
  <c r="BP97" i="32"/>
  <c r="BG97" i="32"/>
  <c r="AX97" i="32"/>
  <c r="AV97" i="32"/>
  <c r="AM97" i="32"/>
  <c r="AD97" i="32"/>
  <c r="AB97" i="32"/>
  <c r="S97" i="32"/>
  <c r="I97" i="32"/>
  <c r="DN96" i="32"/>
  <c r="DM96" i="32"/>
  <c r="DL96" i="32"/>
  <c r="DK96" i="32"/>
  <c r="DJ96" i="32"/>
  <c r="DI96" i="32"/>
  <c r="DH96" i="32"/>
  <c r="DG96" i="32"/>
  <c r="DF96" i="32"/>
  <c r="DE96" i="32"/>
  <c r="DD96" i="32"/>
  <c r="DC96" i="32"/>
  <c r="DB96" i="32"/>
  <c r="DA96" i="32"/>
  <c r="CZ96" i="32"/>
  <c r="CY96" i="32"/>
  <c r="CX96" i="32"/>
  <c r="CW96" i="32"/>
  <c r="CV96" i="32"/>
  <c r="CU96" i="32"/>
  <c r="CS96" i="32"/>
  <c r="CR96" i="32"/>
  <c r="CQ96" i="32"/>
  <c r="CN96" i="32"/>
  <c r="CJ96" i="32"/>
  <c r="CA96" i="32"/>
  <c r="BR96" i="32"/>
  <c r="BP96" i="32"/>
  <c r="BG96" i="32"/>
  <c r="AX96" i="32"/>
  <c r="AV96" i="32"/>
  <c r="AM96" i="32"/>
  <c r="AD96" i="32"/>
  <c r="AB96" i="32"/>
  <c r="S96" i="32"/>
  <c r="I96" i="32"/>
  <c r="DN95" i="32"/>
  <c r="DM95" i="32"/>
  <c r="DL95" i="32"/>
  <c r="DK95" i="32"/>
  <c r="DJ95" i="32"/>
  <c r="DI95" i="32"/>
  <c r="DH95" i="32"/>
  <c r="DG95" i="32"/>
  <c r="DF95" i="32"/>
  <c r="DE95" i="32"/>
  <c r="DD95" i="32"/>
  <c r="DC95" i="32"/>
  <c r="DB95" i="32"/>
  <c r="DA95" i="32"/>
  <c r="CZ95" i="32"/>
  <c r="CY95" i="32"/>
  <c r="CX95" i="32"/>
  <c r="CW95" i="32"/>
  <c r="CV95" i="32"/>
  <c r="CU95" i="32"/>
  <c r="CS95" i="32"/>
  <c r="CR95" i="32"/>
  <c r="CQ95" i="32"/>
  <c r="CN95" i="32"/>
  <c r="CJ95" i="32"/>
  <c r="CA95" i="32"/>
  <c r="BR95" i="32"/>
  <c r="BP95" i="32"/>
  <c r="BG95" i="32"/>
  <c r="AX95" i="32"/>
  <c r="AV95" i="32"/>
  <c r="AM95" i="32"/>
  <c r="AD95" i="32"/>
  <c r="AB95" i="32"/>
  <c r="S95" i="32"/>
  <c r="I95" i="32"/>
  <c r="DN94" i="32"/>
  <c r="DM94" i="32"/>
  <c r="DL94" i="32"/>
  <c r="DK94" i="32"/>
  <c r="DJ94" i="32"/>
  <c r="DI94" i="32"/>
  <c r="DH94" i="32"/>
  <c r="DG94" i="32"/>
  <c r="DF94" i="32"/>
  <c r="DE94" i="32"/>
  <c r="DD94" i="32"/>
  <c r="DC94" i="32"/>
  <c r="DB94" i="32"/>
  <c r="DA94" i="32"/>
  <c r="CZ94" i="32"/>
  <c r="CY94" i="32"/>
  <c r="CX94" i="32"/>
  <c r="CW94" i="32"/>
  <c r="CV94" i="32"/>
  <c r="CU94" i="32"/>
  <c r="CS94" i="32"/>
  <c r="CR94" i="32"/>
  <c r="CQ94" i="32"/>
  <c r="CN94" i="32"/>
  <c r="CJ94" i="32"/>
  <c r="CA94" i="32"/>
  <c r="BR94" i="32"/>
  <c r="BP94" i="32"/>
  <c r="BG94" i="32"/>
  <c r="AX94" i="32"/>
  <c r="AV94" i="32"/>
  <c r="AM94" i="32"/>
  <c r="AD94" i="32"/>
  <c r="AB94" i="32"/>
  <c r="S94" i="32"/>
  <c r="I94" i="32"/>
  <c r="DN93" i="32"/>
  <c r="DM93" i="32"/>
  <c r="DL93" i="32"/>
  <c r="DK93" i="32"/>
  <c r="DJ93" i="32"/>
  <c r="DI93" i="32"/>
  <c r="DH93" i="32"/>
  <c r="DG93" i="32"/>
  <c r="DF93" i="32"/>
  <c r="DE93" i="32"/>
  <c r="DD93" i="32"/>
  <c r="DC93" i="32"/>
  <c r="DB93" i="32"/>
  <c r="DA93" i="32"/>
  <c r="CZ93" i="32"/>
  <c r="CY93" i="32"/>
  <c r="CX93" i="32"/>
  <c r="CW93" i="32"/>
  <c r="CV93" i="32"/>
  <c r="CU93" i="32"/>
  <c r="CS93" i="32"/>
  <c r="CR93" i="32"/>
  <c r="CQ93" i="32"/>
  <c r="CN93" i="32"/>
  <c r="CJ93" i="32"/>
  <c r="CA93" i="32"/>
  <c r="BR93" i="32"/>
  <c r="BP93" i="32"/>
  <c r="BG93" i="32"/>
  <c r="AX93" i="32"/>
  <c r="AV93" i="32"/>
  <c r="AM93" i="32"/>
  <c r="AD93" i="32"/>
  <c r="AB93" i="32"/>
  <c r="S93" i="32"/>
  <c r="I93" i="32"/>
  <c r="DN92" i="32"/>
  <c r="DM92" i="32"/>
  <c r="DL92" i="32"/>
  <c r="DK92" i="32"/>
  <c r="DJ92" i="32"/>
  <c r="DI92" i="32"/>
  <c r="DH92" i="32"/>
  <c r="DG92" i="32"/>
  <c r="DF92" i="32"/>
  <c r="DE92" i="32"/>
  <c r="DD92" i="32"/>
  <c r="DC92" i="32"/>
  <c r="DB92" i="32"/>
  <c r="DA92" i="32"/>
  <c r="CZ92" i="32"/>
  <c r="CY92" i="32"/>
  <c r="CX92" i="32"/>
  <c r="CW92" i="32"/>
  <c r="CV92" i="32"/>
  <c r="CU92" i="32"/>
  <c r="CS92" i="32"/>
  <c r="CR92" i="32"/>
  <c r="CQ92" i="32"/>
  <c r="CN92" i="32"/>
  <c r="CJ92" i="32"/>
  <c r="CA92" i="32"/>
  <c r="BR92" i="32"/>
  <c r="BP92" i="32"/>
  <c r="BG92" i="32"/>
  <c r="AX92" i="32"/>
  <c r="AV92" i="32"/>
  <c r="AM92" i="32"/>
  <c r="AD92" i="32"/>
  <c r="AB92" i="32"/>
  <c r="S92" i="32"/>
  <c r="I92" i="32"/>
  <c r="DN91" i="32"/>
  <c r="DM91" i="32"/>
  <c r="DL91" i="32"/>
  <c r="DK91" i="32"/>
  <c r="DJ91" i="32"/>
  <c r="DI91" i="32"/>
  <c r="DH91" i="32"/>
  <c r="DG91" i="32"/>
  <c r="DF91" i="32"/>
  <c r="DE91" i="32"/>
  <c r="DD91" i="32"/>
  <c r="DC91" i="32"/>
  <c r="DB91" i="32"/>
  <c r="DA91" i="32"/>
  <c r="CZ91" i="32"/>
  <c r="CY91" i="32"/>
  <c r="CX91" i="32"/>
  <c r="CW91" i="32"/>
  <c r="CV91" i="32"/>
  <c r="CU91" i="32"/>
  <c r="CS91" i="32"/>
  <c r="CR91" i="32"/>
  <c r="CQ91" i="32"/>
  <c r="CN91" i="32"/>
  <c r="CJ91" i="32"/>
  <c r="CA91" i="32"/>
  <c r="BR91" i="32"/>
  <c r="BP91" i="32"/>
  <c r="BG91" i="32"/>
  <c r="AX91" i="32"/>
  <c r="AV91" i="32"/>
  <c r="AM91" i="32"/>
  <c r="AD91" i="32"/>
  <c r="AB91" i="32"/>
  <c r="S91" i="32"/>
  <c r="I91" i="32"/>
  <c r="DN90" i="32"/>
  <c r="DM90" i="32"/>
  <c r="DL90" i="32"/>
  <c r="DK90" i="32"/>
  <c r="DJ90" i="32"/>
  <c r="DI90" i="32"/>
  <c r="DH90" i="32"/>
  <c r="DG90" i="32"/>
  <c r="DF90" i="32"/>
  <c r="DE90" i="32"/>
  <c r="DD90" i="32"/>
  <c r="DC90" i="32"/>
  <c r="DB90" i="32"/>
  <c r="DA90" i="32"/>
  <c r="CZ90" i="32"/>
  <c r="CY90" i="32"/>
  <c r="CX90" i="32"/>
  <c r="CW90" i="32"/>
  <c r="CV90" i="32"/>
  <c r="CU90" i="32"/>
  <c r="CS90" i="32"/>
  <c r="CR90" i="32"/>
  <c r="CQ90" i="32"/>
  <c r="CN90" i="32"/>
  <c r="CJ90" i="32"/>
  <c r="CA90" i="32"/>
  <c r="BR90" i="32"/>
  <c r="BP90" i="32"/>
  <c r="BG90" i="32"/>
  <c r="AX90" i="32"/>
  <c r="AV90" i="32"/>
  <c r="AM90" i="32"/>
  <c r="AD90" i="32"/>
  <c r="AB90" i="32"/>
  <c r="S90" i="32"/>
  <c r="I90" i="32"/>
  <c r="DN89" i="32"/>
  <c r="DM89" i="32"/>
  <c r="DL89" i="32"/>
  <c r="DK89" i="32"/>
  <c r="DJ89" i="32"/>
  <c r="DI89" i="32"/>
  <c r="DH89" i="32"/>
  <c r="DG89" i="32"/>
  <c r="DF89" i="32"/>
  <c r="DE89" i="32"/>
  <c r="DD89" i="32"/>
  <c r="DC89" i="32"/>
  <c r="DB89" i="32"/>
  <c r="DA89" i="32"/>
  <c r="CZ89" i="32"/>
  <c r="CY89" i="32"/>
  <c r="CX89" i="32"/>
  <c r="CW89" i="32"/>
  <c r="CV89" i="32"/>
  <c r="CU89" i="32"/>
  <c r="CS89" i="32"/>
  <c r="CR89" i="32"/>
  <c r="CQ89" i="32"/>
  <c r="CN89" i="32"/>
  <c r="CJ89" i="32"/>
  <c r="CA89" i="32"/>
  <c r="BR89" i="32"/>
  <c r="BP89" i="32"/>
  <c r="BG89" i="32"/>
  <c r="AX89" i="32"/>
  <c r="AV89" i="32"/>
  <c r="AM89" i="32"/>
  <c r="AD89" i="32"/>
  <c r="AB89" i="32"/>
  <c r="S89" i="32"/>
  <c r="I89" i="32"/>
  <c r="DN88" i="32"/>
  <c r="DM88" i="32"/>
  <c r="DL88" i="32"/>
  <c r="DK88" i="32"/>
  <c r="DJ88" i="32"/>
  <c r="DI88" i="32"/>
  <c r="DH88" i="32"/>
  <c r="DG88" i="32"/>
  <c r="DF88" i="32"/>
  <c r="DE88" i="32"/>
  <c r="DD88" i="32"/>
  <c r="DC88" i="32"/>
  <c r="DB88" i="32"/>
  <c r="DA88" i="32"/>
  <c r="CZ88" i="32"/>
  <c r="CY88" i="32"/>
  <c r="CX88" i="32"/>
  <c r="CW88" i="32"/>
  <c r="CV88" i="32"/>
  <c r="CU88" i="32"/>
  <c r="CS88" i="32"/>
  <c r="CR88" i="32"/>
  <c r="CQ88" i="32"/>
  <c r="CN88" i="32"/>
  <c r="CJ88" i="32"/>
  <c r="CA88" i="32"/>
  <c r="BR88" i="32"/>
  <c r="BP88" i="32"/>
  <c r="BG88" i="32"/>
  <c r="AX88" i="32"/>
  <c r="AV88" i="32"/>
  <c r="AM88" i="32"/>
  <c r="AD88" i="32"/>
  <c r="AB88" i="32"/>
  <c r="S88" i="32"/>
  <c r="I88" i="32"/>
  <c r="DN87" i="32"/>
  <c r="DM87" i="32"/>
  <c r="DL87" i="32"/>
  <c r="DK87" i="32"/>
  <c r="DJ87" i="32"/>
  <c r="DI87" i="32"/>
  <c r="DH87" i="32"/>
  <c r="DG87" i="32"/>
  <c r="DF87" i="32"/>
  <c r="DE87" i="32"/>
  <c r="DD87" i="32"/>
  <c r="DC87" i="32"/>
  <c r="DB87" i="32"/>
  <c r="DA87" i="32"/>
  <c r="CZ87" i="32"/>
  <c r="CY87" i="32"/>
  <c r="CX87" i="32"/>
  <c r="CW87" i="32"/>
  <c r="CV87" i="32"/>
  <c r="CU87" i="32"/>
  <c r="CS87" i="32"/>
  <c r="CR87" i="32"/>
  <c r="CQ87" i="32"/>
  <c r="CN87" i="32"/>
  <c r="CJ87" i="32"/>
  <c r="CA87" i="32"/>
  <c r="BR87" i="32"/>
  <c r="BP87" i="32"/>
  <c r="BG87" i="32"/>
  <c r="AX87" i="32"/>
  <c r="AV87" i="32"/>
  <c r="AM87" i="32"/>
  <c r="AD87" i="32"/>
  <c r="AB87" i="32"/>
  <c r="S87" i="32"/>
  <c r="I87" i="32"/>
  <c r="DN86" i="32"/>
  <c r="DM86" i="32"/>
  <c r="DL86" i="32"/>
  <c r="DK86" i="32"/>
  <c r="DJ86" i="32"/>
  <c r="DI86" i="32"/>
  <c r="DH86" i="32"/>
  <c r="DG86" i="32"/>
  <c r="DF86" i="32"/>
  <c r="DE86" i="32"/>
  <c r="DD86" i="32"/>
  <c r="DC86" i="32"/>
  <c r="DB86" i="32"/>
  <c r="DA86" i="32"/>
  <c r="CZ86" i="32"/>
  <c r="CY86" i="32"/>
  <c r="CX86" i="32"/>
  <c r="CW86" i="32"/>
  <c r="CV86" i="32"/>
  <c r="CU86" i="32"/>
  <c r="CS86" i="32"/>
  <c r="CR86" i="32"/>
  <c r="CQ86" i="32"/>
  <c r="CN86" i="32"/>
  <c r="CJ86" i="32"/>
  <c r="CA86" i="32"/>
  <c r="BR86" i="32"/>
  <c r="BP86" i="32"/>
  <c r="BG86" i="32"/>
  <c r="AX86" i="32"/>
  <c r="AV86" i="32"/>
  <c r="AM86" i="32"/>
  <c r="AD86" i="32"/>
  <c r="AB86" i="32"/>
  <c r="S86" i="32"/>
  <c r="I86" i="32"/>
  <c r="DN85" i="32"/>
  <c r="DM85" i="32"/>
  <c r="DL85" i="32"/>
  <c r="DK85" i="32"/>
  <c r="DJ85" i="32"/>
  <c r="DI85" i="32"/>
  <c r="DH85" i="32"/>
  <c r="DG85" i="32"/>
  <c r="DF85" i="32"/>
  <c r="DE85" i="32"/>
  <c r="DD85" i="32"/>
  <c r="DC85" i="32"/>
  <c r="DB85" i="32"/>
  <c r="DA85" i="32"/>
  <c r="CZ85" i="32"/>
  <c r="CY85" i="32"/>
  <c r="CX85" i="32"/>
  <c r="CW85" i="32"/>
  <c r="CV85" i="32"/>
  <c r="CU85" i="32"/>
  <c r="CS85" i="32"/>
  <c r="CR85" i="32"/>
  <c r="CQ85" i="32"/>
  <c r="CN85" i="32"/>
  <c r="CJ85" i="32"/>
  <c r="CA85" i="32"/>
  <c r="BR85" i="32"/>
  <c r="BP85" i="32"/>
  <c r="BG85" i="32"/>
  <c r="AX85" i="32"/>
  <c r="AV85" i="32"/>
  <c r="AM85" i="32"/>
  <c r="AD85" i="32"/>
  <c r="AB85" i="32"/>
  <c r="S85" i="32"/>
  <c r="I85" i="32"/>
  <c r="DN84" i="32"/>
  <c r="DM84" i="32"/>
  <c r="DL84" i="32"/>
  <c r="DK84" i="32"/>
  <c r="DJ84" i="32"/>
  <c r="DI84" i="32"/>
  <c r="DH84" i="32"/>
  <c r="DG84" i="32"/>
  <c r="DF84" i="32"/>
  <c r="DE84" i="32"/>
  <c r="DD84" i="32"/>
  <c r="DC84" i="32"/>
  <c r="DB84" i="32"/>
  <c r="DA84" i="32"/>
  <c r="CZ84" i="32"/>
  <c r="CY84" i="32"/>
  <c r="CX84" i="32"/>
  <c r="CW84" i="32"/>
  <c r="CV84" i="32"/>
  <c r="CU84" i="32"/>
  <c r="CS84" i="32"/>
  <c r="CR84" i="32"/>
  <c r="CQ84" i="32"/>
  <c r="CN84" i="32"/>
  <c r="CJ84" i="32"/>
  <c r="CA84" i="32"/>
  <c r="BR84" i="32"/>
  <c r="BP84" i="32"/>
  <c r="BG84" i="32"/>
  <c r="AX84" i="32"/>
  <c r="AV84" i="32"/>
  <c r="AM84" i="32"/>
  <c r="AD84" i="32"/>
  <c r="AB84" i="32"/>
  <c r="S84" i="32"/>
  <c r="I84" i="32"/>
  <c r="DN83" i="32"/>
  <c r="DM83" i="32"/>
  <c r="DL83" i="32"/>
  <c r="DK83" i="32"/>
  <c r="DJ83" i="32"/>
  <c r="DI83" i="32"/>
  <c r="DH83" i="32"/>
  <c r="DG83" i="32"/>
  <c r="DF83" i="32"/>
  <c r="DE83" i="32"/>
  <c r="DD83" i="32"/>
  <c r="DC83" i="32"/>
  <c r="DB83" i="32"/>
  <c r="DA83" i="32"/>
  <c r="CZ83" i="32"/>
  <c r="CY83" i="32"/>
  <c r="CX83" i="32"/>
  <c r="CW83" i="32"/>
  <c r="CV83" i="32"/>
  <c r="CU83" i="32"/>
  <c r="CS83" i="32"/>
  <c r="CR83" i="32"/>
  <c r="CQ83" i="32"/>
  <c r="CN83" i="32"/>
  <c r="CJ83" i="32"/>
  <c r="CA83" i="32"/>
  <c r="BR83" i="32"/>
  <c r="BP83" i="32"/>
  <c r="BG83" i="32"/>
  <c r="AX83" i="32"/>
  <c r="AV83" i="32"/>
  <c r="AM83" i="32"/>
  <c r="AD83" i="32"/>
  <c r="AB83" i="32"/>
  <c r="S83" i="32"/>
  <c r="I83" i="32"/>
  <c r="DN82" i="32"/>
  <c r="DM82" i="32"/>
  <c r="DL82" i="32"/>
  <c r="DK82" i="32"/>
  <c r="DJ82" i="32"/>
  <c r="DI82" i="32"/>
  <c r="DH82" i="32"/>
  <c r="DG82" i="32"/>
  <c r="DF82" i="32"/>
  <c r="DE82" i="32"/>
  <c r="DD82" i="32"/>
  <c r="DC82" i="32"/>
  <c r="DB82" i="32"/>
  <c r="DA82" i="32"/>
  <c r="CZ82" i="32"/>
  <c r="CY82" i="32"/>
  <c r="CX82" i="32"/>
  <c r="CW82" i="32"/>
  <c r="CV82" i="32"/>
  <c r="CU82" i="32"/>
  <c r="CS82" i="32"/>
  <c r="CR82" i="32"/>
  <c r="CQ82" i="32"/>
  <c r="CN82" i="32"/>
  <c r="CJ82" i="32"/>
  <c r="CA82" i="32"/>
  <c r="BR82" i="32"/>
  <c r="BP82" i="32"/>
  <c r="BG82" i="32"/>
  <c r="AX82" i="32"/>
  <c r="AV82" i="32"/>
  <c r="AM82" i="32"/>
  <c r="AD82" i="32"/>
  <c r="AB82" i="32"/>
  <c r="S82" i="32"/>
  <c r="I82" i="32"/>
  <c r="DN81" i="32"/>
  <c r="DM81" i="32"/>
  <c r="DL81" i="32"/>
  <c r="DK81" i="32"/>
  <c r="DJ81" i="32"/>
  <c r="DI81" i="32"/>
  <c r="DH81" i="32"/>
  <c r="DG81" i="32"/>
  <c r="DF81" i="32"/>
  <c r="DE81" i="32"/>
  <c r="DD81" i="32"/>
  <c r="DC81" i="32"/>
  <c r="DB81" i="32"/>
  <c r="DA81" i="32"/>
  <c r="CZ81" i="32"/>
  <c r="CY81" i="32"/>
  <c r="CX81" i="32"/>
  <c r="CW81" i="32"/>
  <c r="CV81" i="32"/>
  <c r="CU81" i="32"/>
  <c r="CS81" i="32"/>
  <c r="CR81" i="32"/>
  <c r="CQ81" i="32"/>
  <c r="CN81" i="32"/>
  <c r="CJ81" i="32"/>
  <c r="CA81" i="32"/>
  <c r="BR81" i="32"/>
  <c r="BP81" i="32"/>
  <c r="BG81" i="32"/>
  <c r="AX81" i="32"/>
  <c r="AV81" i="32"/>
  <c r="AM81" i="32"/>
  <c r="AD81" i="32"/>
  <c r="AB81" i="32"/>
  <c r="S81" i="32"/>
  <c r="I81" i="32"/>
  <c r="DN80" i="32"/>
  <c r="DM80" i="32"/>
  <c r="DL80" i="32"/>
  <c r="DK80" i="32"/>
  <c r="DJ80" i="32"/>
  <c r="DI80" i="32"/>
  <c r="DH80" i="32"/>
  <c r="DG80" i="32"/>
  <c r="DF80" i="32"/>
  <c r="DE80" i="32"/>
  <c r="DD80" i="32"/>
  <c r="DC80" i="32"/>
  <c r="DB80" i="32"/>
  <c r="DA80" i="32"/>
  <c r="CZ80" i="32"/>
  <c r="CY80" i="32"/>
  <c r="CX80" i="32"/>
  <c r="CW80" i="32"/>
  <c r="CV80" i="32"/>
  <c r="CU80" i="32"/>
  <c r="CS80" i="32"/>
  <c r="CR80" i="32"/>
  <c r="CQ80" i="32"/>
  <c r="CN80" i="32"/>
  <c r="CJ80" i="32"/>
  <c r="CA80" i="32"/>
  <c r="BR80" i="32"/>
  <c r="BP80" i="32"/>
  <c r="BG80" i="32"/>
  <c r="AX80" i="32"/>
  <c r="AV80" i="32"/>
  <c r="AM80" i="32"/>
  <c r="AD80" i="32"/>
  <c r="AB80" i="32"/>
  <c r="S80" i="32"/>
  <c r="I80" i="32"/>
  <c r="DN79" i="32"/>
  <c r="DM79" i="32"/>
  <c r="DL79" i="32"/>
  <c r="DK79" i="32"/>
  <c r="DJ79" i="32"/>
  <c r="DI79" i="32"/>
  <c r="DH79" i="32"/>
  <c r="DG79" i="32"/>
  <c r="DF79" i="32"/>
  <c r="DE79" i="32"/>
  <c r="DD79" i="32"/>
  <c r="DC79" i="32"/>
  <c r="DB79" i="32"/>
  <c r="DA79" i="32"/>
  <c r="CZ79" i="32"/>
  <c r="CY79" i="32"/>
  <c r="CX79" i="32"/>
  <c r="CW79" i="32"/>
  <c r="CV79" i="32"/>
  <c r="CU79" i="32"/>
  <c r="CS79" i="32"/>
  <c r="CR79" i="32"/>
  <c r="CQ79" i="32"/>
  <c r="CN79" i="32"/>
  <c r="CJ79" i="32"/>
  <c r="CA79" i="32"/>
  <c r="BR79" i="32"/>
  <c r="BP79" i="32"/>
  <c r="BG79" i="32"/>
  <c r="AX79" i="32"/>
  <c r="AV79" i="32"/>
  <c r="AM79" i="32"/>
  <c r="AD79" i="32"/>
  <c r="AB79" i="32"/>
  <c r="S79" i="32"/>
  <c r="I79" i="32"/>
  <c r="DN78" i="32"/>
  <c r="DM78" i="32"/>
  <c r="DL78" i="32"/>
  <c r="DK78" i="32"/>
  <c r="DJ78" i="32"/>
  <c r="DI78" i="32"/>
  <c r="DH78" i="32"/>
  <c r="DG78" i="32"/>
  <c r="DF78" i="32"/>
  <c r="DE78" i="32"/>
  <c r="DD78" i="32"/>
  <c r="DC78" i="32"/>
  <c r="DB78" i="32"/>
  <c r="DA78" i="32"/>
  <c r="CZ78" i="32"/>
  <c r="CY78" i="32"/>
  <c r="CX78" i="32"/>
  <c r="CW78" i="32"/>
  <c r="CV78" i="32"/>
  <c r="CU78" i="32"/>
  <c r="CS78" i="32"/>
  <c r="CR78" i="32"/>
  <c r="CQ78" i="32"/>
  <c r="CN78" i="32"/>
  <c r="CJ78" i="32"/>
  <c r="CA78" i="32"/>
  <c r="BR78" i="32"/>
  <c r="BP78" i="32"/>
  <c r="BG78" i="32"/>
  <c r="AX78" i="32"/>
  <c r="AV78" i="32"/>
  <c r="AM78" i="32"/>
  <c r="AD78" i="32"/>
  <c r="AB78" i="32"/>
  <c r="S78" i="32"/>
  <c r="I78" i="32"/>
  <c r="DN77" i="32"/>
  <c r="DM77" i="32"/>
  <c r="DL77" i="32"/>
  <c r="DK77" i="32"/>
  <c r="DJ77" i="32"/>
  <c r="DI77" i="32"/>
  <c r="DH77" i="32"/>
  <c r="DG77" i="32"/>
  <c r="DF77" i="32"/>
  <c r="DE77" i="32"/>
  <c r="DD77" i="32"/>
  <c r="DC77" i="32"/>
  <c r="DB77" i="32"/>
  <c r="DA77" i="32"/>
  <c r="CZ77" i="32"/>
  <c r="CY77" i="32"/>
  <c r="CX77" i="32"/>
  <c r="CW77" i="32"/>
  <c r="CV77" i="32"/>
  <c r="CU77" i="32"/>
  <c r="CS77" i="32"/>
  <c r="CR77" i="32"/>
  <c r="CQ77" i="32"/>
  <c r="CN77" i="32"/>
  <c r="CJ77" i="32"/>
  <c r="CA77" i="32"/>
  <c r="BR77" i="32"/>
  <c r="BP77" i="32"/>
  <c r="BG77" i="32"/>
  <c r="AX77" i="32"/>
  <c r="AV77" i="32"/>
  <c r="AM77" i="32"/>
  <c r="AD77" i="32"/>
  <c r="AB77" i="32"/>
  <c r="S77" i="32"/>
  <c r="I77" i="32"/>
  <c r="DN76" i="32"/>
  <c r="DM76" i="32"/>
  <c r="DL76" i="32"/>
  <c r="DK76" i="32"/>
  <c r="DJ76" i="32"/>
  <c r="DI76" i="32"/>
  <c r="DH76" i="32"/>
  <c r="DG76" i="32"/>
  <c r="DF76" i="32"/>
  <c r="DE76" i="32"/>
  <c r="DD76" i="32"/>
  <c r="DC76" i="32"/>
  <c r="DB76" i="32"/>
  <c r="DA76" i="32"/>
  <c r="CZ76" i="32"/>
  <c r="CY76" i="32"/>
  <c r="CX76" i="32"/>
  <c r="CW76" i="32"/>
  <c r="CV76" i="32"/>
  <c r="CU76" i="32"/>
  <c r="CS76" i="32"/>
  <c r="CR76" i="32"/>
  <c r="CQ76" i="32"/>
  <c r="CN76" i="32"/>
  <c r="CJ76" i="32"/>
  <c r="CA76" i="32"/>
  <c r="BR76" i="32"/>
  <c r="BP76" i="32"/>
  <c r="BG76" i="32"/>
  <c r="AX76" i="32"/>
  <c r="AV76" i="32"/>
  <c r="AM76" i="32"/>
  <c r="AD76" i="32"/>
  <c r="AB76" i="32"/>
  <c r="S76" i="32"/>
  <c r="I76" i="32"/>
  <c r="DN75" i="32"/>
  <c r="DM75" i="32"/>
  <c r="DL75" i="32"/>
  <c r="DK75" i="32"/>
  <c r="DJ75" i="32"/>
  <c r="DI75" i="32"/>
  <c r="DH75" i="32"/>
  <c r="DG75" i="32"/>
  <c r="DF75" i="32"/>
  <c r="DE75" i="32"/>
  <c r="DD75" i="32"/>
  <c r="DC75" i="32"/>
  <c r="DB75" i="32"/>
  <c r="DA75" i="32"/>
  <c r="CZ75" i="32"/>
  <c r="CY75" i="32"/>
  <c r="CX75" i="32"/>
  <c r="CW75" i="32"/>
  <c r="CV75" i="32"/>
  <c r="CU75" i="32"/>
  <c r="CS75" i="32"/>
  <c r="CR75" i="32"/>
  <c r="CQ75" i="32"/>
  <c r="CN75" i="32"/>
  <c r="CJ75" i="32"/>
  <c r="CA75" i="32"/>
  <c r="BR75" i="32"/>
  <c r="BP75" i="32"/>
  <c r="BG75" i="32"/>
  <c r="AX75" i="32"/>
  <c r="AV75" i="32"/>
  <c r="AM75" i="32"/>
  <c r="AD75" i="32"/>
  <c r="AB75" i="32"/>
  <c r="S75" i="32"/>
  <c r="I75" i="32"/>
  <c r="DN74" i="32"/>
  <c r="DM74" i="32"/>
  <c r="DL74" i="32"/>
  <c r="DK74" i="32"/>
  <c r="DJ74" i="32"/>
  <c r="DI74" i="32"/>
  <c r="DH74" i="32"/>
  <c r="DG74" i="32"/>
  <c r="DF74" i="32"/>
  <c r="DE74" i="32"/>
  <c r="DD74" i="32"/>
  <c r="DC74" i="32"/>
  <c r="DB74" i="32"/>
  <c r="DA74" i="32"/>
  <c r="CZ74" i="32"/>
  <c r="CY74" i="32"/>
  <c r="CX74" i="32"/>
  <c r="CW74" i="32"/>
  <c r="CV74" i="32"/>
  <c r="CU74" i="32"/>
  <c r="CS74" i="32"/>
  <c r="CR74" i="32"/>
  <c r="CQ74" i="32"/>
  <c r="CN74" i="32"/>
  <c r="CJ74" i="32"/>
  <c r="CA74" i="32"/>
  <c r="BR74" i="32"/>
  <c r="BP74" i="32"/>
  <c r="BG74" i="32"/>
  <c r="AX74" i="32"/>
  <c r="AV74" i="32"/>
  <c r="AM74" i="32"/>
  <c r="AD74" i="32"/>
  <c r="AB74" i="32"/>
  <c r="S74" i="32"/>
  <c r="I74" i="32"/>
  <c r="DG73" i="32"/>
  <c r="DF73" i="32"/>
  <c r="CZ73" i="32"/>
  <c r="CY73" i="32"/>
  <c r="CX73" i="32"/>
  <c r="CW73" i="32"/>
  <c r="CV73" i="32"/>
  <c r="CU73" i="32"/>
  <c r="DG72" i="32"/>
  <c r="DF72" i="32"/>
  <c r="CZ72" i="32"/>
  <c r="CY72" i="32"/>
  <c r="CX72" i="32"/>
  <c r="CW72" i="32"/>
  <c r="CV72" i="32"/>
  <c r="CU72" i="32"/>
  <c r="DG71" i="32"/>
  <c r="DF71" i="32"/>
  <c r="CZ71" i="32"/>
  <c r="CY71" i="32"/>
  <c r="CX71" i="32"/>
  <c r="CW71" i="32"/>
  <c r="CV71" i="32"/>
  <c r="CU71" i="32"/>
  <c r="DG70" i="32"/>
  <c r="DF70" i="32"/>
  <c r="CZ70" i="32"/>
  <c r="CY70" i="32"/>
  <c r="CX70" i="32"/>
  <c r="CW70" i="32"/>
  <c r="CV70" i="32"/>
  <c r="CU70" i="32"/>
  <c r="DG69" i="32"/>
  <c r="DF69" i="32"/>
  <c r="CZ69" i="32"/>
  <c r="CY69" i="32"/>
  <c r="CX69" i="32"/>
  <c r="CW69" i="32"/>
  <c r="CV69" i="32"/>
  <c r="CU69" i="32"/>
  <c r="DG68" i="32"/>
  <c r="DF68" i="32"/>
  <c r="CZ68" i="32"/>
  <c r="CY68" i="32"/>
  <c r="CX68" i="32"/>
  <c r="DD68" i="32" s="1"/>
  <c r="CW68" i="32"/>
  <c r="CV68" i="32"/>
  <c r="CU68" i="32"/>
  <c r="DG67" i="32"/>
  <c r="DF67" i="32"/>
  <c r="CZ67" i="32"/>
  <c r="CY67" i="32"/>
  <c r="CX67" i="32"/>
  <c r="DD67" i="32" s="1"/>
  <c r="CW67" i="32"/>
  <c r="CV67" i="32"/>
  <c r="CU67" i="32"/>
  <c r="DG66" i="32"/>
  <c r="DF66" i="32"/>
  <c r="CZ66" i="32"/>
  <c r="CY66" i="32"/>
  <c r="CX66" i="32"/>
  <c r="CW66" i="32"/>
  <c r="CV66" i="32"/>
  <c r="CU66" i="32"/>
  <c r="DG65" i="32"/>
  <c r="DF65" i="32"/>
  <c r="CZ65" i="32"/>
  <c r="CY65" i="32"/>
  <c r="CX65" i="32"/>
  <c r="CW65" i="32"/>
  <c r="CV65" i="32"/>
  <c r="CU65" i="32"/>
  <c r="DG64" i="32"/>
  <c r="DF64" i="32"/>
  <c r="CZ64" i="32"/>
  <c r="CY64" i="32"/>
  <c r="CX64" i="32"/>
  <c r="CW64" i="32"/>
  <c r="CW114" i="32" s="1"/>
  <c r="CV64" i="32"/>
  <c r="CU64" i="32"/>
  <c r="CI63" i="32"/>
  <c r="CH63" i="32"/>
  <c r="CG63" i="32"/>
  <c r="CF63" i="32"/>
  <c r="CE63" i="32"/>
  <c r="CD63" i="32"/>
  <c r="CC63" i="32"/>
  <c r="BZ63" i="32"/>
  <c r="BY63" i="32"/>
  <c r="BX63" i="32"/>
  <c r="BW63" i="32"/>
  <c r="BV63" i="32"/>
  <c r="BU63" i="32"/>
  <c r="BT63" i="32"/>
  <c r="BO63" i="32"/>
  <c r="BN63" i="32"/>
  <c r="BM63" i="32"/>
  <c r="BL63" i="32"/>
  <c r="BK63" i="32"/>
  <c r="BJ63" i="32"/>
  <c r="BI63" i="32"/>
  <c r="BF63" i="32"/>
  <c r="BE63" i="32"/>
  <c r="BD63" i="32"/>
  <c r="BC63" i="32"/>
  <c r="BB63" i="32"/>
  <c r="BA63" i="32"/>
  <c r="AZ63" i="32"/>
  <c r="AU63" i="32"/>
  <c r="AT63" i="32"/>
  <c r="AS63" i="32"/>
  <c r="AR63" i="32"/>
  <c r="AQ63" i="32"/>
  <c r="AP63" i="32"/>
  <c r="AO63" i="32"/>
  <c r="AL63" i="32"/>
  <c r="AK63" i="32"/>
  <c r="AJ63" i="32"/>
  <c r="AI63" i="32"/>
  <c r="AH63" i="32"/>
  <c r="AG63" i="32"/>
  <c r="AF63" i="32"/>
  <c r="AA63" i="32"/>
  <c r="Z63" i="32"/>
  <c r="Y63" i="32"/>
  <c r="X63" i="32"/>
  <c r="W63" i="32"/>
  <c r="V63" i="32"/>
  <c r="U63" i="32"/>
  <c r="R63" i="32"/>
  <c r="Q63" i="32"/>
  <c r="P63" i="32"/>
  <c r="O63" i="32"/>
  <c r="N63" i="32"/>
  <c r="M63" i="32"/>
  <c r="L63" i="32"/>
  <c r="H63" i="32"/>
  <c r="G63" i="32"/>
  <c r="F63" i="32"/>
  <c r="E63" i="32"/>
  <c r="D63" i="32"/>
  <c r="C63" i="32"/>
  <c r="B63" i="32"/>
  <c r="CR62" i="32"/>
  <c r="R60" i="32"/>
  <c r="Q60" i="32"/>
  <c r="P60" i="32"/>
  <c r="O60" i="32"/>
  <c r="N60" i="32"/>
  <c r="M60" i="32"/>
  <c r="L60" i="32"/>
  <c r="R59" i="32"/>
  <c r="Q59" i="32"/>
  <c r="P59" i="32"/>
  <c r="O59" i="32"/>
  <c r="N59" i="32"/>
  <c r="M59" i="32"/>
  <c r="L59" i="32"/>
  <c r="CM56" i="32"/>
  <c r="CL56" i="32"/>
  <c r="CJ56" i="32"/>
  <c r="CI56" i="32"/>
  <c r="CH56" i="32"/>
  <c r="CG56" i="32"/>
  <c r="CF56" i="32"/>
  <c r="CE56" i="32"/>
  <c r="CD56" i="32"/>
  <c r="CC56" i="32"/>
  <c r="CA56" i="32"/>
  <c r="BZ56" i="32"/>
  <c r="BY56" i="32"/>
  <c r="BX56" i="32"/>
  <c r="BW56" i="32"/>
  <c r="BV56" i="32"/>
  <c r="BU56" i="32"/>
  <c r="BT56" i="32"/>
  <c r="BR56" i="32"/>
  <c r="BQ56" i="32"/>
  <c r="BP56" i="32"/>
  <c r="BO56" i="32"/>
  <c r="BN56" i="32"/>
  <c r="BM56" i="32"/>
  <c r="BL56" i="32"/>
  <c r="BK56" i="32"/>
  <c r="BJ56" i="32"/>
  <c r="BI56" i="32"/>
  <c r="BH56" i="32"/>
  <c r="BG56" i="32"/>
  <c r="BF56" i="32"/>
  <c r="BE56" i="32"/>
  <c r="BD56" i="32"/>
  <c r="BC56" i="32"/>
  <c r="BB56" i="32"/>
  <c r="BA56" i="32"/>
  <c r="AZ56" i="32"/>
  <c r="AX56" i="32"/>
  <c r="AW56" i="32"/>
  <c r="AV56" i="32"/>
  <c r="AU56" i="32"/>
  <c r="AT56" i="32"/>
  <c r="AS56" i="32"/>
  <c r="AR56" i="32"/>
  <c r="AQ56" i="32"/>
  <c r="AP56" i="32"/>
  <c r="AO56" i="32"/>
  <c r="AN56" i="32"/>
  <c r="AM56" i="32"/>
  <c r="AL56" i="32"/>
  <c r="AK56" i="32"/>
  <c r="AJ56" i="32"/>
  <c r="AI56" i="32"/>
  <c r="AH56" i="32"/>
  <c r="AG56" i="32"/>
  <c r="AF56" i="32"/>
  <c r="AD56" i="32"/>
  <c r="AC56" i="32"/>
  <c r="AB56" i="32"/>
  <c r="AA56" i="32"/>
  <c r="Z56" i="32"/>
  <c r="Y56" i="32"/>
  <c r="X56" i="32"/>
  <c r="W56" i="32"/>
  <c r="V56" i="32"/>
  <c r="U56" i="32"/>
  <c r="T56" i="32"/>
  <c r="S56" i="32"/>
  <c r="R56" i="32"/>
  <c r="Q56" i="32"/>
  <c r="P56" i="32"/>
  <c r="O56" i="32"/>
  <c r="N56" i="32"/>
  <c r="M56" i="32"/>
  <c r="L56" i="32"/>
  <c r="J56" i="32"/>
  <c r="I56" i="32"/>
  <c r="H56" i="32"/>
  <c r="G56" i="32"/>
  <c r="F56" i="32"/>
  <c r="E56" i="32"/>
  <c r="D56" i="32"/>
  <c r="C56" i="32"/>
  <c r="B56" i="32"/>
  <c r="DN55" i="32"/>
  <c r="DM55" i="32"/>
  <c r="DL55" i="32"/>
  <c r="DK55" i="32"/>
  <c r="DJ55" i="32"/>
  <c r="DI55" i="32"/>
  <c r="DH55" i="32"/>
  <c r="DG55" i="32"/>
  <c r="DF55" i="32"/>
  <c r="DE55" i="32"/>
  <c r="DD55" i="32"/>
  <c r="DC55" i="32"/>
  <c r="DB55" i="32"/>
  <c r="DA55" i="32"/>
  <c r="CZ55" i="32"/>
  <c r="CY55" i="32"/>
  <c r="CX55" i="32"/>
  <c r="CW55" i="32"/>
  <c r="CV55" i="32"/>
  <c r="CU55" i="32"/>
  <c r="CS55" i="32"/>
  <c r="CR55" i="32"/>
  <c r="CQ55" i="32"/>
  <c r="CN55" i="32"/>
  <c r="CJ55" i="32"/>
  <c r="CA55" i="32"/>
  <c r="BR55" i="32"/>
  <c r="BP55" i="32"/>
  <c r="BG55" i="32"/>
  <c r="AX55" i="32"/>
  <c r="AV55" i="32"/>
  <c r="AM55" i="32"/>
  <c r="AD55" i="32"/>
  <c r="AB55" i="32"/>
  <c r="S55" i="32"/>
  <c r="I55" i="32"/>
  <c r="DN54" i="32"/>
  <c r="DM54" i="32"/>
  <c r="DL54" i="32"/>
  <c r="DK54" i="32"/>
  <c r="DJ54" i="32"/>
  <c r="DI54" i="32"/>
  <c r="DH54" i="32"/>
  <c r="DG54" i="32"/>
  <c r="DF54" i="32"/>
  <c r="DE54" i="32"/>
  <c r="DD54" i="32"/>
  <c r="DC54" i="32"/>
  <c r="DB54" i="32"/>
  <c r="DA54" i="32"/>
  <c r="CZ54" i="32"/>
  <c r="CY54" i="32"/>
  <c r="CX54" i="32"/>
  <c r="CW54" i="32"/>
  <c r="CV54" i="32"/>
  <c r="CU54" i="32"/>
  <c r="CS54" i="32"/>
  <c r="CR54" i="32"/>
  <c r="CQ54" i="32"/>
  <c r="CN54" i="32"/>
  <c r="CJ54" i="32"/>
  <c r="CA54" i="32"/>
  <c r="BR54" i="32"/>
  <c r="BP54" i="32"/>
  <c r="BG54" i="32"/>
  <c r="AX54" i="32"/>
  <c r="AV54" i="32"/>
  <c r="AM54" i="32"/>
  <c r="AD54" i="32"/>
  <c r="AB54" i="32"/>
  <c r="S54" i="32"/>
  <c r="I54" i="32"/>
  <c r="DN53" i="32"/>
  <c r="DM53" i="32"/>
  <c r="DL53" i="32"/>
  <c r="DK53" i="32"/>
  <c r="DJ53" i="32"/>
  <c r="DI53" i="32"/>
  <c r="DH53" i="32"/>
  <c r="DG53" i="32"/>
  <c r="DF53" i="32"/>
  <c r="DE53" i="32"/>
  <c r="DD53" i="32"/>
  <c r="DC53" i="32"/>
  <c r="DB53" i="32"/>
  <c r="DA53" i="32"/>
  <c r="CZ53" i="32"/>
  <c r="CY53" i="32"/>
  <c r="CX53" i="32"/>
  <c r="CW53" i="32"/>
  <c r="CV53" i="32"/>
  <c r="CU53" i="32"/>
  <c r="CS53" i="32"/>
  <c r="CR53" i="32"/>
  <c r="CQ53" i="32"/>
  <c r="CN53" i="32"/>
  <c r="CJ53" i="32"/>
  <c r="CA53" i="32"/>
  <c r="BR53" i="32"/>
  <c r="BP53" i="32"/>
  <c r="BG53" i="32"/>
  <c r="AX53" i="32"/>
  <c r="AV53" i="32"/>
  <c r="AM53" i="32"/>
  <c r="AD53" i="32"/>
  <c r="AB53" i="32"/>
  <c r="S53" i="32"/>
  <c r="I53" i="32"/>
  <c r="DN52" i="32"/>
  <c r="DM52" i="32"/>
  <c r="DL52" i="32"/>
  <c r="DK52" i="32"/>
  <c r="DJ52" i="32"/>
  <c r="DI52" i="32"/>
  <c r="DH52" i="32"/>
  <c r="DG52" i="32"/>
  <c r="DF52" i="32"/>
  <c r="DE52" i="32"/>
  <c r="DD52" i="32"/>
  <c r="DC52" i="32"/>
  <c r="DB52" i="32"/>
  <c r="DA52" i="32"/>
  <c r="CZ52" i="32"/>
  <c r="CY52" i="32"/>
  <c r="CX52" i="32"/>
  <c r="CW52" i="32"/>
  <c r="CV52" i="32"/>
  <c r="CU52" i="32"/>
  <c r="CS52" i="32"/>
  <c r="CR52" i="32"/>
  <c r="CQ52" i="32"/>
  <c r="CN52" i="32"/>
  <c r="CJ52" i="32"/>
  <c r="CA52" i="32"/>
  <c r="BR52" i="32"/>
  <c r="BP52" i="32"/>
  <c r="BG52" i="32"/>
  <c r="AX52" i="32"/>
  <c r="AV52" i="32"/>
  <c r="AM52" i="32"/>
  <c r="AD52" i="32"/>
  <c r="AB52" i="32"/>
  <c r="S52" i="32"/>
  <c r="I52" i="32"/>
  <c r="DN51" i="32"/>
  <c r="DM51" i="32"/>
  <c r="DL51" i="32"/>
  <c r="DK51" i="32"/>
  <c r="DJ51" i="32"/>
  <c r="DI51" i="32"/>
  <c r="DH51" i="32"/>
  <c r="DG51" i="32"/>
  <c r="DF51" i="32"/>
  <c r="DE51" i="32"/>
  <c r="DD51" i="32"/>
  <c r="DC51" i="32"/>
  <c r="DB51" i="32"/>
  <c r="DA51" i="32"/>
  <c r="CZ51" i="32"/>
  <c r="CY51" i="32"/>
  <c r="CX51" i="32"/>
  <c r="CW51" i="32"/>
  <c r="CV51" i="32"/>
  <c r="CU51" i="32"/>
  <c r="CS51" i="32"/>
  <c r="CR51" i="32"/>
  <c r="CQ51" i="32"/>
  <c r="CN51" i="32"/>
  <c r="CJ51" i="32"/>
  <c r="CA51" i="32"/>
  <c r="BR51" i="32"/>
  <c r="BP51" i="32"/>
  <c r="BG51" i="32"/>
  <c r="AX51" i="32"/>
  <c r="AV51" i="32"/>
  <c r="AM51" i="32"/>
  <c r="AD51" i="32"/>
  <c r="AB51" i="32"/>
  <c r="S51" i="32"/>
  <c r="I51" i="32"/>
  <c r="DN50" i="32"/>
  <c r="DM50" i="32"/>
  <c r="DL50" i="32"/>
  <c r="DK50" i="32"/>
  <c r="DJ50" i="32"/>
  <c r="DI50" i="32"/>
  <c r="DH50" i="32"/>
  <c r="DG50" i="32"/>
  <c r="DF50" i="32"/>
  <c r="DE50" i="32"/>
  <c r="DD50" i="32"/>
  <c r="DC50" i="32"/>
  <c r="DB50" i="32"/>
  <c r="DA50" i="32"/>
  <c r="CZ50" i="32"/>
  <c r="CY50" i="32"/>
  <c r="CX50" i="32"/>
  <c r="CW50" i="32"/>
  <c r="CV50" i="32"/>
  <c r="CU50" i="32"/>
  <c r="CS50" i="32"/>
  <c r="CR50" i="32"/>
  <c r="CQ50" i="32"/>
  <c r="CN50" i="32"/>
  <c r="CJ50" i="32"/>
  <c r="CA50" i="32"/>
  <c r="BR50" i="32"/>
  <c r="BP50" i="32"/>
  <c r="BG50" i="32"/>
  <c r="AX50" i="32"/>
  <c r="AV50" i="32"/>
  <c r="AM50" i="32"/>
  <c r="AD50" i="32"/>
  <c r="AB50" i="32"/>
  <c r="S50" i="32"/>
  <c r="I50" i="32"/>
  <c r="DN49" i="32"/>
  <c r="DM49" i="32"/>
  <c r="DL49" i="32"/>
  <c r="DK49" i="32"/>
  <c r="DJ49" i="32"/>
  <c r="DI49" i="32"/>
  <c r="DH49" i="32"/>
  <c r="DG49" i="32"/>
  <c r="DF49" i="32"/>
  <c r="DE49" i="32"/>
  <c r="DD49" i="32"/>
  <c r="DC49" i="32"/>
  <c r="DB49" i="32"/>
  <c r="DA49" i="32"/>
  <c r="CZ49" i="32"/>
  <c r="CY49" i="32"/>
  <c r="CX49" i="32"/>
  <c r="CW49" i="32"/>
  <c r="CV49" i="32"/>
  <c r="CU49" i="32"/>
  <c r="CS49" i="32"/>
  <c r="CR49" i="32"/>
  <c r="CQ49" i="32"/>
  <c r="CN49" i="32"/>
  <c r="CJ49" i="32"/>
  <c r="CA49" i="32"/>
  <c r="BR49" i="32"/>
  <c r="BP49" i="32"/>
  <c r="BG49" i="32"/>
  <c r="AX49" i="32"/>
  <c r="AV49" i="32"/>
  <c r="AM49" i="32"/>
  <c r="AD49" i="32"/>
  <c r="AB49" i="32"/>
  <c r="S49" i="32"/>
  <c r="I49" i="32"/>
  <c r="DN48" i="32"/>
  <c r="DM48" i="32"/>
  <c r="DL48" i="32"/>
  <c r="DK48" i="32"/>
  <c r="DJ48" i="32"/>
  <c r="DI48" i="32"/>
  <c r="DH48" i="32"/>
  <c r="DG48" i="32"/>
  <c r="DF48" i="32"/>
  <c r="DE48" i="32"/>
  <c r="DD48" i="32"/>
  <c r="DC48" i="32"/>
  <c r="DB48" i="32"/>
  <c r="DA48" i="32"/>
  <c r="CZ48" i="32"/>
  <c r="CY48" i="32"/>
  <c r="CX48" i="32"/>
  <c r="CW48" i="32"/>
  <c r="CV48" i="32"/>
  <c r="CU48" i="32"/>
  <c r="CS48" i="32"/>
  <c r="CR48" i="32"/>
  <c r="CQ48" i="32"/>
  <c r="CN48" i="32"/>
  <c r="CJ48" i="32"/>
  <c r="CA48" i="32"/>
  <c r="BR48" i="32"/>
  <c r="BP48" i="32"/>
  <c r="BG48" i="32"/>
  <c r="AX48" i="32"/>
  <c r="AV48" i="32"/>
  <c r="AM48" i="32"/>
  <c r="AD48" i="32"/>
  <c r="AB48" i="32"/>
  <c r="S48" i="32"/>
  <c r="I48" i="32"/>
  <c r="DN47" i="32"/>
  <c r="DM47" i="32"/>
  <c r="DL47" i="32"/>
  <c r="DK47" i="32"/>
  <c r="DJ47" i="32"/>
  <c r="DI47" i="32"/>
  <c r="DH47" i="32"/>
  <c r="DG47" i="32"/>
  <c r="DF47" i="32"/>
  <c r="DE47" i="32"/>
  <c r="DD47" i="32"/>
  <c r="DC47" i="32"/>
  <c r="DB47" i="32"/>
  <c r="DA47" i="32"/>
  <c r="CZ47" i="32"/>
  <c r="CY47" i="32"/>
  <c r="CX47" i="32"/>
  <c r="CW47" i="32"/>
  <c r="CV47" i="32"/>
  <c r="CU47" i="32"/>
  <c r="CS47" i="32"/>
  <c r="CR47" i="32"/>
  <c r="CQ47" i="32"/>
  <c r="CN47" i="32"/>
  <c r="CJ47" i="32"/>
  <c r="CA47" i="32"/>
  <c r="BR47" i="32"/>
  <c r="BP47" i="32"/>
  <c r="BG47" i="32"/>
  <c r="AX47" i="32"/>
  <c r="AV47" i="32"/>
  <c r="AM47" i="32"/>
  <c r="AD47" i="32"/>
  <c r="AB47" i="32"/>
  <c r="S47" i="32"/>
  <c r="I47" i="32"/>
  <c r="DN46" i="32"/>
  <c r="DM46" i="32"/>
  <c r="DL46" i="32"/>
  <c r="DK46" i="32"/>
  <c r="DJ46" i="32"/>
  <c r="DI46" i="32"/>
  <c r="DH46" i="32"/>
  <c r="DG46" i="32"/>
  <c r="DF46" i="32"/>
  <c r="DE46" i="32"/>
  <c r="DD46" i="32"/>
  <c r="DC46" i="32"/>
  <c r="DB46" i="32"/>
  <c r="DA46" i="32"/>
  <c r="CZ46" i="32"/>
  <c r="CY46" i="32"/>
  <c r="CX46" i="32"/>
  <c r="CW46" i="32"/>
  <c r="CV46" i="32"/>
  <c r="CU46" i="32"/>
  <c r="CS46" i="32"/>
  <c r="CR46" i="32"/>
  <c r="CQ46" i="32"/>
  <c r="CN46" i="32"/>
  <c r="CJ46" i="32"/>
  <c r="CA46" i="32"/>
  <c r="BR46" i="32"/>
  <c r="BP46" i="32"/>
  <c r="BG46" i="32"/>
  <c r="AX46" i="32"/>
  <c r="AV46" i="32"/>
  <c r="AM46" i="32"/>
  <c r="AD46" i="32"/>
  <c r="AB46" i="32"/>
  <c r="S46" i="32"/>
  <c r="I46" i="32"/>
  <c r="DN45" i="32"/>
  <c r="DM45" i="32"/>
  <c r="DL45" i="32"/>
  <c r="DK45" i="32"/>
  <c r="DJ45" i="32"/>
  <c r="DI45" i="32"/>
  <c r="DH45" i="32"/>
  <c r="DG45" i="32"/>
  <c r="DF45" i="32"/>
  <c r="DE45" i="32"/>
  <c r="DD45" i="32"/>
  <c r="DC45" i="32"/>
  <c r="DB45" i="32"/>
  <c r="DA45" i="32"/>
  <c r="CZ45" i="32"/>
  <c r="CY45" i="32"/>
  <c r="CX45" i="32"/>
  <c r="CW45" i="32"/>
  <c r="CV45" i="32"/>
  <c r="CU45" i="32"/>
  <c r="CS45" i="32"/>
  <c r="CR45" i="32"/>
  <c r="CQ45" i="32"/>
  <c r="CN45" i="32"/>
  <c r="CJ45" i="32"/>
  <c r="CA45" i="32"/>
  <c r="BR45" i="32"/>
  <c r="BP45" i="32"/>
  <c r="BG45" i="32"/>
  <c r="AX45" i="32"/>
  <c r="AV45" i="32"/>
  <c r="AM45" i="32"/>
  <c r="AD45" i="32"/>
  <c r="AB45" i="32"/>
  <c r="S45" i="32"/>
  <c r="I45" i="32"/>
  <c r="DN44" i="32"/>
  <c r="DM44" i="32"/>
  <c r="DL44" i="32"/>
  <c r="DK44" i="32"/>
  <c r="DJ44" i="32"/>
  <c r="DI44" i="32"/>
  <c r="DH44" i="32"/>
  <c r="DG44" i="32"/>
  <c r="DF44" i="32"/>
  <c r="DE44" i="32"/>
  <c r="DD44" i="32"/>
  <c r="DC44" i="32"/>
  <c r="DB44" i="32"/>
  <c r="DA44" i="32"/>
  <c r="CZ44" i="32"/>
  <c r="CY44" i="32"/>
  <c r="CX44" i="32"/>
  <c r="CW44" i="32"/>
  <c r="CV44" i="32"/>
  <c r="CU44" i="32"/>
  <c r="CS44" i="32"/>
  <c r="CR44" i="32"/>
  <c r="CQ44" i="32"/>
  <c r="CN44" i="32"/>
  <c r="CJ44" i="32"/>
  <c r="CA44" i="32"/>
  <c r="BR44" i="32"/>
  <c r="BP44" i="32"/>
  <c r="BG44" i="32"/>
  <c r="AX44" i="32"/>
  <c r="AV44" i="32"/>
  <c r="AM44" i="32"/>
  <c r="AD44" i="32"/>
  <c r="AB44" i="32"/>
  <c r="S44" i="32"/>
  <c r="I44" i="32"/>
  <c r="DN43" i="32"/>
  <c r="DM43" i="32"/>
  <c r="DL43" i="32"/>
  <c r="DK43" i="32"/>
  <c r="DJ43" i="32"/>
  <c r="DI43" i="32"/>
  <c r="DH43" i="32"/>
  <c r="DG43" i="32"/>
  <c r="DF43" i="32"/>
  <c r="DE43" i="32"/>
  <c r="DD43" i="32"/>
  <c r="DC43" i="32"/>
  <c r="DB43" i="32"/>
  <c r="DA43" i="32"/>
  <c r="CZ43" i="32"/>
  <c r="CY43" i="32"/>
  <c r="CX43" i="32"/>
  <c r="CW43" i="32"/>
  <c r="CV43" i="32"/>
  <c r="CU43" i="32"/>
  <c r="CS43" i="32"/>
  <c r="CR43" i="32"/>
  <c r="CQ43" i="32"/>
  <c r="CN43" i="32"/>
  <c r="CJ43" i="32"/>
  <c r="CA43" i="32"/>
  <c r="BR43" i="32"/>
  <c r="BP43" i="32"/>
  <c r="BG43" i="32"/>
  <c r="AX43" i="32"/>
  <c r="AV43" i="32"/>
  <c r="AM43" i="32"/>
  <c r="AD43" i="32"/>
  <c r="AB43" i="32"/>
  <c r="S43" i="32"/>
  <c r="I43" i="32"/>
  <c r="DN42" i="32"/>
  <c r="DM42" i="32"/>
  <c r="DL42" i="32"/>
  <c r="DK42" i="32"/>
  <c r="DJ42" i="32"/>
  <c r="DI42" i="32"/>
  <c r="DH42" i="32"/>
  <c r="DG42" i="32"/>
  <c r="DF42" i="32"/>
  <c r="DE42" i="32"/>
  <c r="DD42" i="32"/>
  <c r="DC42" i="32"/>
  <c r="DB42" i="32"/>
  <c r="DA42" i="32"/>
  <c r="CZ42" i="32"/>
  <c r="CY42" i="32"/>
  <c r="CX42" i="32"/>
  <c r="CW42" i="32"/>
  <c r="CV42" i="32"/>
  <c r="CU42" i="32"/>
  <c r="CS42" i="32"/>
  <c r="CR42" i="32"/>
  <c r="CQ42" i="32"/>
  <c r="CN42" i="32"/>
  <c r="CJ42" i="32"/>
  <c r="CA42" i="32"/>
  <c r="BR42" i="32"/>
  <c r="BP42" i="32"/>
  <c r="BG42" i="32"/>
  <c r="AX42" i="32"/>
  <c r="AV42" i="32"/>
  <c r="AM42" i="32"/>
  <c r="AD42" i="32"/>
  <c r="AB42" i="32"/>
  <c r="S42" i="32"/>
  <c r="I42" i="32"/>
  <c r="DN41" i="32"/>
  <c r="DM41" i="32"/>
  <c r="DL41" i="32"/>
  <c r="DK41" i="32"/>
  <c r="DJ41" i="32"/>
  <c r="DI41" i="32"/>
  <c r="DH41" i="32"/>
  <c r="DG41" i="32"/>
  <c r="DF41" i="32"/>
  <c r="DE41" i="32"/>
  <c r="DD41" i="32"/>
  <c r="DC41" i="32"/>
  <c r="DB41" i="32"/>
  <c r="DA41" i="32"/>
  <c r="CZ41" i="32"/>
  <c r="CY41" i="32"/>
  <c r="CX41" i="32"/>
  <c r="CW41" i="32"/>
  <c r="CV41" i="32"/>
  <c r="CU41" i="32"/>
  <c r="CS41" i="32"/>
  <c r="CR41" i="32"/>
  <c r="CQ41" i="32"/>
  <c r="CN41" i="32"/>
  <c r="CJ41" i="32"/>
  <c r="CA41" i="32"/>
  <c r="BR41" i="32"/>
  <c r="BP41" i="32"/>
  <c r="BG41" i="32"/>
  <c r="AX41" i="32"/>
  <c r="AV41" i="32"/>
  <c r="AM41" i="32"/>
  <c r="AD41" i="32"/>
  <c r="AB41" i="32"/>
  <c r="S41" i="32"/>
  <c r="I41" i="32"/>
  <c r="DN40" i="32"/>
  <c r="DM40" i="32"/>
  <c r="DL40" i="32"/>
  <c r="DK40" i="32"/>
  <c r="DJ40" i="32"/>
  <c r="DI40" i="32"/>
  <c r="DH40" i="32"/>
  <c r="DG40" i="32"/>
  <c r="DF40" i="32"/>
  <c r="DE40" i="32"/>
  <c r="DD40" i="32"/>
  <c r="DC40" i="32"/>
  <c r="DB40" i="32"/>
  <c r="DA40" i="32"/>
  <c r="CZ40" i="32"/>
  <c r="CY40" i="32"/>
  <c r="CX40" i="32"/>
  <c r="CW40" i="32"/>
  <c r="CV40" i="32"/>
  <c r="CU40" i="32"/>
  <c r="CS40" i="32"/>
  <c r="CR40" i="32"/>
  <c r="CQ40" i="32"/>
  <c r="CN40" i="32"/>
  <c r="CJ40" i="32"/>
  <c r="CA40" i="32"/>
  <c r="BR40" i="32"/>
  <c r="BP40" i="32"/>
  <c r="BG40" i="32"/>
  <c r="AX40" i="32"/>
  <c r="AV40" i="32"/>
  <c r="AM40" i="32"/>
  <c r="AD40" i="32"/>
  <c r="AB40" i="32"/>
  <c r="S40" i="32"/>
  <c r="I40" i="32"/>
  <c r="DN39" i="32"/>
  <c r="DM39" i="32"/>
  <c r="DL39" i="32"/>
  <c r="DK39" i="32"/>
  <c r="DJ39" i="32"/>
  <c r="DI39" i="32"/>
  <c r="DH39" i="32"/>
  <c r="DG39" i="32"/>
  <c r="DF39" i="32"/>
  <c r="DE39" i="32"/>
  <c r="DD39" i="32"/>
  <c r="DC39" i="32"/>
  <c r="DB39" i="32"/>
  <c r="DA39" i="32"/>
  <c r="CZ39" i="32"/>
  <c r="CY39" i="32"/>
  <c r="CX39" i="32"/>
  <c r="CW39" i="32"/>
  <c r="CV39" i="32"/>
  <c r="CU39" i="32"/>
  <c r="CS39" i="32"/>
  <c r="CR39" i="32"/>
  <c r="CQ39" i="32"/>
  <c r="CN39" i="32"/>
  <c r="CJ39" i="32"/>
  <c r="CA39" i="32"/>
  <c r="BR39" i="32"/>
  <c r="BP39" i="32"/>
  <c r="BG39" i="32"/>
  <c r="AX39" i="32"/>
  <c r="AV39" i="32"/>
  <c r="AM39" i="32"/>
  <c r="AD39" i="32"/>
  <c r="AB39" i="32"/>
  <c r="S39" i="32"/>
  <c r="I39" i="32"/>
  <c r="DN38" i="32"/>
  <c r="DM38" i="32"/>
  <c r="DL38" i="32"/>
  <c r="DK38" i="32"/>
  <c r="DJ38" i="32"/>
  <c r="DI38" i="32"/>
  <c r="DH38" i="32"/>
  <c r="DG38" i="32"/>
  <c r="DF38" i="32"/>
  <c r="DE38" i="32"/>
  <c r="DD38" i="32"/>
  <c r="DC38" i="32"/>
  <c r="DB38" i="32"/>
  <c r="DA38" i="32"/>
  <c r="CZ38" i="32"/>
  <c r="CY38" i="32"/>
  <c r="CX38" i="32"/>
  <c r="CW38" i="32"/>
  <c r="CV38" i="32"/>
  <c r="CU38" i="32"/>
  <c r="CS38" i="32"/>
  <c r="CR38" i="32"/>
  <c r="CQ38" i="32"/>
  <c r="CN38" i="32"/>
  <c r="CJ38" i="32"/>
  <c r="CA38" i="32"/>
  <c r="BR38" i="32"/>
  <c r="BP38" i="32"/>
  <c r="BG38" i="32"/>
  <c r="AX38" i="32"/>
  <c r="AV38" i="32"/>
  <c r="AM38" i="32"/>
  <c r="AD38" i="32"/>
  <c r="AB38" i="32"/>
  <c r="S38" i="32"/>
  <c r="I38" i="32"/>
  <c r="DN37" i="32"/>
  <c r="DM37" i="32"/>
  <c r="DL37" i="32"/>
  <c r="DK37" i="32"/>
  <c r="DJ37" i="32"/>
  <c r="DI37" i="32"/>
  <c r="DH37" i="32"/>
  <c r="DG37" i="32"/>
  <c r="DF37" i="32"/>
  <c r="DE37" i="32"/>
  <c r="DD37" i="32"/>
  <c r="DC37" i="32"/>
  <c r="DB37" i="32"/>
  <c r="DA37" i="32"/>
  <c r="CZ37" i="32"/>
  <c r="CY37" i="32"/>
  <c r="CX37" i="32"/>
  <c r="CW37" i="32"/>
  <c r="CV37" i="32"/>
  <c r="CU37" i="32"/>
  <c r="CS37" i="32"/>
  <c r="CR37" i="32"/>
  <c r="CQ37" i="32"/>
  <c r="CN37" i="32"/>
  <c r="CJ37" i="32"/>
  <c r="CA37" i="32"/>
  <c r="BR37" i="32"/>
  <c r="BP37" i="32"/>
  <c r="BG37" i="32"/>
  <c r="AX37" i="32"/>
  <c r="AV37" i="32"/>
  <c r="AM37" i="32"/>
  <c r="AD37" i="32"/>
  <c r="AB37" i="32"/>
  <c r="S37" i="32"/>
  <c r="I37" i="32"/>
  <c r="DN36" i="32"/>
  <c r="DM36" i="32"/>
  <c r="DL36" i="32"/>
  <c r="DK36" i="32"/>
  <c r="DJ36" i="32"/>
  <c r="DI36" i="32"/>
  <c r="DH36" i="32"/>
  <c r="DG36" i="32"/>
  <c r="DF36" i="32"/>
  <c r="DE36" i="32"/>
  <c r="DD36" i="32"/>
  <c r="DC36" i="32"/>
  <c r="DB36" i="32"/>
  <c r="DA36" i="32"/>
  <c r="CZ36" i="32"/>
  <c r="CY36" i="32"/>
  <c r="CX36" i="32"/>
  <c r="CW36" i="32"/>
  <c r="CV36" i="32"/>
  <c r="CU36" i="32"/>
  <c r="CS36" i="32"/>
  <c r="CR36" i="32"/>
  <c r="CQ36" i="32"/>
  <c r="CN36" i="32"/>
  <c r="CJ36" i="32"/>
  <c r="CA36" i="32"/>
  <c r="BR36" i="32"/>
  <c r="BP36" i="32"/>
  <c r="BG36" i="32"/>
  <c r="AX36" i="32"/>
  <c r="AV36" i="32"/>
  <c r="AM36" i="32"/>
  <c r="AD36" i="32"/>
  <c r="AB36" i="32"/>
  <c r="S36" i="32"/>
  <c r="I36" i="32"/>
  <c r="DN35" i="32"/>
  <c r="DM35" i="32"/>
  <c r="DL35" i="32"/>
  <c r="DK35" i="32"/>
  <c r="DJ35" i="32"/>
  <c r="DI35" i="32"/>
  <c r="DH35" i="32"/>
  <c r="DG35" i="32"/>
  <c r="DF35" i="32"/>
  <c r="DE35" i="32"/>
  <c r="DD35" i="32"/>
  <c r="DC35" i="32"/>
  <c r="DB35" i="32"/>
  <c r="DA35" i="32"/>
  <c r="CZ35" i="32"/>
  <c r="CY35" i="32"/>
  <c r="CX35" i="32"/>
  <c r="CW35" i="32"/>
  <c r="CV35" i="32"/>
  <c r="CU35" i="32"/>
  <c r="CS35" i="32"/>
  <c r="CR35" i="32"/>
  <c r="CQ35" i="32"/>
  <c r="CN35" i="32"/>
  <c r="CJ35" i="32"/>
  <c r="CA35" i="32"/>
  <c r="BR35" i="32"/>
  <c r="BP35" i="32"/>
  <c r="BG35" i="32"/>
  <c r="AX35" i="32"/>
  <c r="AV35" i="32"/>
  <c r="AM35" i="32"/>
  <c r="AD35" i="32"/>
  <c r="AB35" i="32"/>
  <c r="S35" i="32"/>
  <c r="I35" i="32"/>
  <c r="DN34" i="32"/>
  <c r="DM34" i="32"/>
  <c r="DL34" i="32"/>
  <c r="DK34" i="32"/>
  <c r="DJ34" i="32"/>
  <c r="DI34" i="32"/>
  <c r="DH34" i="32"/>
  <c r="DG34" i="32"/>
  <c r="DF34" i="32"/>
  <c r="DE34" i="32"/>
  <c r="DD34" i="32"/>
  <c r="DC34" i="32"/>
  <c r="DB34" i="32"/>
  <c r="DA34" i="32"/>
  <c r="CZ34" i="32"/>
  <c r="CY34" i="32"/>
  <c r="CX34" i="32"/>
  <c r="CW34" i="32"/>
  <c r="CV34" i="32"/>
  <c r="CU34" i="32"/>
  <c r="CS34" i="32"/>
  <c r="CR34" i="32"/>
  <c r="CQ34" i="32"/>
  <c r="CN34" i="32"/>
  <c r="CJ34" i="32"/>
  <c r="CA34" i="32"/>
  <c r="BR34" i="32"/>
  <c r="BP34" i="32"/>
  <c r="BG34" i="32"/>
  <c r="AX34" i="32"/>
  <c r="AV34" i="32"/>
  <c r="AM34" i="32"/>
  <c r="AD34" i="32"/>
  <c r="AB34" i="32"/>
  <c r="S34" i="32"/>
  <c r="I34" i="32"/>
  <c r="DN33" i="32"/>
  <c r="DM33" i="32"/>
  <c r="DL33" i="32"/>
  <c r="DK33" i="32"/>
  <c r="DJ33" i="32"/>
  <c r="DI33" i="32"/>
  <c r="DH33" i="32"/>
  <c r="DG33" i="32"/>
  <c r="DF33" i="32"/>
  <c r="DE33" i="32"/>
  <c r="DD33" i="32"/>
  <c r="DC33" i="32"/>
  <c r="DB33" i="32"/>
  <c r="DA33" i="32"/>
  <c r="CZ33" i="32"/>
  <c r="CY33" i="32"/>
  <c r="CX33" i="32"/>
  <c r="CW33" i="32"/>
  <c r="CV33" i="32"/>
  <c r="CU33" i="32"/>
  <c r="CS33" i="32"/>
  <c r="CR33" i="32"/>
  <c r="CQ33" i="32"/>
  <c r="CN33" i="32"/>
  <c r="CJ33" i="32"/>
  <c r="CA33" i="32"/>
  <c r="BR33" i="32"/>
  <c r="BP33" i="32"/>
  <c r="BG33" i="32"/>
  <c r="AX33" i="32"/>
  <c r="AV33" i="32"/>
  <c r="AM33" i="32"/>
  <c r="AD33" i="32"/>
  <c r="AB33" i="32"/>
  <c r="S33" i="32"/>
  <c r="I33" i="32"/>
  <c r="DN32" i="32"/>
  <c r="DM32" i="32"/>
  <c r="DL32" i="32"/>
  <c r="DK32" i="32"/>
  <c r="DJ32" i="32"/>
  <c r="DI32" i="32"/>
  <c r="DH32" i="32"/>
  <c r="DG32" i="32"/>
  <c r="DF32" i="32"/>
  <c r="DE32" i="32"/>
  <c r="DD32" i="32"/>
  <c r="DC32" i="32"/>
  <c r="DB32" i="32"/>
  <c r="DA32" i="32"/>
  <c r="CZ32" i="32"/>
  <c r="CY32" i="32"/>
  <c r="CX32" i="32"/>
  <c r="CW32" i="32"/>
  <c r="CV32" i="32"/>
  <c r="CU32" i="32"/>
  <c r="CS32" i="32"/>
  <c r="CR32" i="32"/>
  <c r="CQ32" i="32"/>
  <c r="CN32" i="32"/>
  <c r="CJ32" i="32"/>
  <c r="CA32" i="32"/>
  <c r="BR32" i="32"/>
  <c r="BP32" i="32"/>
  <c r="BG32" i="32"/>
  <c r="AX32" i="32"/>
  <c r="AV32" i="32"/>
  <c r="AM32" i="32"/>
  <c r="AD32" i="32"/>
  <c r="AB32" i="32"/>
  <c r="S32" i="32"/>
  <c r="I32" i="32"/>
  <c r="DN31" i="32"/>
  <c r="DM31" i="32"/>
  <c r="DL31" i="32"/>
  <c r="DK31" i="32"/>
  <c r="DJ31" i="32"/>
  <c r="DI31" i="32"/>
  <c r="DH31" i="32"/>
  <c r="DG31" i="32"/>
  <c r="DF31" i="32"/>
  <c r="DE31" i="32"/>
  <c r="DD31" i="32"/>
  <c r="DC31" i="32"/>
  <c r="DB31" i="32"/>
  <c r="DA31" i="32"/>
  <c r="CZ31" i="32"/>
  <c r="CY31" i="32"/>
  <c r="CX31" i="32"/>
  <c r="CW31" i="32"/>
  <c r="CV31" i="32"/>
  <c r="CU31" i="32"/>
  <c r="CS31" i="32"/>
  <c r="CR31" i="32"/>
  <c r="CQ31" i="32"/>
  <c r="CN31" i="32"/>
  <c r="CJ31" i="32"/>
  <c r="CA31" i="32"/>
  <c r="BR31" i="32"/>
  <c r="BP31" i="32"/>
  <c r="BG31" i="32"/>
  <c r="AX31" i="32"/>
  <c r="AV31" i="32"/>
  <c r="AM31" i="32"/>
  <c r="AD31" i="32"/>
  <c r="AB31" i="32"/>
  <c r="S31" i="32"/>
  <c r="I31" i="32"/>
  <c r="DN30" i="32"/>
  <c r="DM30" i="32"/>
  <c r="DL30" i="32"/>
  <c r="DK30" i="32"/>
  <c r="DJ30" i="32"/>
  <c r="DI30" i="32"/>
  <c r="DH30" i="32"/>
  <c r="DG30" i="32"/>
  <c r="DF30" i="32"/>
  <c r="DE30" i="32"/>
  <c r="DD30" i="32"/>
  <c r="DC30" i="32"/>
  <c r="DB30" i="32"/>
  <c r="DA30" i="32"/>
  <c r="CZ30" i="32"/>
  <c r="CY30" i="32"/>
  <c r="CX30" i="32"/>
  <c r="CW30" i="32"/>
  <c r="CV30" i="32"/>
  <c r="CU30" i="32"/>
  <c r="CS30" i="32"/>
  <c r="CR30" i="32"/>
  <c r="CQ30" i="32"/>
  <c r="CN30" i="32"/>
  <c r="CJ30" i="32"/>
  <c r="CA30" i="32"/>
  <c r="BR30" i="32"/>
  <c r="BP30" i="32"/>
  <c r="BG30" i="32"/>
  <c r="AX30" i="32"/>
  <c r="AV30" i="32"/>
  <c r="AM30" i="32"/>
  <c r="AD30" i="32"/>
  <c r="AB30" i="32"/>
  <c r="S30" i="32"/>
  <c r="I30" i="32"/>
  <c r="DN29" i="32"/>
  <c r="DM29" i="32"/>
  <c r="DL29" i="32"/>
  <c r="DK29" i="32"/>
  <c r="DJ29" i="32"/>
  <c r="DI29" i="32"/>
  <c r="DH29" i="32"/>
  <c r="DG29" i="32"/>
  <c r="DF29" i="32"/>
  <c r="DE29" i="32"/>
  <c r="DD29" i="32"/>
  <c r="DC29" i="32"/>
  <c r="DB29" i="32"/>
  <c r="DA29" i="32"/>
  <c r="CZ29" i="32"/>
  <c r="CY29" i="32"/>
  <c r="CX29" i="32"/>
  <c r="CW29" i="32"/>
  <c r="CV29" i="32"/>
  <c r="CU29" i="32"/>
  <c r="CS29" i="32"/>
  <c r="CR29" i="32"/>
  <c r="CQ29" i="32"/>
  <c r="CN29" i="32"/>
  <c r="CJ29" i="32"/>
  <c r="CA29" i="32"/>
  <c r="BR29" i="32"/>
  <c r="BP29" i="32"/>
  <c r="BG29" i="32"/>
  <c r="AX29" i="32"/>
  <c r="AV29" i="32"/>
  <c r="AM29" i="32"/>
  <c r="AD29" i="32"/>
  <c r="AB29" i="32"/>
  <c r="S29" i="32"/>
  <c r="I29" i="32"/>
  <c r="DN28" i="32"/>
  <c r="DM28" i="32"/>
  <c r="DL28" i="32"/>
  <c r="DK28" i="32"/>
  <c r="DJ28" i="32"/>
  <c r="DI28" i="32"/>
  <c r="DH28" i="32"/>
  <c r="DG28" i="32"/>
  <c r="DF28" i="32"/>
  <c r="DE28" i="32"/>
  <c r="DD28" i="32"/>
  <c r="DC28" i="32"/>
  <c r="DB28" i="32"/>
  <c r="DA28" i="32"/>
  <c r="CZ28" i="32"/>
  <c r="CY28" i="32"/>
  <c r="CX28" i="32"/>
  <c r="CW28" i="32"/>
  <c r="CV28" i="32"/>
  <c r="CU28" i="32"/>
  <c r="CS28" i="32"/>
  <c r="CR28" i="32"/>
  <c r="CQ28" i="32"/>
  <c r="CN28" i="32"/>
  <c r="CJ28" i="32"/>
  <c r="CA28" i="32"/>
  <c r="BR28" i="32"/>
  <c r="BP28" i="32"/>
  <c r="BG28" i="32"/>
  <c r="AX28" i="32"/>
  <c r="AV28" i="32"/>
  <c r="AM28" i="32"/>
  <c r="AD28" i="32"/>
  <c r="AB28" i="32"/>
  <c r="S28" i="32"/>
  <c r="I28" i="32"/>
  <c r="DN27" i="32"/>
  <c r="DM27" i="32"/>
  <c r="DL27" i="32"/>
  <c r="DK27" i="32"/>
  <c r="DJ27" i="32"/>
  <c r="DI27" i="32"/>
  <c r="DH27" i="32"/>
  <c r="DG27" i="32"/>
  <c r="DF27" i="32"/>
  <c r="DE27" i="32"/>
  <c r="DD27" i="32"/>
  <c r="DC27" i="32"/>
  <c r="DB27" i="32"/>
  <c r="DA27" i="32"/>
  <c r="CZ27" i="32"/>
  <c r="CY27" i="32"/>
  <c r="CX27" i="32"/>
  <c r="CW27" i="32"/>
  <c r="CV27" i="32"/>
  <c r="CU27" i="32"/>
  <c r="CS27" i="32"/>
  <c r="CR27" i="32"/>
  <c r="CQ27" i="32"/>
  <c r="CN27" i="32"/>
  <c r="CJ27" i="32"/>
  <c r="CA27" i="32"/>
  <c r="BR27" i="32"/>
  <c r="BP27" i="32"/>
  <c r="BG27" i="32"/>
  <c r="AX27" i="32"/>
  <c r="AV27" i="32"/>
  <c r="AM27" i="32"/>
  <c r="AD27" i="32"/>
  <c r="AB27" i="32"/>
  <c r="S27" i="32"/>
  <c r="I27" i="32"/>
  <c r="DN26" i="32"/>
  <c r="DM26" i="32"/>
  <c r="DL26" i="32"/>
  <c r="DK26" i="32"/>
  <c r="DJ26" i="32"/>
  <c r="DI26" i="32"/>
  <c r="DH26" i="32"/>
  <c r="DG26" i="32"/>
  <c r="DF26" i="32"/>
  <c r="DE26" i="32"/>
  <c r="DD26" i="32"/>
  <c r="DC26" i="32"/>
  <c r="DB26" i="32"/>
  <c r="DA26" i="32"/>
  <c r="CZ26" i="32"/>
  <c r="CY26" i="32"/>
  <c r="CX26" i="32"/>
  <c r="CW26" i="32"/>
  <c r="CV26" i="32"/>
  <c r="CU26" i="32"/>
  <c r="CS26" i="32"/>
  <c r="CR26" i="32"/>
  <c r="CQ26" i="32"/>
  <c r="CN26" i="32"/>
  <c r="CJ26" i="32"/>
  <c r="CA26" i="32"/>
  <c r="BR26" i="32"/>
  <c r="BP26" i="32"/>
  <c r="BG26" i="32"/>
  <c r="AX26" i="32"/>
  <c r="AV26" i="32"/>
  <c r="AM26" i="32"/>
  <c r="AD26" i="32"/>
  <c r="AB26" i="32"/>
  <c r="S26" i="32"/>
  <c r="I26" i="32"/>
  <c r="DN25" i="32"/>
  <c r="DM25" i="32"/>
  <c r="DL25" i="32"/>
  <c r="DK25" i="32"/>
  <c r="DJ25" i="32"/>
  <c r="DI25" i="32"/>
  <c r="DH25" i="32"/>
  <c r="DG25" i="32"/>
  <c r="DF25" i="32"/>
  <c r="DE25" i="32"/>
  <c r="DD25" i="32"/>
  <c r="DC25" i="32"/>
  <c r="DB25" i="32"/>
  <c r="DA25" i="32"/>
  <c r="CZ25" i="32"/>
  <c r="CY25" i="32"/>
  <c r="CX25" i="32"/>
  <c r="CW25" i="32"/>
  <c r="CV25" i="32"/>
  <c r="CU25" i="32"/>
  <c r="CS25" i="32"/>
  <c r="CR25" i="32"/>
  <c r="CQ25" i="32"/>
  <c r="CN25" i="32"/>
  <c r="CJ25" i="32"/>
  <c r="CA25" i="32"/>
  <c r="BR25" i="32"/>
  <c r="BP25" i="32"/>
  <c r="BG25" i="32"/>
  <c r="AX25" i="32"/>
  <c r="AV25" i="32"/>
  <c r="AM25" i="32"/>
  <c r="AD25" i="32"/>
  <c r="AB25" i="32"/>
  <c r="S25" i="32"/>
  <c r="I25" i="32"/>
  <c r="DN24" i="32"/>
  <c r="DM24" i="32"/>
  <c r="DL24" i="32"/>
  <c r="DK24" i="32"/>
  <c r="DJ24" i="32"/>
  <c r="DI24" i="32"/>
  <c r="DH24" i="32"/>
  <c r="DG24" i="32"/>
  <c r="DF24" i="32"/>
  <c r="DE24" i="32"/>
  <c r="DD24" i="32"/>
  <c r="DC24" i="32"/>
  <c r="DB24" i="32"/>
  <c r="DA24" i="32"/>
  <c r="CZ24" i="32"/>
  <c r="CY24" i="32"/>
  <c r="CX24" i="32"/>
  <c r="CW24" i="32"/>
  <c r="CV24" i="32"/>
  <c r="CU24" i="32"/>
  <c r="CS24" i="32"/>
  <c r="CR24" i="32"/>
  <c r="CQ24" i="32"/>
  <c r="CN24" i="32"/>
  <c r="CJ24" i="32"/>
  <c r="CA24" i="32"/>
  <c r="BR24" i="32"/>
  <c r="BP24" i="32"/>
  <c r="BG24" i="32"/>
  <c r="AX24" i="32"/>
  <c r="AV24" i="32"/>
  <c r="AM24" i="32"/>
  <c r="AD24" i="32"/>
  <c r="AB24" i="32"/>
  <c r="S24" i="32"/>
  <c r="I24" i="32"/>
  <c r="DN23" i="32"/>
  <c r="DM23" i="32"/>
  <c r="DL23" i="32"/>
  <c r="DK23" i="32"/>
  <c r="DJ23" i="32"/>
  <c r="DI23" i="32"/>
  <c r="DH23" i="32"/>
  <c r="DG23" i="32"/>
  <c r="DF23" i="32"/>
  <c r="DE23" i="32"/>
  <c r="DD23" i="32"/>
  <c r="DC23" i="32"/>
  <c r="DB23" i="32"/>
  <c r="DA23" i="32"/>
  <c r="CZ23" i="32"/>
  <c r="CY23" i="32"/>
  <c r="CX23" i="32"/>
  <c r="CW23" i="32"/>
  <c r="CV23" i="32"/>
  <c r="CU23" i="32"/>
  <c r="CS23" i="32"/>
  <c r="CR23" i="32"/>
  <c r="CQ23" i="32"/>
  <c r="CN23" i="32"/>
  <c r="CJ23" i="32"/>
  <c r="CA23" i="32"/>
  <c r="BR23" i="32"/>
  <c r="BP23" i="32"/>
  <c r="BG23" i="32"/>
  <c r="AX23" i="32"/>
  <c r="AV23" i="32"/>
  <c r="AM23" i="32"/>
  <c r="AD23" i="32"/>
  <c r="AB23" i="32"/>
  <c r="S23" i="32"/>
  <c r="I23" i="32"/>
  <c r="DN22" i="32"/>
  <c r="DM22" i="32"/>
  <c r="DL22" i="32"/>
  <c r="DK22" i="32"/>
  <c r="DJ22" i="32"/>
  <c r="DI22" i="32"/>
  <c r="DH22" i="32"/>
  <c r="DG22" i="32"/>
  <c r="DF22" i="32"/>
  <c r="DE22" i="32"/>
  <c r="DD22" i="32"/>
  <c r="DC22" i="32"/>
  <c r="DB22" i="32"/>
  <c r="DA22" i="32"/>
  <c r="CZ22" i="32"/>
  <c r="CY22" i="32"/>
  <c r="CX22" i="32"/>
  <c r="CW22" i="32"/>
  <c r="CV22" i="32"/>
  <c r="CU22" i="32"/>
  <c r="CS22" i="32"/>
  <c r="CR22" i="32"/>
  <c r="CQ22" i="32"/>
  <c r="CN22" i="32"/>
  <c r="CJ22" i="32"/>
  <c r="CA22" i="32"/>
  <c r="BR22" i="32"/>
  <c r="BP22" i="32"/>
  <c r="BG22" i="32"/>
  <c r="AX22" i="32"/>
  <c r="AV22" i="32"/>
  <c r="AM22" i="32"/>
  <c r="AD22" i="32"/>
  <c r="AB22" i="32"/>
  <c r="S22" i="32"/>
  <c r="I22" i="32"/>
  <c r="DN21" i="32"/>
  <c r="DM21" i="32"/>
  <c r="DL21" i="32"/>
  <c r="DK21" i="32"/>
  <c r="DJ21" i="32"/>
  <c r="DI21" i="32"/>
  <c r="DH21" i="32"/>
  <c r="DG21" i="32"/>
  <c r="DF21" i="32"/>
  <c r="DE21" i="32"/>
  <c r="DD21" i="32"/>
  <c r="DC21" i="32"/>
  <c r="DB21" i="32"/>
  <c r="DA21" i="32"/>
  <c r="CZ21" i="32"/>
  <c r="CY21" i="32"/>
  <c r="CX21" i="32"/>
  <c r="CW21" i="32"/>
  <c r="CV21" i="32"/>
  <c r="CU21" i="32"/>
  <c r="CS21" i="32"/>
  <c r="CR21" i="32"/>
  <c r="CQ21" i="32"/>
  <c r="CN21" i="32"/>
  <c r="CJ21" i="32"/>
  <c r="CA21" i="32"/>
  <c r="BR21" i="32"/>
  <c r="BP21" i="32"/>
  <c r="BG21" i="32"/>
  <c r="AX21" i="32"/>
  <c r="AV21" i="32"/>
  <c r="AM21" i="32"/>
  <c r="AD21" i="32"/>
  <c r="AB21" i="32"/>
  <c r="S21" i="32"/>
  <c r="I21" i="32"/>
  <c r="DN20" i="32"/>
  <c r="DM20" i="32"/>
  <c r="DL20" i="32"/>
  <c r="DK20" i="32"/>
  <c r="DJ20" i="32"/>
  <c r="DI20" i="32"/>
  <c r="DH20" i="32"/>
  <c r="DG20" i="32"/>
  <c r="DF20" i="32"/>
  <c r="DE20" i="32"/>
  <c r="DD20" i="32"/>
  <c r="DC20" i="32"/>
  <c r="DB20" i="32"/>
  <c r="DA20" i="32"/>
  <c r="CZ20" i="32"/>
  <c r="CY20" i="32"/>
  <c r="CX20" i="32"/>
  <c r="CW20" i="32"/>
  <c r="CV20" i="32"/>
  <c r="CU20" i="32"/>
  <c r="CS20" i="32"/>
  <c r="CR20" i="32"/>
  <c r="CQ20" i="32"/>
  <c r="CN20" i="32"/>
  <c r="CJ20" i="32"/>
  <c r="CA20" i="32"/>
  <c r="BR20" i="32"/>
  <c r="BP20" i="32"/>
  <c r="BG20" i="32"/>
  <c r="AX20" i="32"/>
  <c r="AV20" i="32"/>
  <c r="AM20" i="32"/>
  <c r="AD20" i="32"/>
  <c r="AB20" i="32"/>
  <c r="S20" i="32"/>
  <c r="I20" i="32"/>
  <c r="DN19" i="32"/>
  <c r="DM19" i="32"/>
  <c r="DL19" i="32"/>
  <c r="DK19" i="32"/>
  <c r="DJ19" i="32"/>
  <c r="DI19" i="32"/>
  <c r="DH19" i="32"/>
  <c r="DG19" i="32"/>
  <c r="DF19" i="32"/>
  <c r="DE19" i="32"/>
  <c r="DD19" i="32"/>
  <c r="DC19" i="32"/>
  <c r="DB19" i="32"/>
  <c r="DA19" i="32"/>
  <c r="CZ19" i="32"/>
  <c r="CY19" i="32"/>
  <c r="CX19" i="32"/>
  <c r="CW19" i="32"/>
  <c r="CV19" i="32"/>
  <c r="CU19" i="32"/>
  <c r="CS19" i="32"/>
  <c r="CR19" i="32"/>
  <c r="CQ19" i="32"/>
  <c r="CN19" i="32"/>
  <c r="CJ19" i="32"/>
  <c r="CA19" i="32"/>
  <c r="BR19" i="32"/>
  <c r="BP19" i="32"/>
  <c r="BG19" i="32"/>
  <c r="AX19" i="32"/>
  <c r="AV19" i="32"/>
  <c r="AM19" i="32"/>
  <c r="AD19" i="32"/>
  <c r="AB19" i="32"/>
  <c r="S19" i="32"/>
  <c r="I19" i="32"/>
  <c r="DN18" i="32"/>
  <c r="DM18" i="32"/>
  <c r="DL18" i="32"/>
  <c r="DK18" i="32"/>
  <c r="DJ18" i="32"/>
  <c r="DI18" i="32"/>
  <c r="DH18" i="32"/>
  <c r="DG18" i="32"/>
  <c r="DF18" i="32"/>
  <c r="DE18" i="32"/>
  <c r="DD18" i="32"/>
  <c r="DC18" i="32"/>
  <c r="DB18" i="32"/>
  <c r="DA18" i="32"/>
  <c r="CZ18" i="32"/>
  <c r="CY18" i="32"/>
  <c r="CX18" i="32"/>
  <c r="CW18" i="32"/>
  <c r="CV18" i="32"/>
  <c r="CU18" i="32"/>
  <c r="CS18" i="32"/>
  <c r="CR18" i="32"/>
  <c r="CQ18" i="32"/>
  <c r="CN18" i="32"/>
  <c r="CJ18" i="32"/>
  <c r="CA18" i="32"/>
  <c r="BR18" i="32"/>
  <c r="BP18" i="32"/>
  <c r="BG18" i="32"/>
  <c r="AX18" i="32"/>
  <c r="AV18" i="32"/>
  <c r="AM18" i="32"/>
  <c r="AD18" i="32"/>
  <c r="AB18" i="32"/>
  <c r="S18" i="32"/>
  <c r="I18" i="32"/>
  <c r="DN17" i="32"/>
  <c r="DM17" i="32"/>
  <c r="DL17" i="32"/>
  <c r="DK17" i="32"/>
  <c r="DJ17" i="32"/>
  <c r="DI17" i="32"/>
  <c r="DH17" i="32"/>
  <c r="DG17" i="32"/>
  <c r="DF17" i="32"/>
  <c r="DE17" i="32"/>
  <c r="DD17" i="32"/>
  <c r="DC17" i="32"/>
  <c r="DB17" i="32"/>
  <c r="DA17" i="32"/>
  <c r="CZ17" i="32"/>
  <c r="CY17" i="32"/>
  <c r="CX17" i="32"/>
  <c r="CW17" i="32"/>
  <c r="CV17" i="32"/>
  <c r="CU17" i="32"/>
  <c r="CS17" i="32"/>
  <c r="CR17" i="32"/>
  <c r="CQ17" i="32"/>
  <c r="CN17" i="32"/>
  <c r="CJ17" i="32"/>
  <c r="CA17" i="32"/>
  <c r="BR17" i="32"/>
  <c r="BP17" i="32"/>
  <c r="BG17" i="32"/>
  <c r="AX17" i="32"/>
  <c r="AV17" i="32"/>
  <c r="AM17" i="32"/>
  <c r="AD17" i="32"/>
  <c r="AB17" i="32"/>
  <c r="S17" i="32"/>
  <c r="I17" i="32"/>
  <c r="DN16" i="32"/>
  <c r="DM16" i="32"/>
  <c r="DL16" i="32"/>
  <c r="DK16" i="32"/>
  <c r="DJ16" i="32"/>
  <c r="DI16" i="32"/>
  <c r="DH16" i="32"/>
  <c r="DG16" i="32"/>
  <c r="DF16" i="32"/>
  <c r="DE16" i="32"/>
  <c r="DD16" i="32"/>
  <c r="DC16" i="32"/>
  <c r="DB16" i="32"/>
  <c r="DA16" i="32"/>
  <c r="CZ16" i="32"/>
  <c r="CY16" i="32"/>
  <c r="CX16" i="32"/>
  <c r="CW16" i="32"/>
  <c r="CV16" i="32"/>
  <c r="CU16" i="32"/>
  <c r="CS16" i="32"/>
  <c r="CR16" i="32"/>
  <c r="CR56" i="32" s="1"/>
  <c r="CQ16" i="32"/>
  <c r="CN16" i="32"/>
  <c r="CJ16" i="32"/>
  <c r="CA16" i="32"/>
  <c r="BR16" i="32"/>
  <c r="BP16" i="32"/>
  <c r="BG16" i="32"/>
  <c r="AX16" i="32"/>
  <c r="AV16" i="32"/>
  <c r="AM16" i="32"/>
  <c r="AD16" i="32"/>
  <c r="AB16" i="32"/>
  <c r="S16" i="32"/>
  <c r="I16" i="32"/>
  <c r="DG15" i="32"/>
  <c r="DF15" i="32"/>
  <c r="CZ15" i="32"/>
  <c r="CY15" i="32"/>
  <c r="CX15" i="32"/>
  <c r="CW15" i="32"/>
  <c r="CV15" i="32"/>
  <c r="CU15" i="32"/>
  <c r="DG14" i="32"/>
  <c r="DF14" i="32"/>
  <c r="CZ14" i="32"/>
  <c r="CY14" i="32"/>
  <c r="CX14" i="32"/>
  <c r="CW14" i="32"/>
  <c r="CV14" i="32"/>
  <c r="CU14" i="32"/>
  <c r="DG13" i="32"/>
  <c r="DF13" i="32"/>
  <c r="CZ13" i="32"/>
  <c r="CY13" i="32"/>
  <c r="CX13" i="32"/>
  <c r="DD13" i="32" s="1"/>
  <c r="CW13" i="32"/>
  <c r="CV13" i="32"/>
  <c r="CU13" i="32"/>
  <c r="DG12" i="32"/>
  <c r="DF12" i="32"/>
  <c r="CZ12" i="32"/>
  <c r="CY12" i="32"/>
  <c r="CX12" i="32"/>
  <c r="CW12" i="32"/>
  <c r="CV12" i="32"/>
  <c r="CU12" i="32"/>
  <c r="DG11" i="32"/>
  <c r="DF11" i="32"/>
  <c r="CZ11" i="32"/>
  <c r="CY11" i="32"/>
  <c r="CX11" i="32"/>
  <c r="CW11" i="32"/>
  <c r="CV11" i="32"/>
  <c r="CU11" i="32"/>
  <c r="DG10" i="32"/>
  <c r="DF10" i="32"/>
  <c r="CZ10" i="32"/>
  <c r="CY10" i="32"/>
  <c r="CX10" i="32"/>
  <c r="CW10" i="32"/>
  <c r="CV10" i="32"/>
  <c r="CU10" i="32"/>
  <c r="DG9" i="32"/>
  <c r="DF9" i="32"/>
  <c r="CZ9" i="32"/>
  <c r="CY9" i="32"/>
  <c r="CX9" i="32"/>
  <c r="CW9" i="32"/>
  <c r="CV9" i="32"/>
  <c r="CU9" i="32"/>
  <c r="DG8" i="32"/>
  <c r="DF8" i="32"/>
  <c r="CZ8" i="32"/>
  <c r="CY8" i="32"/>
  <c r="CX8" i="32"/>
  <c r="DD8" i="32" s="1"/>
  <c r="CW8" i="32"/>
  <c r="CV8" i="32"/>
  <c r="CU8" i="32"/>
  <c r="DG7" i="32"/>
  <c r="DF7" i="32"/>
  <c r="CZ7" i="32"/>
  <c r="CY7" i="32"/>
  <c r="CX7" i="32"/>
  <c r="CW7" i="32"/>
  <c r="CV7" i="32"/>
  <c r="CU7" i="32"/>
  <c r="DG6" i="32"/>
  <c r="DF6" i="32"/>
  <c r="CZ6" i="32"/>
  <c r="CY6" i="32"/>
  <c r="CX6" i="32"/>
  <c r="CW6" i="32"/>
  <c r="CV6" i="32"/>
  <c r="CU6" i="32"/>
  <c r="CI5" i="32"/>
  <c r="CH5" i="32"/>
  <c r="CG5" i="32"/>
  <c r="CF5" i="32"/>
  <c r="CE5" i="32"/>
  <c r="CD5" i="32"/>
  <c r="CC5" i="32"/>
  <c r="BZ5" i="32"/>
  <c r="BY5" i="32"/>
  <c r="BX5" i="32"/>
  <c r="BW5" i="32"/>
  <c r="BV5" i="32"/>
  <c r="BU5" i="32"/>
  <c r="BT5" i="32"/>
  <c r="BO5" i="32"/>
  <c r="BN5" i="32"/>
  <c r="BM5" i="32"/>
  <c r="BL5" i="32"/>
  <c r="BK5" i="32"/>
  <c r="BJ5" i="32"/>
  <c r="BI5" i="32"/>
  <c r="BF5" i="32"/>
  <c r="BE5" i="32"/>
  <c r="BD5" i="32"/>
  <c r="BC5" i="32"/>
  <c r="BB5" i="32"/>
  <c r="BA5" i="32"/>
  <c r="AZ5" i="32"/>
  <c r="AU5" i="32"/>
  <c r="AT5" i="32"/>
  <c r="AS5" i="32"/>
  <c r="AR5" i="32"/>
  <c r="AQ5" i="32"/>
  <c r="AP5" i="32"/>
  <c r="AO5" i="32"/>
  <c r="AL5" i="32"/>
  <c r="AK5" i="32"/>
  <c r="AJ5" i="32"/>
  <c r="AI5" i="32"/>
  <c r="AH5" i="32"/>
  <c r="AG5" i="32"/>
  <c r="AF5" i="32"/>
  <c r="AA5" i="32"/>
  <c r="Z5" i="32"/>
  <c r="Y5" i="32"/>
  <c r="X5" i="32"/>
  <c r="W5" i="32"/>
  <c r="V5" i="32"/>
  <c r="U5" i="32"/>
  <c r="R5" i="32"/>
  <c r="Q5" i="32"/>
  <c r="P5" i="32"/>
  <c r="O5" i="32"/>
  <c r="N5" i="32"/>
  <c r="M5" i="32"/>
  <c r="L5" i="32"/>
  <c r="H5" i="32"/>
  <c r="G5" i="32"/>
  <c r="F5" i="32"/>
  <c r="E5" i="32"/>
  <c r="D5" i="32"/>
  <c r="C5" i="32"/>
  <c r="B5" i="32"/>
  <c r="D2" i="32"/>
  <c r="D60" i="32" s="1"/>
  <c r="W59" i="32"/>
  <c r="D59" i="32"/>
  <c r="CM114" i="31"/>
  <c r="CL114" i="31"/>
  <c r="CJ114" i="31"/>
  <c r="CI114" i="31"/>
  <c r="CH114" i="31"/>
  <c r="CG114" i="31"/>
  <c r="CF114" i="31"/>
  <c r="CE114" i="31"/>
  <c r="CD114" i="31"/>
  <c r="CC114" i="31"/>
  <c r="CA114" i="31"/>
  <c r="BZ114" i="31"/>
  <c r="BY114" i="31"/>
  <c r="BX114" i="31"/>
  <c r="BW114" i="31"/>
  <c r="BV114" i="31"/>
  <c r="BU114" i="31"/>
  <c r="BT114" i="31"/>
  <c r="BR114" i="31"/>
  <c r="BQ114" i="31"/>
  <c r="BP114" i="31"/>
  <c r="BO114" i="31"/>
  <c r="BN114" i="31"/>
  <c r="BM114" i="31"/>
  <c r="BL114" i="31"/>
  <c r="BK114" i="31"/>
  <c r="BJ114" i="31"/>
  <c r="BI114" i="31"/>
  <c r="BH114" i="31"/>
  <c r="BG114" i="31"/>
  <c r="BF114" i="31"/>
  <c r="BE114" i="31"/>
  <c r="BD114" i="31"/>
  <c r="BC114" i="31"/>
  <c r="BB114" i="31"/>
  <c r="BA114" i="31"/>
  <c r="AZ114" i="31"/>
  <c r="AX114" i="31"/>
  <c r="AW114" i="31"/>
  <c r="AV114" i="31"/>
  <c r="AU114" i="31"/>
  <c r="AT114" i="31"/>
  <c r="AS114" i="31"/>
  <c r="AR114" i="31"/>
  <c r="AQ114" i="31"/>
  <c r="AP114" i="31"/>
  <c r="AO114" i="31"/>
  <c r="AN114" i="31"/>
  <c r="AM114" i="31"/>
  <c r="AL114" i="31"/>
  <c r="AK114" i="31"/>
  <c r="AJ114" i="31"/>
  <c r="AI114" i="31"/>
  <c r="AH114" i="31"/>
  <c r="AG114" i="31"/>
  <c r="AF114" i="31"/>
  <c r="AD114" i="31"/>
  <c r="AC114" i="31"/>
  <c r="AB114" i="31"/>
  <c r="AA114" i="31"/>
  <c r="Z114" i="31"/>
  <c r="Y114" i="31"/>
  <c r="X114" i="31"/>
  <c r="W114" i="31"/>
  <c r="V114" i="31"/>
  <c r="U114" i="31"/>
  <c r="T114" i="31"/>
  <c r="S114" i="31"/>
  <c r="R114" i="31"/>
  <c r="Q114" i="31"/>
  <c r="P114" i="31"/>
  <c r="O114" i="31"/>
  <c r="N114" i="31"/>
  <c r="M114" i="31"/>
  <c r="L114" i="31"/>
  <c r="J114" i="31"/>
  <c r="I114" i="31"/>
  <c r="H114" i="31"/>
  <c r="G114" i="31"/>
  <c r="F114" i="31"/>
  <c r="E114" i="31"/>
  <c r="D114" i="31"/>
  <c r="C114" i="31"/>
  <c r="B114" i="31"/>
  <c r="DN113" i="31"/>
  <c r="DM113" i="31"/>
  <c r="DL113" i="31"/>
  <c r="DK113" i="31"/>
  <c r="DJ113" i="31"/>
  <c r="DI113" i="31"/>
  <c r="DH113" i="31"/>
  <c r="DG113" i="31"/>
  <c r="DF113" i="31"/>
  <c r="DE113" i="31"/>
  <c r="DD113" i="31"/>
  <c r="DC113" i="31"/>
  <c r="DB113" i="31"/>
  <c r="DA113" i="31"/>
  <c r="CZ113" i="31"/>
  <c r="CY113" i="31"/>
  <c r="CX113" i="31"/>
  <c r="CW113" i="31"/>
  <c r="CV113" i="31"/>
  <c r="CU113" i="31"/>
  <c r="CS113" i="31"/>
  <c r="CR113" i="31"/>
  <c r="CQ113" i="31"/>
  <c r="CN113" i="31"/>
  <c r="CJ113" i="31"/>
  <c r="CA113" i="31"/>
  <c r="BR113" i="31"/>
  <c r="BP113" i="31"/>
  <c r="BG113" i="31"/>
  <c r="AX113" i="31"/>
  <c r="AV113" i="31"/>
  <c r="AM113" i="31"/>
  <c r="AD113" i="31"/>
  <c r="AB113" i="31"/>
  <c r="S113" i="31"/>
  <c r="I113" i="31"/>
  <c r="DN112" i="31"/>
  <c r="DM112" i="31"/>
  <c r="DL112" i="31"/>
  <c r="DK112" i="31"/>
  <c r="DJ112" i="31"/>
  <c r="DI112" i="31"/>
  <c r="DH112" i="31"/>
  <c r="DG112" i="31"/>
  <c r="DF112" i="31"/>
  <c r="DE112" i="31"/>
  <c r="DD112" i="31"/>
  <c r="DC112" i="31"/>
  <c r="DB112" i="31"/>
  <c r="DA112" i="31"/>
  <c r="CZ112" i="31"/>
  <c r="CY112" i="31"/>
  <c r="CX112" i="31"/>
  <c r="CW112" i="31"/>
  <c r="CV112" i="31"/>
  <c r="CU112" i="31"/>
  <c r="CS112" i="31"/>
  <c r="CR112" i="31"/>
  <c r="CQ112" i="31"/>
  <c r="CN112" i="31"/>
  <c r="CJ112" i="31"/>
  <c r="CA112" i="31"/>
  <c r="BR112" i="31"/>
  <c r="BP112" i="31"/>
  <c r="BG112" i="31"/>
  <c r="AX112" i="31"/>
  <c r="AV112" i="31"/>
  <c r="AM112" i="31"/>
  <c r="AD112" i="31"/>
  <c r="AB112" i="31"/>
  <c r="S112" i="31"/>
  <c r="I112" i="31"/>
  <c r="DN111" i="31"/>
  <c r="DM111" i="31"/>
  <c r="DL111" i="31"/>
  <c r="DK111" i="31"/>
  <c r="DJ111" i="31"/>
  <c r="DI111" i="31"/>
  <c r="DH111" i="31"/>
  <c r="DG111" i="31"/>
  <c r="DF111" i="31"/>
  <c r="DE111" i="31"/>
  <c r="DD111" i="31"/>
  <c r="DC111" i="31"/>
  <c r="DB111" i="31"/>
  <c r="DA111" i="31"/>
  <c r="CZ111" i="31"/>
  <c r="CY111" i="31"/>
  <c r="CX111" i="31"/>
  <c r="CW111" i="31"/>
  <c r="CV111" i="31"/>
  <c r="CU111" i="31"/>
  <c r="CS111" i="31"/>
  <c r="CR111" i="31"/>
  <c r="CQ111" i="31"/>
  <c r="CN111" i="31"/>
  <c r="CJ111" i="31"/>
  <c r="CA111" i="31"/>
  <c r="BR111" i="31"/>
  <c r="BP111" i="31"/>
  <c r="BG111" i="31"/>
  <c r="AX111" i="31"/>
  <c r="AV111" i="31"/>
  <c r="AM111" i="31"/>
  <c r="AD111" i="31"/>
  <c r="AB111" i="31"/>
  <c r="S111" i="31"/>
  <c r="I111" i="31"/>
  <c r="DO111" i="31" s="1"/>
  <c r="DN110" i="31"/>
  <c r="DM110" i="31"/>
  <c r="DL110" i="31"/>
  <c r="DK110" i="31"/>
  <c r="DJ110" i="31"/>
  <c r="DI110" i="31"/>
  <c r="DH110" i="31"/>
  <c r="DG110" i="31"/>
  <c r="DF110" i="31"/>
  <c r="DE110" i="31"/>
  <c r="DD110" i="31"/>
  <c r="DC110" i="31"/>
  <c r="DB110" i="31"/>
  <c r="DA110" i="31"/>
  <c r="CZ110" i="31"/>
  <c r="CY110" i="31"/>
  <c r="CX110" i="31"/>
  <c r="CW110" i="31"/>
  <c r="CV110" i="31"/>
  <c r="CU110" i="31"/>
  <c r="CS110" i="31"/>
  <c r="CR110" i="31"/>
  <c r="CQ110" i="31"/>
  <c r="CN110" i="31"/>
  <c r="CJ110" i="31"/>
  <c r="CA110" i="31"/>
  <c r="BR110" i="31"/>
  <c r="BP110" i="31"/>
  <c r="BG110" i="31"/>
  <c r="AX110" i="31"/>
  <c r="AV110" i="31"/>
  <c r="AM110" i="31"/>
  <c r="AD110" i="31"/>
  <c r="AB110" i="31"/>
  <c r="S110" i="31"/>
  <c r="I110" i="31"/>
  <c r="DN109" i="31"/>
  <c r="DM109" i="31"/>
  <c r="DL109" i="31"/>
  <c r="DK109" i="31"/>
  <c r="DJ109" i="31"/>
  <c r="DI109" i="31"/>
  <c r="DH109" i="31"/>
  <c r="DG109" i="31"/>
  <c r="DF109" i="31"/>
  <c r="DE109" i="31"/>
  <c r="DD109" i="31"/>
  <c r="DC109" i="31"/>
  <c r="DB109" i="31"/>
  <c r="DA109" i="31"/>
  <c r="CZ109" i="31"/>
  <c r="CY109" i="31"/>
  <c r="CX109" i="31"/>
  <c r="CW109" i="31"/>
  <c r="CV109" i="31"/>
  <c r="CU109" i="31"/>
  <c r="CS109" i="31"/>
  <c r="CR109" i="31"/>
  <c r="CQ109" i="31"/>
  <c r="CN109" i="31"/>
  <c r="CJ109" i="31"/>
  <c r="CA109" i="31"/>
  <c r="BR109" i="31"/>
  <c r="BP109" i="31"/>
  <c r="BG109" i="31"/>
  <c r="AX109" i="31"/>
  <c r="AV109" i="31"/>
  <c r="AM109" i="31"/>
  <c r="AD109" i="31"/>
  <c r="AB109" i="31"/>
  <c r="S109" i="31"/>
  <c r="I109" i="31"/>
  <c r="DO109" i="31" s="1"/>
  <c r="DN108" i="31"/>
  <c r="DM108" i="31"/>
  <c r="DL108" i="31"/>
  <c r="DK108" i="31"/>
  <c r="DJ108" i="31"/>
  <c r="DI108" i="31"/>
  <c r="DH108" i="31"/>
  <c r="DG108" i="31"/>
  <c r="DF108" i="31"/>
  <c r="DE108" i="31"/>
  <c r="DD108" i="31"/>
  <c r="DC108" i="31"/>
  <c r="DB108" i="31"/>
  <c r="DA108" i="31"/>
  <c r="CZ108" i="31"/>
  <c r="CY108" i="31"/>
  <c r="CX108" i="31"/>
  <c r="CW108" i="31"/>
  <c r="CV108" i="31"/>
  <c r="CU108" i="31"/>
  <c r="CS108" i="31"/>
  <c r="CR108" i="31"/>
  <c r="CQ108" i="31"/>
  <c r="CN108" i="31"/>
  <c r="CJ108" i="31"/>
  <c r="CA108" i="31"/>
  <c r="BR108" i="31"/>
  <c r="BP108" i="31"/>
  <c r="BG108" i="31"/>
  <c r="AX108" i="31"/>
  <c r="AV108" i="31"/>
  <c r="AM108" i="31"/>
  <c r="AD108" i="31"/>
  <c r="AB108" i="31"/>
  <c r="S108" i="31"/>
  <c r="I108" i="31"/>
  <c r="DN107" i="31"/>
  <c r="DM107" i="31"/>
  <c r="DL107" i="31"/>
  <c r="DK107" i="31"/>
  <c r="DJ107" i="31"/>
  <c r="DI107" i="31"/>
  <c r="DH107" i="31"/>
  <c r="DG107" i="31"/>
  <c r="DF107" i="31"/>
  <c r="DE107" i="31"/>
  <c r="DD107" i="31"/>
  <c r="DC107" i="31"/>
  <c r="DB107" i="31"/>
  <c r="DA107" i="31"/>
  <c r="CZ107" i="31"/>
  <c r="CY107" i="31"/>
  <c r="CX107" i="31"/>
  <c r="CW107" i="31"/>
  <c r="CV107" i="31"/>
  <c r="CU107" i="31"/>
  <c r="CS107" i="31"/>
  <c r="CR107" i="31"/>
  <c r="CQ107" i="31"/>
  <c r="CN107" i="31"/>
  <c r="CJ107" i="31"/>
  <c r="CA107" i="31"/>
  <c r="BR107" i="31"/>
  <c r="BP107" i="31"/>
  <c r="BG107" i="31"/>
  <c r="AX107" i="31"/>
  <c r="AV107" i="31"/>
  <c r="AM107" i="31"/>
  <c r="AD107" i="31"/>
  <c r="AB107" i="31"/>
  <c r="S107" i="31"/>
  <c r="I107" i="31"/>
  <c r="DO107" i="31" s="1"/>
  <c r="DN106" i="31"/>
  <c r="DM106" i="31"/>
  <c r="DL106" i="31"/>
  <c r="DK106" i="31"/>
  <c r="DJ106" i="31"/>
  <c r="DI106" i="31"/>
  <c r="DH106" i="31"/>
  <c r="DG106" i="31"/>
  <c r="DF106" i="31"/>
  <c r="DE106" i="31"/>
  <c r="DD106" i="31"/>
  <c r="DC106" i="31"/>
  <c r="DB106" i="31"/>
  <c r="DA106" i="31"/>
  <c r="CZ106" i="31"/>
  <c r="CY106" i="31"/>
  <c r="CX106" i="31"/>
  <c r="CW106" i="31"/>
  <c r="CV106" i="31"/>
  <c r="CU106" i="31"/>
  <c r="CS106" i="31"/>
  <c r="CR106" i="31"/>
  <c r="CQ106" i="31"/>
  <c r="CN106" i="31"/>
  <c r="CJ106" i="31"/>
  <c r="CA106" i="31"/>
  <c r="BR106" i="31"/>
  <c r="BP106" i="31"/>
  <c r="BG106" i="31"/>
  <c r="AX106" i="31"/>
  <c r="AV106" i="31"/>
  <c r="AM106" i="31"/>
  <c r="AD106" i="31"/>
  <c r="AB106" i="31"/>
  <c r="S106" i="31"/>
  <c r="I106" i="31"/>
  <c r="DN105" i="31"/>
  <c r="DM105" i="31"/>
  <c r="DL105" i="31"/>
  <c r="DK105" i="31"/>
  <c r="DJ105" i="31"/>
  <c r="DI105" i="31"/>
  <c r="DH105" i="31"/>
  <c r="DG105" i="31"/>
  <c r="DF105" i="31"/>
  <c r="DE105" i="31"/>
  <c r="DD105" i="31"/>
  <c r="DC105" i="31"/>
  <c r="DB105" i="31"/>
  <c r="DA105" i="31"/>
  <c r="CZ105" i="31"/>
  <c r="CY105" i="31"/>
  <c r="CX105" i="31"/>
  <c r="CW105" i="31"/>
  <c r="CV105" i="31"/>
  <c r="CU105" i="31"/>
  <c r="CS105" i="31"/>
  <c r="CR105" i="31"/>
  <c r="CQ105" i="31"/>
  <c r="CN105" i="31"/>
  <c r="CJ105" i="31"/>
  <c r="CA105" i="31"/>
  <c r="BR105" i="31"/>
  <c r="BP105" i="31"/>
  <c r="BG105" i="31"/>
  <c r="AX105" i="31"/>
  <c r="AV105" i="31"/>
  <c r="AM105" i="31"/>
  <c r="AD105" i="31"/>
  <c r="AB105" i="31"/>
  <c r="S105" i="31"/>
  <c r="I105" i="31"/>
  <c r="DO105" i="31" s="1"/>
  <c r="DN104" i="31"/>
  <c r="DM104" i="31"/>
  <c r="DL104" i="31"/>
  <c r="DK104" i="31"/>
  <c r="DJ104" i="31"/>
  <c r="DI104" i="31"/>
  <c r="DH104" i="31"/>
  <c r="DG104" i="31"/>
  <c r="DF104" i="31"/>
  <c r="DE104" i="31"/>
  <c r="DD104" i="31"/>
  <c r="DC104" i="31"/>
  <c r="DB104" i="31"/>
  <c r="DA104" i="31"/>
  <c r="CZ104" i="31"/>
  <c r="CY104" i="31"/>
  <c r="CX104" i="31"/>
  <c r="CW104" i="31"/>
  <c r="CV104" i="31"/>
  <c r="CU104" i="31"/>
  <c r="CS104" i="31"/>
  <c r="CR104" i="31"/>
  <c r="CQ104" i="31"/>
  <c r="CN104" i="31"/>
  <c r="CJ104" i="31"/>
  <c r="CA104" i="31"/>
  <c r="BR104" i="31"/>
  <c r="BP104" i="31"/>
  <c r="BG104" i="31"/>
  <c r="AX104" i="31"/>
  <c r="AV104" i="31"/>
  <c r="AM104" i="31"/>
  <c r="AD104" i="31"/>
  <c r="AB104" i="31"/>
  <c r="S104" i="31"/>
  <c r="I104" i="31"/>
  <c r="DN103" i="31"/>
  <c r="DM103" i="31"/>
  <c r="DL103" i="31"/>
  <c r="DK103" i="31"/>
  <c r="DJ103" i="31"/>
  <c r="DI103" i="31"/>
  <c r="DH103" i="31"/>
  <c r="DG103" i="31"/>
  <c r="DF103" i="31"/>
  <c r="DE103" i="31"/>
  <c r="DD103" i="31"/>
  <c r="DC103" i="31"/>
  <c r="DB103" i="31"/>
  <c r="DA103" i="31"/>
  <c r="CZ103" i="31"/>
  <c r="CY103" i="31"/>
  <c r="CX103" i="31"/>
  <c r="CW103" i="31"/>
  <c r="CV103" i="31"/>
  <c r="CU103" i="31"/>
  <c r="CS103" i="31"/>
  <c r="CR103" i="31"/>
  <c r="CQ103" i="31"/>
  <c r="CN103" i="31"/>
  <c r="CJ103" i="31"/>
  <c r="CA103" i="31"/>
  <c r="BR103" i="31"/>
  <c r="BP103" i="31"/>
  <c r="BG103" i="31"/>
  <c r="AX103" i="31"/>
  <c r="AV103" i="31"/>
  <c r="AM103" i="31"/>
  <c r="AD103" i="31"/>
  <c r="AB103" i="31"/>
  <c r="S103" i="31"/>
  <c r="I103" i="31"/>
  <c r="DO103" i="31" s="1"/>
  <c r="DN102" i="31"/>
  <c r="DM102" i="31"/>
  <c r="DL102" i="31"/>
  <c r="DK102" i="31"/>
  <c r="DJ102" i="31"/>
  <c r="DI102" i="31"/>
  <c r="DH102" i="31"/>
  <c r="DG102" i="31"/>
  <c r="DF102" i="31"/>
  <c r="DE102" i="31"/>
  <c r="DD102" i="31"/>
  <c r="DC102" i="31"/>
  <c r="DB102" i="31"/>
  <c r="DA102" i="31"/>
  <c r="CZ102" i="31"/>
  <c r="CY102" i="31"/>
  <c r="CX102" i="31"/>
  <c r="CW102" i="31"/>
  <c r="CV102" i="31"/>
  <c r="CU102" i="31"/>
  <c r="CS102" i="31"/>
  <c r="CR102" i="31"/>
  <c r="CQ102" i="31"/>
  <c r="CN102" i="31"/>
  <c r="CJ102" i="31"/>
  <c r="CA102" i="31"/>
  <c r="BR102" i="31"/>
  <c r="BP102" i="31"/>
  <c r="BG102" i="31"/>
  <c r="AX102" i="31"/>
  <c r="AV102" i="31"/>
  <c r="AM102" i="31"/>
  <c r="AD102" i="31"/>
  <c r="AB102" i="31"/>
  <c r="S102" i="31"/>
  <c r="I102" i="31"/>
  <c r="DN101" i="31"/>
  <c r="DM101" i="31"/>
  <c r="DL101" i="31"/>
  <c r="DK101" i="31"/>
  <c r="DJ101" i="31"/>
  <c r="DI101" i="31"/>
  <c r="DH101" i="31"/>
  <c r="DG101" i="31"/>
  <c r="DF101" i="31"/>
  <c r="DE101" i="31"/>
  <c r="DD101" i="31"/>
  <c r="DC101" i="31"/>
  <c r="DB101" i="31"/>
  <c r="DA101" i="31"/>
  <c r="CZ101" i="31"/>
  <c r="CY101" i="31"/>
  <c r="CX101" i="31"/>
  <c r="CW101" i="31"/>
  <c r="CV101" i="31"/>
  <c r="CU101" i="31"/>
  <c r="CS101" i="31"/>
  <c r="CR101" i="31"/>
  <c r="CQ101" i="31"/>
  <c r="CN101" i="31"/>
  <c r="CJ101" i="31"/>
  <c r="CA101" i="31"/>
  <c r="BR101" i="31"/>
  <c r="BP101" i="31"/>
  <c r="BG101" i="31"/>
  <c r="AX101" i="31"/>
  <c r="AV101" i="31"/>
  <c r="AM101" i="31"/>
  <c r="AD101" i="31"/>
  <c r="AB101" i="31"/>
  <c r="S101" i="31"/>
  <c r="I101" i="31"/>
  <c r="DO101" i="31" s="1"/>
  <c r="DN100" i="31"/>
  <c r="DM100" i="31"/>
  <c r="DL100" i="31"/>
  <c r="DK100" i="31"/>
  <c r="DJ100" i="31"/>
  <c r="DI100" i="31"/>
  <c r="DH100" i="31"/>
  <c r="DG100" i="31"/>
  <c r="DF100" i="31"/>
  <c r="DE100" i="31"/>
  <c r="DD100" i="31"/>
  <c r="DC100" i="31"/>
  <c r="DB100" i="31"/>
  <c r="DA100" i="31"/>
  <c r="CZ100" i="31"/>
  <c r="CY100" i="31"/>
  <c r="CX100" i="31"/>
  <c r="CW100" i="31"/>
  <c r="CV100" i="31"/>
  <c r="CU100" i="31"/>
  <c r="CS100" i="31"/>
  <c r="CR100" i="31"/>
  <c r="CQ100" i="31"/>
  <c r="CN100" i="31"/>
  <c r="CJ100" i="31"/>
  <c r="CA100" i="31"/>
  <c r="BR100" i="31"/>
  <c r="BP100" i="31"/>
  <c r="BG100" i="31"/>
  <c r="AX100" i="31"/>
  <c r="AV100" i="31"/>
  <c r="AM100" i="31"/>
  <c r="AD100" i="31"/>
  <c r="AB100" i="31"/>
  <c r="S100" i="31"/>
  <c r="I100" i="31"/>
  <c r="DN99" i="31"/>
  <c r="DM99" i="31"/>
  <c r="DL99" i="31"/>
  <c r="DK99" i="31"/>
  <c r="DJ99" i="31"/>
  <c r="DI99" i="31"/>
  <c r="DH99" i="31"/>
  <c r="DG99" i="31"/>
  <c r="DF99" i="31"/>
  <c r="DE99" i="31"/>
  <c r="DD99" i="31"/>
  <c r="DC99" i="31"/>
  <c r="DB99" i="31"/>
  <c r="DA99" i="31"/>
  <c r="CZ99" i="31"/>
  <c r="CY99" i="31"/>
  <c r="CX99" i="31"/>
  <c r="CW99" i="31"/>
  <c r="CV99" i="31"/>
  <c r="CU99" i="31"/>
  <c r="CS99" i="31"/>
  <c r="CR99" i="31"/>
  <c r="CQ99" i="31"/>
  <c r="CN99" i="31"/>
  <c r="CJ99" i="31"/>
  <c r="CA99" i="31"/>
  <c r="BR99" i="31"/>
  <c r="BP99" i="31"/>
  <c r="BG99" i="31"/>
  <c r="AX99" i="31"/>
  <c r="AV99" i="31"/>
  <c r="AM99" i="31"/>
  <c r="AD99" i="31"/>
  <c r="AB99" i="31"/>
  <c r="S99" i="31"/>
  <c r="I99" i="31"/>
  <c r="DO99" i="31" s="1"/>
  <c r="DN98" i="31"/>
  <c r="DM98" i="31"/>
  <c r="DL98" i="31"/>
  <c r="DK98" i="31"/>
  <c r="DJ98" i="31"/>
  <c r="DI98" i="31"/>
  <c r="DH98" i="31"/>
  <c r="DG98" i="31"/>
  <c r="DF98" i="31"/>
  <c r="DE98" i="31"/>
  <c r="DD98" i="31"/>
  <c r="DC98" i="31"/>
  <c r="DB98" i="31"/>
  <c r="DA98" i="31"/>
  <c r="CZ98" i="31"/>
  <c r="CY98" i="31"/>
  <c r="CX98" i="31"/>
  <c r="CW98" i="31"/>
  <c r="CV98" i="31"/>
  <c r="CU98" i="31"/>
  <c r="CS98" i="31"/>
  <c r="CR98" i="31"/>
  <c r="CQ98" i="31"/>
  <c r="CN98" i="31"/>
  <c r="CJ98" i="31"/>
  <c r="CA98" i="31"/>
  <c r="BR98" i="31"/>
  <c r="BP98" i="31"/>
  <c r="BG98" i="31"/>
  <c r="AX98" i="31"/>
  <c r="AV98" i="31"/>
  <c r="AM98" i="31"/>
  <c r="AD98" i="31"/>
  <c r="AB98" i="31"/>
  <c r="S98" i="31"/>
  <c r="I98" i="31"/>
  <c r="DN97" i="31"/>
  <c r="DM97" i="31"/>
  <c r="DL97" i="31"/>
  <c r="DK97" i="31"/>
  <c r="DJ97" i="31"/>
  <c r="DI97" i="31"/>
  <c r="DH97" i="31"/>
  <c r="DG97" i="31"/>
  <c r="DF97" i="31"/>
  <c r="DE97" i="31"/>
  <c r="DD97" i="31"/>
  <c r="DC97" i="31"/>
  <c r="DB97" i="31"/>
  <c r="DA97" i="31"/>
  <c r="CZ97" i="31"/>
  <c r="CY97" i="31"/>
  <c r="CX97" i="31"/>
  <c r="CW97" i="31"/>
  <c r="CV97" i="31"/>
  <c r="CU97" i="31"/>
  <c r="CS97" i="31"/>
  <c r="CR97" i="31"/>
  <c r="CQ97" i="31"/>
  <c r="CN97" i="31"/>
  <c r="CJ97" i="31"/>
  <c r="CA97" i="31"/>
  <c r="BR97" i="31"/>
  <c r="BP97" i="31"/>
  <c r="BG97" i="31"/>
  <c r="AX97" i="31"/>
  <c r="AV97" i="31"/>
  <c r="AM97" i="31"/>
  <c r="AD97" i="31"/>
  <c r="AB97" i="31"/>
  <c r="S97" i="31"/>
  <c r="I97" i="31"/>
  <c r="DO97" i="31" s="1"/>
  <c r="DN96" i="31"/>
  <c r="DM96" i="31"/>
  <c r="DL96" i="31"/>
  <c r="DK96" i="31"/>
  <c r="DJ96" i="31"/>
  <c r="DI96" i="31"/>
  <c r="DH96" i="31"/>
  <c r="DG96" i="31"/>
  <c r="DF96" i="31"/>
  <c r="DE96" i="31"/>
  <c r="DD96" i="31"/>
  <c r="DC96" i="31"/>
  <c r="DB96" i="31"/>
  <c r="DA96" i="31"/>
  <c r="CZ96" i="31"/>
  <c r="CY96" i="31"/>
  <c r="CX96" i="31"/>
  <c r="CW96" i="31"/>
  <c r="CV96" i="31"/>
  <c r="CU96" i="31"/>
  <c r="CS96" i="31"/>
  <c r="CR96" i="31"/>
  <c r="CQ96" i="31"/>
  <c r="CN96" i="31"/>
  <c r="CJ96" i="31"/>
  <c r="CA96" i="31"/>
  <c r="BR96" i="31"/>
  <c r="BP96" i="31"/>
  <c r="BG96" i="31"/>
  <c r="AX96" i="31"/>
  <c r="AV96" i="31"/>
  <c r="AM96" i="31"/>
  <c r="AD96" i="31"/>
  <c r="AB96" i="31"/>
  <c r="S96" i="31"/>
  <c r="I96" i="31"/>
  <c r="DN95" i="31"/>
  <c r="DM95" i="31"/>
  <c r="DL95" i="31"/>
  <c r="DK95" i="31"/>
  <c r="DJ95" i="31"/>
  <c r="DI95" i="31"/>
  <c r="DH95" i="31"/>
  <c r="DG95" i="31"/>
  <c r="DF95" i="31"/>
  <c r="DE95" i="31"/>
  <c r="DD95" i="31"/>
  <c r="DC95" i="31"/>
  <c r="DB95" i="31"/>
  <c r="DA95" i="31"/>
  <c r="CZ95" i="31"/>
  <c r="CY95" i="31"/>
  <c r="CX95" i="31"/>
  <c r="CW95" i="31"/>
  <c r="CV95" i="31"/>
  <c r="CU95" i="31"/>
  <c r="CS95" i="31"/>
  <c r="CR95" i="31"/>
  <c r="CQ95" i="31"/>
  <c r="CN95" i="31"/>
  <c r="CJ95" i="31"/>
  <c r="CA95" i="31"/>
  <c r="BR95" i="31"/>
  <c r="BP95" i="31"/>
  <c r="BG95" i="31"/>
  <c r="AX95" i="31"/>
  <c r="AV95" i="31"/>
  <c r="AM95" i="31"/>
  <c r="AD95" i="31"/>
  <c r="AB95" i="31"/>
  <c r="S95" i="31"/>
  <c r="I95" i="31"/>
  <c r="DO95" i="31" s="1"/>
  <c r="DN94" i="31"/>
  <c r="DM94" i="31"/>
  <c r="DL94" i="31"/>
  <c r="DK94" i="31"/>
  <c r="DJ94" i="31"/>
  <c r="DI94" i="31"/>
  <c r="DH94" i="31"/>
  <c r="DG94" i="31"/>
  <c r="DF94" i="31"/>
  <c r="DE94" i="31"/>
  <c r="DD94" i="31"/>
  <c r="DC94" i="31"/>
  <c r="DB94" i="31"/>
  <c r="DA94" i="31"/>
  <c r="CZ94" i="31"/>
  <c r="CY94" i="31"/>
  <c r="CX94" i="31"/>
  <c r="CW94" i="31"/>
  <c r="CV94" i="31"/>
  <c r="CU94" i="31"/>
  <c r="CS94" i="31"/>
  <c r="CR94" i="31"/>
  <c r="CQ94" i="31"/>
  <c r="CN94" i="31"/>
  <c r="CJ94" i="31"/>
  <c r="CA94" i="31"/>
  <c r="BR94" i="31"/>
  <c r="BP94" i="31"/>
  <c r="BG94" i="31"/>
  <c r="AX94" i="31"/>
  <c r="AV94" i="31"/>
  <c r="AM94" i="31"/>
  <c r="AD94" i="31"/>
  <c r="AB94" i="31"/>
  <c r="S94" i="31"/>
  <c r="I94" i="31"/>
  <c r="DN93" i="31"/>
  <c r="DM93" i="31"/>
  <c r="DL93" i="31"/>
  <c r="DK93" i="31"/>
  <c r="DJ93" i="31"/>
  <c r="DI93" i="31"/>
  <c r="DH93" i="31"/>
  <c r="DG93" i="31"/>
  <c r="DF93" i="31"/>
  <c r="DE93" i="31"/>
  <c r="DD93" i="31"/>
  <c r="DC93" i="31"/>
  <c r="DB93" i="31"/>
  <c r="DA93" i="31"/>
  <c r="CZ93" i="31"/>
  <c r="CY93" i="31"/>
  <c r="CX93" i="31"/>
  <c r="CW93" i="31"/>
  <c r="CV93" i="31"/>
  <c r="CU93" i="31"/>
  <c r="CS93" i="31"/>
  <c r="CR93" i="31"/>
  <c r="CQ93" i="31"/>
  <c r="CN93" i="31"/>
  <c r="CJ93" i="31"/>
  <c r="CA93" i="31"/>
  <c r="BR93" i="31"/>
  <c r="BP93" i="31"/>
  <c r="BG93" i="31"/>
  <c r="AX93" i="31"/>
  <c r="AV93" i="31"/>
  <c r="AM93" i="31"/>
  <c r="AD93" i="31"/>
  <c r="AB93" i="31"/>
  <c r="S93" i="31"/>
  <c r="I93" i="31"/>
  <c r="DO93" i="31" s="1"/>
  <c r="DN92" i="31"/>
  <c r="DM92" i="31"/>
  <c r="DL92" i="31"/>
  <c r="DK92" i="31"/>
  <c r="DJ92" i="31"/>
  <c r="DI92" i="31"/>
  <c r="DH92" i="31"/>
  <c r="DG92" i="31"/>
  <c r="DF92" i="31"/>
  <c r="DE92" i="31"/>
  <c r="DD92" i="31"/>
  <c r="DC92" i="31"/>
  <c r="DB92" i="31"/>
  <c r="DA92" i="31"/>
  <c r="CZ92" i="31"/>
  <c r="CY92" i="31"/>
  <c r="CX92" i="31"/>
  <c r="CW92" i="31"/>
  <c r="CV92" i="31"/>
  <c r="CU92" i="31"/>
  <c r="CS92" i="31"/>
  <c r="CR92" i="31"/>
  <c r="CQ92" i="31"/>
  <c r="CN92" i="31"/>
  <c r="CJ92" i="31"/>
  <c r="CA92" i="31"/>
  <c r="BR92" i="31"/>
  <c r="BP92" i="31"/>
  <c r="BG92" i="31"/>
  <c r="AX92" i="31"/>
  <c r="AV92" i="31"/>
  <c r="AM92" i="31"/>
  <c r="AD92" i="31"/>
  <c r="AB92" i="31"/>
  <c r="S92" i="31"/>
  <c r="I92" i="31"/>
  <c r="DN91" i="31"/>
  <c r="DM91" i="31"/>
  <c r="DL91" i="31"/>
  <c r="DK91" i="31"/>
  <c r="DJ91" i="31"/>
  <c r="DI91" i="31"/>
  <c r="DH91" i="31"/>
  <c r="DG91" i="31"/>
  <c r="DF91" i="31"/>
  <c r="DE91" i="31"/>
  <c r="DD91" i="31"/>
  <c r="DC91" i="31"/>
  <c r="DB91" i="31"/>
  <c r="DA91" i="31"/>
  <c r="CZ91" i="31"/>
  <c r="CY91" i="31"/>
  <c r="CX91" i="31"/>
  <c r="CW91" i="31"/>
  <c r="CV91" i="31"/>
  <c r="CU91" i="31"/>
  <c r="CS91" i="31"/>
  <c r="CR91" i="31"/>
  <c r="CQ91" i="31"/>
  <c r="CN91" i="31"/>
  <c r="CJ91" i="31"/>
  <c r="CA91" i="31"/>
  <c r="BR91" i="31"/>
  <c r="BP91" i="31"/>
  <c r="BG91" i="31"/>
  <c r="AX91" i="31"/>
  <c r="AV91" i="31"/>
  <c r="AM91" i="31"/>
  <c r="AD91" i="31"/>
  <c r="AB91" i="31"/>
  <c r="S91" i="31"/>
  <c r="I91" i="31"/>
  <c r="DO91" i="31" s="1"/>
  <c r="DN90" i="31"/>
  <c r="DM90" i="31"/>
  <c r="DL90" i="31"/>
  <c r="DK90" i="31"/>
  <c r="DJ90" i="31"/>
  <c r="DI90" i="31"/>
  <c r="DH90" i="31"/>
  <c r="DG90" i="31"/>
  <c r="DF90" i="31"/>
  <c r="DE90" i="31"/>
  <c r="DD90" i="31"/>
  <c r="DC90" i="31"/>
  <c r="DB90" i="31"/>
  <c r="DA90" i="31"/>
  <c r="CZ90" i="31"/>
  <c r="CY90" i="31"/>
  <c r="CX90" i="31"/>
  <c r="CW90" i="31"/>
  <c r="CV90" i="31"/>
  <c r="CU90" i="31"/>
  <c r="CS90" i="31"/>
  <c r="CR90" i="31"/>
  <c r="CQ90" i="31"/>
  <c r="CN90" i="31"/>
  <c r="CJ90" i="31"/>
  <c r="CA90" i="31"/>
  <c r="BR90" i="31"/>
  <c r="BP90" i="31"/>
  <c r="BG90" i="31"/>
  <c r="AX90" i="31"/>
  <c r="AV90" i="31"/>
  <c r="AM90" i="31"/>
  <c r="AD90" i="31"/>
  <c r="AB90" i="31"/>
  <c r="S90" i="31"/>
  <c r="I90" i="31"/>
  <c r="DN89" i="31"/>
  <c r="DM89" i="31"/>
  <c r="DL89" i="31"/>
  <c r="DK89" i="31"/>
  <c r="DJ89" i="31"/>
  <c r="DI89" i="31"/>
  <c r="DH89" i="31"/>
  <c r="DG89" i="31"/>
  <c r="DF89" i="31"/>
  <c r="DE89" i="31"/>
  <c r="DD89" i="31"/>
  <c r="DC89" i="31"/>
  <c r="DB89" i="31"/>
  <c r="DA89" i="31"/>
  <c r="CZ89" i="31"/>
  <c r="CY89" i="31"/>
  <c r="CX89" i="31"/>
  <c r="CW89" i="31"/>
  <c r="CV89" i="31"/>
  <c r="CU89" i="31"/>
  <c r="CS89" i="31"/>
  <c r="CR89" i="31"/>
  <c r="CQ89" i="31"/>
  <c r="CN89" i="31"/>
  <c r="CJ89" i="31"/>
  <c r="CA89" i="31"/>
  <c r="BR89" i="31"/>
  <c r="BP89" i="31"/>
  <c r="BG89" i="31"/>
  <c r="AX89" i="31"/>
  <c r="AV89" i="31"/>
  <c r="AM89" i="31"/>
  <c r="AD89" i="31"/>
  <c r="AB89" i="31"/>
  <c r="S89" i="31"/>
  <c r="I89" i="31"/>
  <c r="DO89" i="31" s="1"/>
  <c r="DN88" i="31"/>
  <c r="DM88" i="31"/>
  <c r="DL88" i="31"/>
  <c r="DK88" i="31"/>
  <c r="DJ88" i="31"/>
  <c r="DI88" i="31"/>
  <c r="DH88" i="31"/>
  <c r="DG88" i="31"/>
  <c r="DF88" i="31"/>
  <c r="DE88" i="31"/>
  <c r="DD88" i="31"/>
  <c r="DC88" i="31"/>
  <c r="DB88" i="31"/>
  <c r="DA88" i="31"/>
  <c r="CZ88" i="31"/>
  <c r="CY88" i="31"/>
  <c r="CX88" i="31"/>
  <c r="CW88" i="31"/>
  <c r="CV88" i="31"/>
  <c r="CU88" i="31"/>
  <c r="CS88" i="31"/>
  <c r="CR88" i="31"/>
  <c r="CQ88" i="31"/>
  <c r="CN88" i="31"/>
  <c r="CJ88" i="31"/>
  <c r="CA88" i="31"/>
  <c r="BR88" i="31"/>
  <c r="BP88" i="31"/>
  <c r="BG88" i="31"/>
  <c r="AX88" i="31"/>
  <c r="AV88" i="31"/>
  <c r="AM88" i="31"/>
  <c r="AD88" i="31"/>
  <c r="AB88" i="31"/>
  <c r="S88" i="31"/>
  <c r="I88" i="31"/>
  <c r="DN87" i="31"/>
  <c r="DM87" i="31"/>
  <c r="DL87" i="31"/>
  <c r="DK87" i="31"/>
  <c r="DJ87" i="31"/>
  <c r="DI87" i="31"/>
  <c r="DH87" i="31"/>
  <c r="DG87" i="31"/>
  <c r="DF87" i="31"/>
  <c r="DE87" i="31"/>
  <c r="DD87" i="31"/>
  <c r="DC87" i="31"/>
  <c r="DB87" i="31"/>
  <c r="DA87" i="31"/>
  <c r="CZ87" i="31"/>
  <c r="CY87" i="31"/>
  <c r="CX87" i="31"/>
  <c r="CW87" i="31"/>
  <c r="CV87" i="31"/>
  <c r="CU87" i="31"/>
  <c r="CS87" i="31"/>
  <c r="CR87" i="31"/>
  <c r="CQ87" i="31"/>
  <c r="CN87" i="31"/>
  <c r="CJ87" i="31"/>
  <c r="CA87" i="31"/>
  <c r="BR87" i="31"/>
  <c r="BP87" i="31"/>
  <c r="BG87" i="31"/>
  <c r="AX87" i="31"/>
  <c r="AV87" i="31"/>
  <c r="AM87" i="31"/>
  <c r="AD87" i="31"/>
  <c r="AB87" i="31"/>
  <c r="S87" i="31"/>
  <c r="I87" i="31"/>
  <c r="DO87" i="31" s="1"/>
  <c r="DN86" i="31"/>
  <c r="DM86" i="31"/>
  <c r="DL86" i="31"/>
  <c r="DK86" i="31"/>
  <c r="DJ86" i="31"/>
  <c r="DI86" i="31"/>
  <c r="DH86" i="31"/>
  <c r="DG86" i="31"/>
  <c r="DF86" i="31"/>
  <c r="DE86" i="31"/>
  <c r="DD86" i="31"/>
  <c r="DC86" i="31"/>
  <c r="DB86" i="31"/>
  <c r="DA86" i="31"/>
  <c r="CZ86" i="31"/>
  <c r="CY86" i="31"/>
  <c r="CX86" i="31"/>
  <c r="CW86" i="31"/>
  <c r="CV86" i="31"/>
  <c r="CU86" i="31"/>
  <c r="CS86" i="31"/>
  <c r="CR86" i="31"/>
  <c r="CQ86" i="31"/>
  <c r="CN86" i="31"/>
  <c r="CJ86" i="31"/>
  <c r="CA86" i="31"/>
  <c r="BR86" i="31"/>
  <c r="BP86" i="31"/>
  <c r="BG86" i="31"/>
  <c r="AX86" i="31"/>
  <c r="AV86" i="31"/>
  <c r="AM86" i="31"/>
  <c r="AD86" i="31"/>
  <c r="AB86" i="31"/>
  <c r="S86" i="31"/>
  <c r="I86" i="31"/>
  <c r="DN85" i="31"/>
  <c r="DM85" i="31"/>
  <c r="DL85" i="31"/>
  <c r="DK85" i="31"/>
  <c r="DJ85" i="31"/>
  <c r="DI85" i="31"/>
  <c r="DH85" i="31"/>
  <c r="DG85" i="31"/>
  <c r="DF85" i="31"/>
  <c r="DE85" i="31"/>
  <c r="DD85" i="31"/>
  <c r="DC85" i="31"/>
  <c r="DB85" i="31"/>
  <c r="DA85" i="31"/>
  <c r="CZ85" i="31"/>
  <c r="CY85" i="31"/>
  <c r="CX85" i="31"/>
  <c r="CW85" i="31"/>
  <c r="CV85" i="31"/>
  <c r="CU85" i="31"/>
  <c r="CS85" i="31"/>
  <c r="CR85" i="31"/>
  <c r="CQ85" i="31"/>
  <c r="CN85" i="31"/>
  <c r="CJ85" i="31"/>
  <c r="CA85" i="31"/>
  <c r="BR85" i="31"/>
  <c r="BP85" i="31"/>
  <c r="BG85" i="31"/>
  <c r="AX85" i="31"/>
  <c r="AV85" i="31"/>
  <c r="AM85" i="31"/>
  <c r="AD85" i="31"/>
  <c r="AB85" i="31"/>
  <c r="S85" i="31"/>
  <c r="I85" i="31"/>
  <c r="DO85" i="31" s="1"/>
  <c r="DN84" i="31"/>
  <c r="DM84" i="31"/>
  <c r="DL84" i="31"/>
  <c r="DK84" i="31"/>
  <c r="DJ84" i="31"/>
  <c r="DI84" i="31"/>
  <c r="DH84" i="31"/>
  <c r="DG84" i="31"/>
  <c r="DF84" i="31"/>
  <c r="DE84" i="31"/>
  <c r="DD84" i="31"/>
  <c r="DC84" i="31"/>
  <c r="DB84" i="31"/>
  <c r="DA84" i="31"/>
  <c r="CZ84" i="31"/>
  <c r="CY84" i="31"/>
  <c r="CX84" i="31"/>
  <c r="CW84" i="31"/>
  <c r="CV84" i="31"/>
  <c r="CU84" i="31"/>
  <c r="CS84" i="31"/>
  <c r="CR84" i="31"/>
  <c r="CQ84" i="31"/>
  <c r="CN84" i="31"/>
  <c r="CJ84" i="31"/>
  <c r="CA84" i="31"/>
  <c r="BR84" i="31"/>
  <c r="BP84" i="31"/>
  <c r="BG84" i="31"/>
  <c r="AX84" i="31"/>
  <c r="AV84" i="31"/>
  <c r="AM84" i="31"/>
  <c r="AD84" i="31"/>
  <c r="AB84" i="31"/>
  <c r="S84" i="31"/>
  <c r="I84" i="31"/>
  <c r="DN83" i="31"/>
  <c r="DM83" i="31"/>
  <c r="DL83" i="31"/>
  <c r="DK83" i="31"/>
  <c r="DJ83" i="31"/>
  <c r="DI83" i="31"/>
  <c r="DH83" i="31"/>
  <c r="DG83" i="31"/>
  <c r="DF83" i="31"/>
  <c r="DE83" i="31"/>
  <c r="DD83" i="31"/>
  <c r="DC83" i="31"/>
  <c r="DB83" i="31"/>
  <c r="DA83" i="31"/>
  <c r="CZ83" i="31"/>
  <c r="CY83" i="31"/>
  <c r="CX83" i="31"/>
  <c r="CW83" i="31"/>
  <c r="CV83" i="31"/>
  <c r="CU83" i="31"/>
  <c r="CS83" i="31"/>
  <c r="CR83" i="31"/>
  <c r="CQ83" i="31"/>
  <c r="CN83" i="31"/>
  <c r="CJ83" i="31"/>
  <c r="CA83" i="31"/>
  <c r="BR83" i="31"/>
  <c r="BP83" i="31"/>
  <c r="BG83" i="31"/>
  <c r="AX83" i="31"/>
  <c r="AV83" i="31"/>
  <c r="AM83" i="31"/>
  <c r="AD83" i="31"/>
  <c r="AB83" i="31"/>
  <c r="S83" i="31"/>
  <c r="I83" i="31"/>
  <c r="DO83" i="31" s="1"/>
  <c r="DN82" i="31"/>
  <c r="DM82" i="31"/>
  <c r="DL82" i="31"/>
  <c r="DK82" i="31"/>
  <c r="DJ82" i="31"/>
  <c r="DI82" i="31"/>
  <c r="DH82" i="31"/>
  <c r="DG82" i="31"/>
  <c r="DF82" i="31"/>
  <c r="DE82" i="31"/>
  <c r="DD82" i="31"/>
  <c r="DC82" i="31"/>
  <c r="DB82" i="31"/>
  <c r="DA82" i="31"/>
  <c r="CZ82" i="31"/>
  <c r="CY82" i="31"/>
  <c r="CX82" i="31"/>
  <c r="CW82" i="31"/>
  <c r="CV82" i="31"/>
  <c r="CU82" i="31"/>
  <c r="CS82" i="31"/>
  <c r="CR82" i="31"/>
  <c r="CQ82" i="31"/>
  <c r="CN82" i="31"/>
  <c r="CJ82" i="31"/>
  <c r="CA82" i="31"/>
  <c r="BR82" i="31"/>
  <c r="BP82" i="31"/>
  <c r="BG82" i="31"/>
  <c r="AX82" i="31"/>
  <c r="AV82" i="31"/>
  <c r="AM82" i="31"/>
  <c r="AD82" i="31"/>
  <c r="AB82" i="31"/>
  <c r="S82" i="31"/>
  <c r="I82" i="31"/>
  <c r="DN81" i="31"/>
  <c r="DM81" i="31"/>
  <c r="DL81" i="31"/>
  <c r="DK81" i="31"/>
  <c r="DJ81" i="31"/>
  <c r="DI81" i="31"/>
  <c r="DH81" i="31"/>
  <c r="DG81" i="31"/>
  <c r="DF81" i="31"/>
  <c r="DE81" i="31"/>
  <c r="DD81" i="31"/>
  <c r="DC81" i="31"/>
  <c r="DB81" i="31"/>
  <c r="DA81" i="31"/>
  <c r="CZ81" i="31"/>
  <c r="CY81" i="31"/>
  <c r="CX81" i="31"/>
  <c r="CW81" i="31"/>
  <c r="CV81" i="31"/>
  <c r="CU81" i="31"/>
  <c r="CS81" i="31"/>
  <c r="CR81" i="31"/>
  <c r="CQ81" i="31"/>
  <c r="CN81" i="31"/>
  <c r="CJ81" i="31"/>
  <c r="CA81" i="31"/>
  <c r="BR81" i="31"/>
  <c r="BP81" i="31"/>
  <c r="BG81" i="31"/>
  <c r="AX81" i="31"/>
  <c r="AV81" i="31"/>
  <c r="AM81" i="31"/>
  <c r="AD81" i="31"/>
  <c r="AB81" i="31"/>
  <c r="S81" i="31"/>
  <c r="I81" i="31"/>
  <c r="DO81" i="31" s="1"/>
  <c r="DN80" i="31"/>
  <c r="DM80" i="31"/>
  <c r="DL80" i="31"/>
  <c r="DK80" i="31"/>
  <c r="DJ80" i="31"/>
  <c r="DI80" i="31"/>
  <c r="DH80" i="31"/>
  <c r="DG80" i="31"/>
  <c r="DF80" i="31"/>
  <c r="DE80" i="31"/>
  <c r="DD80" i="31"/>
  <c r="DC80" i="31"/>
  <c r="DB80" i="31"/>
  <c r="DA80" i="31"/>
  <c r="CZ80" i="31"/>
  <c r="CY80" i="31"/>
  <c r="CX80" i="31"/>
  <c r="CW80" i="31"/>
  <c r="CV80" i="31"/>
  <c r="CU80" i="31"/>
  <c r="CS80" i="31"/>
  <c r="CR80" i="31"/>
  <c r="CQ80" i="31"/>
  <c r="CN80" i="31"/>
  <c r="CJ80" i="31"/>
  <c r="CA80" i="31"/>
  <c r="BR80" i="31"/>
  <c r="BP80" i="31"/>
  <c r="BG80" i="31"/>
  <c r="AX80" i="31"/>
  <c r="AV80" i="31"/>
  <c r="AM80" i="31"/>
  <c r="AD80" i="31"/>
  <c r="AB80" i="31"/>
  <c r="S80" i="31"/>
  <c r="I80" i="31"/>
  <c r="DN79" i="31"/>
  <c r="DM79" i="31"/>
  <c r="DL79" i="31"/>
  <c r="DK79" i="31"/>
  <c r="DJ79" i="31"/>
  <c r="DI79" i="31"/>
  <c r="DH79" i="31"/>
  <c r="DG79" i="31"/>
  <c r="DF79" i="31"/>
  <c r="DE79" i="31"/>
  <c r="DD79" i="31"/>
  <c r="DC79" i="31"/>
  <c r="DB79" i="31"/>
  <c r="DA79" i="31"/>
  <c r="CZ79" i="31"/>
  <c r="CY79" i="31"/>
  <c r="CX79" i="31"/>
  <c r="CW79" i="31"/>
  <c r="CV79" i="31"/>
  <c r="CU79" i="31"/>
  <c r="CS79" i="31"/>
  <c r="CR79" i="31"/>
  <c r="CQ79" i="31"/>
  <c r="CN79" i="31"/>
  <c r="CJ79" i="31"/>
  <c r="CA79" i="31"/>
  <c r="BR79" i="31"/>
  <c r="BP79" i="31"/>
  <c r="BG79" i="31"/>
  <c r="AX79" i="31"/>
  <c r="AV79" i="31"/>
  <c r="AM79" i="31"/>
  <c r="AD79" i="31"/>
  <c r="AB79" i="31"/>
  <c r="S79" i="31"/>
  <c r="I79" i="31"/>
  <c r="DO79" i="31" s="1"/>
  <c r="DN78" i="31"/>
  <c r="DM78" i="31"/>
  <c r="DL78" i="31"/>
  <c r="DK78" i="31"/>
  <c r="DJ78" i="31"/>
  <c r="DI78" i="31"/>
  <c r="DH78" i="31"/>
  <c r="DG78" i="31"/>
  <c r="DF78" i="31"/>
  <c r="DE78" i="31"/>
  <c r="DD78" i="31"/>
  <c r="DC78" i="31"/>
  <c r="DB78" i="31"/>
  <c r="DA78" i="31"/>
  <c r="CZ78" i="31"/>
  <c r="CY78" i="31"/>
  <c r="CX78" i="31"/>
  <c r="CW78" i="31"/>
  <c r="CV78" i="31"/>
  <c r="CU78" i="31"/>
  <c r="CS78" i="31"/>
  <c r="CR78" i="31"/>
  <c r="CQ78" i="31"/>
  <c r="CN78" i="31"/>
  <c r="CJ78" i="31"/>
  <c r="CA78" i="31"/>
  <c r="BR78" i="31"/>
  <c r="BP78" i="31"/>
  <c r="BG78" i="31"/>
  <c r="AX78" i="31"/>
  <c r="AV78" i="31"/>
  <c r="AM78" i="31"/>
  <c r="AD78" i="31"/>
  <c r="AB78" i="31"/>
  <c r="S78" i="31"/>
  <c r="I78" i="31"/>
  <c r="DN77" i="31"/>
  <c r="DM77" i="31"/>
  <c r="DL77" i="31"/>
  <c r="DK77" i="31"/>
  <c r="DJ77" i="31"/>
  <c r="DI77" i="31"/>
  <c r="DH77" i="31"/>
  <c r="DG77" i="31"/>
  <c r="DF77" i="31"/>
  <c r="DE77" i="31"/>
  <c r="DD77" i="31"/>
  <c r="DC77" i="31"/>
  <c r="DB77" i="31"/>
  <c r="DA77" i="31"/>
  <c r="CZ77" i="31"/>
  <c r="CY77" i="31"/>
  <c r="CX77" i="31"/>
  <c r="CW77" i="31"/>
  <c r="CV77" i="31"/>
  <c r="CU77" i="31"/>
  <c r="CS77" i="31"/>
  <c r="CR77" i="31"/>
  <c r="CQ77" i="31"/>
  <c r="CN77" i="31"/>
  <c r="CJ77" i="31"/>
  <c r="CA77" i="31"/>
  <c r="BR77" i="31"/>
  <c r="BP77" i="31"/>
  <c r="BG77" i="31"/>
  <c r="AX77" i="31"/>
  <c r="AV77" i="31"/>
  <c r="AM77" i="31"/>
  <c r="AD77" i="31"/>
  <c r="AB77" i="31"/>
  <c r="S77" i="31"/>
  <c r="I77" i="31"/>
  <c r="DO77" i="31" s="1"/>
  <c r="DN76" i="31"/>
  <c r="DM76" i="31"/>
  <c r="DL76" i="31"/>
  <c r="DK76" i="31"/>
  <c r="DJ76" i="31"/>
  <c r="DI76" i="31"/>
  <c r="DH76" i="31"/>
  <c r="DG76" i="31"/>
  <c r="DF76" i="31"/>
  <c r="DE76" i="31"/>
  <c r="DD76" i="31"/>
  <c r="DC76" i="31"/>
  <c r="DB76" i="31"/>
  <c r="DA76" i="31"/>
  <c r="CZ76" i="31"/>
  <c r="CY76" i="31"/>
  <c r="CX76" i="31"/>
  <c r="CW76" i="31"/>
  <c r="CV76" i="31"/>
  <c r="CU76" i="31"/>
  <c r="CS76" i="31"/>
  <c r="CR76" i="31"/>
  <c r="CQ76" i="31"/>
  <c r="CN76" i="31"/>
  <c r="CJ76" i="31"/>
  <c r="CA76" i="31"/>
  <c r="BR76" i="31"/>
  <c r="BP76" i="31"/>
  <c r="BG76" i="31"/>
  <c r="AX76" i="31"/>
  <c r="AV76" i="31"/>
  <c r="AM76" i="31"/>
  <c r="AD76" i="31"/>
  <c r="AB76" i="31"/>
  <c r="S76" i="31"/>
  <c r="I76" i="31"/>
  <c r="DN75" i="31"/>
  <c r="DM75" i="31"/>
  <c r="DL75" i="31"/>
  <c r="DK75" i="31"/>
  <c r="DJ75" i="31"/>
  <c r="DI75" i="31"/>
  <c r="DH75" i="31"/>
  <c r="DG75" i="31"/>
  <c r="DF75" i="31"/>
  <c r="DE75" i="31"/>
  <c r="DD75" i="31"/>
  <c r="DC75" i="31"/>
  <c r="DB75" i="31"/>
  <c r="DA75" i="31"/>
  <c r="CZ75" i="31"/>
  <c r="CY75" i="31"/>
  <c r="CX75" i="31"/>
  <c r="CW75" i="31"/>
  <c r="CV75" i="31"/>
  <c r="CU75" i="31"/>
  <c r="CS75" i="31"/>
  <c r="CR75" i="31"/>
  <c r="CQ75" i="31"/>
  <c r="CN75" i="31"/>
  <c r="CJ75" i="31"/>
  <c r="CA75" i="31"/>
  <c r="BR75" i="31"/>
  <c r="BP75" i="31"/>
  <c r="BG75" i="31"/>
  <c r="AX75" i="31"/>
  <c r="AV75" i="31"/>
  <c r="AM75" i="31"/>
  <c r="AD75" i="31"/>
  <c r="AB75" i="31"/>
  <c r="S75" i="31"/>
  <c r="I75" i="31"/>
  <c r="DO75" i="31" s="1"/>
  <c r="DN74" i="31"/>
  <c r="DM74" i="31"/>
  <c r="DL74" i="31"/>
  <c r="DK74" i="31"/>
  <c r="DJ74" i="31"/>
  <c r="DI74" i="31"/>
  <c r="DH74" i="31"/>
  <c r="DG74" i="31"/>
  <c r="DF74" i="31"/>
  <c r="DE74" i="31"/>
  <c r="DD74" i="31"/>
  <c r="DC74" i="31"/>
  <c r="DB74" i="31"/>
  <c r="DA74" i="31"/>
  <c r="CZ74" i="31"/>
  <c r="CY74" i="31"/>
  <c r="CX74" i="31"/>
  <c r="CW74" i="31"/>
  <c r="CV74" i="31"/>
  <c r="CU74" i="31"/>
  <c r="CS74" i="31"/>
  <c r="CR74" i="31"/>
  <c r="CQ74" i="31"/>
  <c r="CN74" i="31"/>
  <c r="CJ74" i="31"/>
  <c r="CA74" i="31"/>
  <c r="BR74" i="31"/>
  <c r="BP74" i="31"/>
  <c r="BG74" i="31"/>
  <c r="AX74" i="31"/>
  <c r="AV74" i="31"/>
  <c r="AM74" i="31"/>
  <c r="AD74" i="31"/>
  <c r="AB74" i="31"/>
  <c r="S74" i="31"/>
  <c r="I74" i="31"/>
  <c r="DG73" i="31"/>
  <c r="DF73" i="31"/>
  <c r="CZ73" i="31"/>
  <c r="CY73" i="31"/>
  <c r="CX73" i="31"/>
  <c r="CW73" i="31"/>
  <c r="DI73" i="31" s="1"/>
  <c r="CV73" i="31"/>
  <c r="CU73" i="31"/>
  <c r="DG72" i="31"/>
  <c r="DF72" i="31"/>
  <c r="CZ72" i="31"/>
  <c r="CY72" i="31"/>
  <c r="CX72" i="31"/>
  <c r="CW72" i="31"/>
  <c r="CV72" i="31"/>
  <c r="CU72" i="31"/>
  <c r="DG71" i="31"/>
  <c r="DF71" i="31"/>
  <c r="CZ71" i="31"/>
  <c r="CY71" i="31"/>
  <c r="CX71" i="31"/>
  <c r="CW71" i="31"/>
  <c r="CV71" i="31"/>
  <c r="CU71" i="31"/>
  <c r="DG70" i="31"/>
  <c r="DF70" i="31"/>
  <c r="CZ70" i="31"/>
  <c r="CY70" i="31"/>
  <c r="CX70" i="31"/>
  <c r="CW70" i="31"/>
  <c r="CV70" i="31"/>
  <c r="CU70" i="31"/>
  <c r="DG69" i="31"/>
  <c r="DF69" i="31"/>
  <c r="CZ69" i="31"/>
  <c r="CY69" i="31"/>
  <c r="CX69" i="31"/>
  <c r="CW69" i="31"/>
  <c r="CV69" i="31"/>
  <c r="CU69" i="31"/>
  <c r="DG68" i="31"/>
  <c r="DF68" i="31"/>
  <c r="CZ68" i="31"/>
  <c r="CY68" i="31"/>
  <c r="CX68" i="31"/>
  <c r="CW68" i="31"/>
  <c r="DN68" i="31" s="1"/>
  <c r="CV68" i="31"/>
  <c r="CU68" i="31"/>
  <c r="DG67" i="31"/>
  <c r="DF67" i="31"/>
  <c r="CZ67" i="31"/>
  <c r="CY67" i="31"/>
  <c r="CX67" i="31"/>
  <c r="CW67" i="31"/>
  <c r="CV67" i="31"/>
  <c r="CU67" i="31"/>
  <c r="DG66" i="31"/>
  <c r="DF66" i="31"/>
  <c r="CZ66" i="31"/>
  <c r="CY66" i="31"/>
  <c r="CX66" i="31"/>
  <c r="DD66" i="31" s="1"/>
  <c r="CW66" i="31"/>
  <c r="CV66" i="31"/>
  <c r="CU66" i="31"/>
  <c r="DG65" i="31"/>
  <c r="DF65" i="31"/>
  <c r="CZ65" i="31"/>
  <c r="CY65" i="31"/>
  <c r="CX65" i="31"/>
  <c r="CW65" i="31"/>
  <c r="CV65" i="31"/>
  <c r="CU65" i="31"/>
  <c r="DG64" i="31"/>
  <c r="DF64" i="31"/>
  <c r="CZ64" i="31"/>
  <c r="CY64" i="31"/>
  <c r="CX64" i="31"/>
  <c r="CW64" i="31"/>
  <c r="CV64" i="31"/>
  <c r="CU64" i="31"/>
  <c r="CR114" i="31"/>
  <c r="CI63" i="31"/>
  <c r="CH63" i="31"/>
  <c r="CG63" i="31"/>
  <c r="CF63" i="31"/>
  <c r="CE63" i="31"/>
  <c r="CD63" i="31"/>
  <c r="CC63" i="31"/>
  <c r="BZ63" i="31"/>
  <c r="BY63" i="31"/>
  <c r="BX63" i="31"/>
  <c r="BW63" i="31"/>
  <c r="BV63" i="31"/>
  <c r="BU63" i="31"/>
  <c r="BT63" i="31"/>
  <c r="BO63" i="31"/>
  <c r="BN63" i="31"/>
  <c r="BM63" i="31"/>
  <c r="BL63" i="31"/>
  <c r="BK63" i="31"/>
  <c r="BJ63" i="31"/>
  <c r="BI63" i="31"/>
  <c r="BF63" i="31"/>
  <c r="BE63" i="31"/>
  <c r="BD63" i="31"/>
  <c r="BC63" i="31"/>
  <c r="BB63" i="31"/>
  <c r="BA63" i="31"/>
  <c r="AZ63" i="31"/>
  <c r="AU63" i="31"/>
  <c r="AT63" i="31"/>
  <c r="AS63" i="31"/>
  <c r="AR63" i="31"/>
  <c r="AQ63" i="31"/>
  <c r="AP63" i="31"/>
  <c r="AO63" i="31"/>
  <c r="AL63" i="31"/>
  <c r="AK63" i="31"/>
  <c r="AJ63" i="31"/>
  <c r="AI63" i="31"/>
  <c r="AH63" i="31"/>
  <c r="AG63" i="31"/>
  <c r="AF63" i="31"/>
  <c r="AA63" i="31"/>
  <c r="Z63" i="31"/>
  <c r="Y63" i="31"/>
  <c r="X63" i="31"/>
  <c r="W63" i="31"/>
  <c r="V63" i="31"/>
  <c r="U63" i="31"/>
  <c r="R63" i="31"/>
  <c r="Q63" i="31"/>
  <c r="P63" i="31"/>
  <c r="O63" i="31"/>
  <c r="N63" i="31"/>
  <c r="M63" i="31"/>
  <c r="L63" i="31"/>
  <c r="H63" i="31"/>
  <c r="G63" i="31"/>
  <c r="F63" i="31"/>
  <c r="E63" i="31"/>
  <c r="D63" i="31"/>
  <c r="C63" i="31"/>
  <c r="B63" i="31"/>
  <c r="CR62" i="31"/>
  <c r="R60" i="31"/>
  <c r="Q60" i="31"/>
  <c r="P60" i="31"/>
  <c r="O60" i="31"/>
  <c r="N60" i="31"/>
  <c r="M60" i="31"/>
  <c r="L60" i="31"/>
  <c r="R59" i="31"/>
  <c r="Q59" i="31"/>
  <c r="P59" i="31"/>
  <c r="O59" i="31"/>
  <c r="N59" i="31"/>
  <c r="M59" i="31"/>
  <c r="L59" i="31"/>
  <c r="CM56" i="31"/>
  <c r="CL56" i="31"/>
  <c r="CJ56" i="31"/>
  <c r="CI56" i="31"/>
  <c r="CH56" i="31"/>
  <c r="CG56" i="31"/>
  <c r="CF56" i="31"/>
  <c r="CE56" i="31"/>
  <c r="CD56" i="31"/>
  <c r="CC56" i="31"/>
  <c r="CA56" i="31"/>
  <c r="BZ56" i="31"/>
  <c r="BY56" i="31"/>
  <c r="BX56" i="31"/>
  <c r="BW56" i="31"/>
  <c r="BV56" i="31"/>
  <c r="BU56" i="31"/>
  <c r="BT56" i="31"/>
  <c r="BR56" i="31"/>
  <c r="BQ56" i="31"/>
  <c r="BP56" i="31"/>
  <c r="BO56" i="31"/>
  <c r="BN56" i="31"/>
  <c r="BM56" i="31"/>
  <c r="BL56" i="31"/>
  <c r="BK56" i="31"/>
  <c r="BJ56" i="31"/>
  <c r="BI56" i="31"/>
  <c r="BH56" i="31"/>
  <c r="BG56" i="31"/>
  <c r="BF56" i="31"/>
  <c r="BE56" i="31"/>
  <c r="BD56" i="31"/>
  <c r="BC56" i="31"/>
  <c r="BB56" i="31"/>
  <c r="BA56" i="31"/>
  <c r="AZ56" i="31"/>
  <c r="AX56" i="31"/>
  <c r="AW56" i="31"/>
  <c r="AV56" i="31"/>
  <c r="AU56" i="31"/>
  <c r="AT56" i="31"/>
  <c r="AS56" i="31"/>
  <c r="AR56" i="31"/>
  <c r="AQ56" i="31"/>
  <c r="AP56" i="31"/>
  <c r="AO56" i="31"/>
  <c r="AN56" i="31"/>
  <c r="AM56" i="31"/>
  <c r="AL56" i="31"/>
  <c r="AK56" i="31"/>
  <c r="AJ56" i="31"/>
  <c r="AI56" i="31"/>
  <c r="AH56" i="31"/>
  <c r="AG56" i="31"/>
  <c r="AF56" i="31"/>
  <c r="AD56" i="31"/>
  <c r="AC56" i="31"/>
  <c r="AB56" i="31"/>
  <c r="AA56" i="31"/>
  <c r="Z56" i="31"/>
  <c r="Y56" i="31"/>
  <c r="X56" i="31"/>
  <c r="W56" i="31"/>
  <c r="V56" i="31"/>
  <c r="U56" i="31"/>
  <c r="T56" i="31"/>
  <c r="S56" i="31"/>
  <c r="R56" i="31"/>
  <c r="Q56" i="31"/>
  <c r="P56" i="31"/>
  <c r="O56" i="31"/>
  <c r="N56" i="31"/>
  <c r="M56" i="31"/>
  <c r="L56" i="31"/>
  <c r="J56" i="31"/>
  <c r="I56" i="31"/>
  <c r="H56" i="31"/>
  <c r="G56" i="31"/>
  <c r="F56" i="31"/>
  <c r="E56" i="31"/>
  <c r="D56" i="31"/>
  <c r="C56" i="31"/>
  <c r="B56" i="31"/>
  <c r="DN55" i="31"/>
  <c r="DM55" i="31"/>
  <c r="DL55" i="31"/>
  <c r="DK55" i="31"/>
  <c r="DJ55" i="31"/>
  <c r="DI55" i="31"/>
  <c r="DH55" i="31"/>
  <c r="DG55" i="31"/>
  <c r="DF55" i="31"/>
  <c r="DE55" i="31"/>
  <c r="DD55" i="31"/>
  <c r="DC55" i="31"/>
  <c r="DB55" i="31"/>
  <c r="DA55" i="31"/>
  <c r="CZ55" i="31"/>
  <c r="CY55" i="31"/>
  <c r="CX55" i="31"/>
  <c r="CW55" i="31"/>
  <c r="CV55" i="31"/>
  <c r="CU55" i="31"/>
  <c r="CS55" i="31"/>
  <c r="CR55" i="31"/>
  <c r="CQ55" i="31"/>
  <c r="CN55" i="31"/>
  <c r="CJ55" i="31"/>
  <c r="CA55" i="31"/>
  <c r="BR55" i="31"/>
  <c r="BP55" i="31"/>
  <c r="BG55" i="31"/>
  <c r="AX55" i="31"/>
  <c r="AV55" i="31"/>
  <c r="AM55" i="31"/>
  <c r="AD55" i="31"/>
  <c r="AB55" i="31"/>
  <c r="S55" i="31"/>
  <c r="I55" i="31"/>
  <c r="DN54" i="31"/>
  <c r="DM54" i="31"/>
  <c r="DL54" i="31"/>
  <c r="DK54" i="31"/>
  <c r="DJ54" i="31"/>
  <c r="DI54" i="31"/>
  <c r="DH54" i="31"/>
  <c r="DG54" i="31"/>
  <c r="DF54" i="31"/>
  <c r="DE54" i="31"/>
  <c r="DD54" i="31"/>
  <c r="DC54" i="31"/>
  <c r="DB54" i="31"/>
  <c r="DA54" i="31"/>
  <c r="CZ54" i="31"/>
  <c r="CY54" i="31"/>
  <c r="CX54" i="31"/>
  <c r="CW54" i="31"/>
  <c r="CV54" i="31"/>
  <c r="CU54" i="31"/>
  <c r="CS54" i="31"/>
  <c r="CR54" i="31"/>
  <c r="CQ54" i="31"/>
  <c r="CN54" i="31"/>
  <c r="CJ54" i="31"/>
  <c r="CA54" i="31"/>
  <c r="BR54" i="31"/>
  <c r="BP54" i="31"/>
  <c r="BG54" i="31"/>
  <c r="AX54" i="31"/>
  <c r="AV54" i="31"/>
  <c r="AM54" i="31"/>
  <c r="AD54" i="31"/>
  <c r="AB54" i="31"/>
  <c r="S54" i="31"/>
  <c r="I54" i="31"/>
  <c r="DN53" i="31"/>
  <c r="DM53" i="31"/>
  <c r="DL53" i="31"/>
  <c r="DK53" i="31"/>
  <c r="DJ53" i="31"/>
  <c r="DI53" i="31"/>
  <c r="DH53" i="31"/>
  <c r="DG53" i="31"/>
  <c r="DF53" i="31"/>
  <c r="DE53" i="31"/>
  <c r="DD53" i="31"/>
  <c r="DC53" i="31"/>
  <c r="DB53" i="31"/>
  <c r="DA53" i="31"/>
  <c r="CZ53" i="31"/>
  <c r="CY53" i="31"/>
  <c r="CX53" i="31"/>
  <c r="CW53" i="31"/>
  <c r="CV53" i="31"/>
  <c r="CU53" i="31"/>
  <c r="CS53" i="31"/>
  <c r="CR53" i="31"/>
  <c r="CQ53" i="31"/>
  <c r="CN53" i="31"/>
  <c r="CJ53" i="31"/>
  <c r="CA53" i="31"/>
  <c r="BR53" i="31"/>
  <c r="BP53" i="31"/>
  <c r="BG53" i="31"/>
  <c r="AX53" i="31"/>
  <c r="AV53" i="31"/>
  <c r="AM53" i="31"/>
  <c r="AD53" i="31"/>
  <c r="AB53" i="31"/>
  <c r="S53" i="31"/>
  <c r="I53" i="31"/>
  <c r="DN52" i="31"/>
  <c r="DM52" i="31"/>
  <c r="DL52" i="31"/>
  <c r="DK52" i="31"/>
  <c r="DJ52" i="31"/>
  <c r="DI52" i="31"/>
  <c r="DH52" i="31"/>
  <c r="DG52" i="31"/>
  <c r="DF52" i="31"/>
  <c r="DE52" i="31"/>
  <c r="DD52" i="31"/>
  <c r="DC52" i="31"/>
  <c r="DB52" i="31"/>
  <c r="DA52" i="31"/>
  <c r="CZ52" i="31"/>
  <c r="CY52" i="31"/>
  <c r="CX52" i="31"/>
  <c r="CW52" i="31"/>
  <c r="CV52" i="31"/>
  <c r="CU52" i="31"/>
  <c r="CS52" i="31"/>
  <c r="CR52" i="31"/>
  <c r="CQ52" i="31"/>
  <c r="CN52" i="31"/>
  <c r="CJ52" i="31"/>
  <c r="CA52" i="31"/>
  <c r="BR52" i="31"/>
  <c r="BP52" i="31"/>
  <c r="BG52" i="31"/>
  <c r="AX52" i="31"/>
  <c r="AV52" i="31"/>
  <c r="AM52" i="31"/>
  <c r="AD52" i="31"/>
  <c r="AB52" i="31"/>
  <c r="S52" i="31"/>
  <c r="I52" i="31"/>
  <c r="DN51" i="31"/>
  <c r="DM51" i="31"/>
  <c r="DL51" i="31"/>
  <c r="DK51" i="31"/>
  <c r="DJ51" i="31"/>
  <c r="DI51" i="31"/>
  <c r="DH51" i="31"/>
  <c r="DG51" i="31"/>
  <c r="DF51" i="31"/>
  <c r="DE51" i="31"/>
  <c r="DD51" i="31"/>
  <c r="DC51" i="31"/>
  <c r="DB51" i="31"/>
  <c r="DA51" i="31"/>
  <c r="CZ51" i="31"/>
  <c r="CY51" i="31"/>
  <c r="CX51" i="31"/>
  <c r="CW51" i="31"/>
  <c r="CV51" i="31"/>
  <c r="CU51" i="31"/>
  <c r="CS51" i="31"/>
  <c r="CR51" i="31"/>
  <c r="CQ51" i="31"/>
  <c r="CN51" i="31"/>
  <c r="CJ51" i="31"/>
  <c r="CA51" i="31"/>
  <c r="BR51" i="31"/>
  <c r="BP51" i="31"/>
  <c r="BG51" i="31"/>
  <c r="AX51" i="31"/>
  <c r="AV51" i="31"/>
  <c r="AM51" i="31"/>
  <c r="AD51" i="31"/>
  <c r="AB51" i="31"/>
  <c r="S51" i="31"/>
  <c r="I51" i="31"/>
  <c r="DN50" i="31"/>
  <c r="DM50" i="31"/>
  <c r="DL50" i="31"/>
  <c r="DK50" i="31"/>
  <c r="DJ50" i="31"/>
  <c r="DI50" i="31"/>
  <c r="DH50" i="31"/>
  <c r="DG50" i="31"/>
  <c r="DF50" i="31"/>
  <c r="DE50" i="31"/>
  <c r="DD50" i="31"/>
  <c r="DC50" i="31"/>
  <c r="DB50" i="31"/>
  <c r="DA50" i="31"/>
  <c r="CZ50" i="31"/>
  <c r="CY50" i="31"/>
  <c r="CX50" i="31"/>
  <c r="CW50" i="31"/>
  <c r="CV50" i="31"/>
  <c r="CU50" i="31"/>
  <c r="CS50" i="31"/>
  <c r="CR50" i="31"/>
  <c r="CQ50" i="31"/>
  <c r="CN50" i="31"/>
  <c r="CJ50" i="31"/>
  <c r="CA50" i="31"/>
  <c r="BR50" i="31"/>
  <c r="BP50" i="31"/>
  <c r="BG50" i="31"/>
  <c r="AX50" i="31"/>
  <c r="AV50" i="31"/>
  <c r="AM50" i="31"/>
  <c r="AD50" i="31"/>
  <c r="AB50" i="31"/>
  <c r="S50" i="31"/>
  <c r="I50" i="31"/>
  <c r="DN49" i="31"/>
  <c r="DM49" i="31"/>
  <c r="DL49" i="31"/>
  <c r="DK49" i="31"/>
  <c r="DJ49" i="31"/>
  <c r="DI49" i="31"/>
  <c r="DH49" i="31"/>
  <c r="DG49" i="31"/>
  <c r="DF49" i="31"/>
  <c r="DE49" i="31"/>
  <c r="DD49" i="31"/>
  <c r="DC49" i="31"/>
  <c r="DB49" i="31"/>
  <c r="DA49" i="31"/>
  <c r="CZ49" i="31"/>
  <c r="CY49" i="31"/>
  <c r="CX49" i="31"/>
  <c r="CW49" i="31"/>
  <c r="CV49" i="31"/>
  <c r="CU49" i="31"/>
  <c r="CS49" i="31"/>
  <c r="CR49" i="31"/>
  <c r="CQ49" i="31"/>
  <c r="CN49" i="31"/>
  <c r="CJ49" i="31"/>
  <c r="CA49" i="31"/>
  <c r="BR49" i="31"/>
  <c r="BP49" i="31"/>
  <c r="BG49" i="31"/>
  <c r="AX49" i="31"/>
  <c r="AV49" i="31"/>
  <c r="AM49" i="31"/>
  <c r="AD49" i="31"/>
  <c r="AB49" i="31"/>
  <c r="S49" i="31"/>
  <c r="I49" i="31"/>
  <c r="DN48" i="31"/>
  <c r="DM48" i="31"/>
  <c r="DL48" i="31"/>
  <c r="DK48" i="31"/>
  <c r="DJ48" i="31"/>
  <c r="DI48" i="31"/>
  <c r="DH48" i="31"/>
  <c r="DG48" i="31"/>
  <c r="DF48" i="31"/>
  <c r="DE48" i="31"/>
  <c r="DD48" i="31"/>
  <c r="DC48" i="31"/>
  <c r="DB48" i="31"/>
  <c r="DA48" i="31"/>
  <c r="CZ48" i="31"/>
  <c r="CY48" i="31"/>
  <c r="CX48" i="31"/>
  <c r="CW48" i="31"/>
  <c r="CV48" i="31"/>
  <c r="CU48" i="31"/>
  <c r="CS48" i="31"/>
  <c r="CR48" i="31"/>
  <c r="CQ48" i="31"/>
  <c r="CN48" i="31"/>
  <c r="CJ48" i="31"/>
  <c r="CA48" i="31"/>
  <c r="BR48" i="31"/>
  <c r="BP48" i="31"/>
  <c r="BG48" i="31"/>
  <c r="AX48" i="31"/>
  <c r="AV48" i="31"/>
  <c r="AM48" i="31"/>
  <c r="AD48" i="31"/>
  <c r="AB48" i="31"/>
  <c r="S48" i="31"/>
  <c r="I48" i="31"/>
  <c r="DN47" i="31"/>
  <c r="DM47" i="31"/>
  <c r="DL47" i="31"/>
  <c r="DK47" i="31"/>
  <c r="DJ47" i="31"/>
  <c r="DI47" i="31"/>
  <c r="DH47" i="31"/>
  <c r="DG47" i="31"/>
  <c r="DF47" i="31"/>
  <c r="DE47" i="31"/>
  <c r="DD47" i="31"/>
  <c r="DC47" i="31"/>
  <c r="DB47" i="31"/>
  <c r="DA47" i="31"/>
  <c r="CZ47" i="31"/>
  <c r="CY47" i="31"/>
  <c r="CX47" i="31"/>
  <c r="CW47" i="31"/>
  <c r="CV47" i="31"/>
  <c r="CU47" i="31"/>
  <c r="CS47" i="31"/>
  <c r="CR47" i="31"/>
  <c r="CQ47" i="31"/>
  <c r="CN47" i="31"/>
  <c r="CJ47" i="31"/>
  <c r="CA47" i="31"/>
  <c r="BR47" i="31"/>
  <c r="BP47" i="31"/>
  <c r="BG47" i="31"/>
  <c r="AX47" i="31"/>
  <c r="AV47" i="31"/>
  <c r="AM47" i="31"/>
  <c r="AD47" i="31"/>
  <c r="AB47" i="31"/>
  <c r="S47" i="31"/>
  <c r="I47" i="31"/>
  <c r="DN46" i="31"/>
  <c r="DM46" i="31"/>
  <c r="DL46" i="31"/>
  <c r="DK46" i="31"/>
  <c r="DJ46" i="31"/>
  <c r="DI46" i="31"/>
  <c r="DH46" i="31"/>
  <c r="DG46" i="31"/>
  <c r="DF46" i="31"/>
  <c r="DE46" i="31"/>
  <c r="DD46" i="31"/>
  <c r="DC46" i="31"/>
  <c r="DB46" i="31"/>
  <c r="DA46" i="31"/>
  <c r="CZ46" i="31"/>
  <c r="CY46" i="31"/>
  <c r="CX46" i="31"/>
  <c r="CW46" i="31"/>
  <c r="CV46" i="31"/>
  <c r="CU46" i="31"/>
  <c r="CS46" i="31"/>
  <c r="CR46" i="31"/>
  <c r="CQ46" i="31"/>
  <c r="CN46" i="31"/>
  <c r="CJ46" i="31"/>
  <c r="CA46" i="31"/>
  <c r="BR46" i="31"/>
  <c r="BP46" i="31"/>
  <c r="BG46" i="31"/>
  <c r="AX46" i="31"/>
  <c r="AV46" i="31"/>
  <c r="AM46" i="31"/>
  <c r="AD46" i="31"/>
  <c r="AB46" i="31"/>
  <c r="S46" i="31"/>
  <c r="I46" i="31"/>
  <c r="DN45" i="31"/>
  <c r="DM45" i="31"/>
  <c r="DL45" i="31"/>
  <c r="DK45" i="31"/>
  <c r="DJ45" i="31"/>
  <c r="DI45" i="31"/>
  <c r="DH45" i="31"/>
  <c r="DG45" i="31"/>
  <c r="DF45" i="31"/>
  <c r="DE45" i="31"/>
  <c r="DD45" i="31"/>
  <c r="DC45" i="31"/>
  <c r="DB45" i="31"/>
  <c r="DA45" i="31"/>
  <c r="CZ45" i="31"/>
  <c r="CY45" i="31"/>
  <c r="CX45" i="31"/>
  <c r="CW45" i="31"/>
  <c r="CV45" i="31"/>
  <c r="CU45" i="31"/>
  <c r="CS45" i="31"/>
  <c r="CR45" i="31"/>
  <c r="CQ45" i="31"/>
  <c r="CN45" i="31"/>
  <c r="CJ45" i="31"/>
  <c r="CA45" i="31"/>
  <c r="BR45" i="31"/>
  <c r="BP45" i="31"/>
  <c r="BG45" i="31"/>
  <c r="AX45" i="31"/>
  <c r="AV45" i="31"/>
  <c r="AM45" i="31"/>
  <c r="AD45" i="31"/>
  <c r="AB45" i="31"/>
  <c r="S45" i="31"/>
  <c r="I45" i="31"/>
  <c r="DN44" i="31"/>
  <c r="DM44" i="31"/>
  <c r="DL44" i="31"/>
  <c r="DK44" i="31"/>
  <c r="DJ44" i="31"/>
  <c r="DI44" i="31"/>
  <c r="DH44" i="31"/>
  <c r="DG44" i="31"/>
  <c r="DF44" i="31"/>
  <c r="DE44" i="31"/>
  <c r="DD44" i="31"/>
  <c r="DC44" i="31"/>
  <c r="DB44" i="31"/>
  <c r="DA44" i="31"/>
  <c r="CZ44" i="31"/>
  <c r="CY44" i="31"/>
  <c r="CX44" i="31"/>
  <c r="CW44" i="31"/>
  <c r="CV44" i="31"/>
  <c r="CU44" i="31"/>
  <c r="CS44" i="31"/>
  <c r="CR44" i="31"/>
  <c r="CQ44" i="31"/>
  <c r="CN44" i="31"/>
  <c r="CJ44" i="31"/>
  <c r="CA44" i="31"/>
  <c r="BR44" i="31"/>
  <c r="BP44" i="31"/>
  <c r="BG44" i="31"/>
  <c r="AX44" i="31"/>
  <c r="AV44" i="31"/>
  <c r="AM44" i="31"/>
  <c r="AD44" i="31"/>
  <c r="AB44" i="31"/>
  <c r="S44" i="31"/>
  <c r="I44" i="31"/>
  <c r="DN43" i="31"/>
  <c r="DM43" i="31"/>
  <c r="DL43" i="31"/>
  <c r="DK43" i="31"/>
  <c r="DJ43" i="31"/>
  <c r="DI43" i="31"/>
  <c r="DH43" i="31"/>
  <c r="DG43" i="31"/>
  <c r="DF43" i="31"/>
  <c r="DE43" i="31"/>
  <c r="DD43" i="31"/>
  <c r="DC43" i="31"/>
  <c r="DB43" i="31"/>
  <c r="DA43" i="31"/>
  <c r="CZ43" i="31"/>
  <c r="CY43" i="31"/>
  <c r="CX43" i="31"/>
  <c r="CW43" i="31"/>
  <c r="CV43" i="31"/>
  <c r="CU43" i="31"/>
  <c r="CS43" i="31"/>
  <c r="CR43" i="31"/>
  <c r="CQ43" i="31"/>
  <c r="CN43" i="31"/>
  <c r="CJ43" i="31"/>
  <c r="CA43" i="31"/>
  <c r="BR43" i="31"/>
  <c r="BP43" i="31"/>
  <c r="BG43" i="31"/>
  <c r="AX43" i="31"/>
  <c r="AV43" i="31"/>
  <c r="AM43" i="31"/>
  <c r="AD43" i="31"/>
  <c r="AB43" i="31"/>
  <c r="S43" i="31"/>
  <c r="I43" i="31"/>
  <c r="DN42" i="31"/>
  <c r="DM42" i="31"/>
  <c r="DL42" i="31"/>
  <c r="DK42" i="31"/>
  <c r="DJ42" i="31"/>
  <c r="DI42" i="31"/>
  <c r="DH42" i="31"/>
  <c r="DG42" i="31"/>
  <c r="DF42" i="31"/>
  <c r="DE42" i="31"/>
  <c r="DD42" i="31"/>
  <c r="DC42" i="31"/>
  <c r="DB42" i="31"/>
  <c r="DA42" i="31"/>
  <c r="CZ42" i="31"/>
  <c r="CY42" i="31"/>
  <c r="CX42" i="31"/>
  <c r="CW42" i="31"/>
  <c r="CV42" i="31"/>
  <c r="CU42" i="31"/>
  <c r="CS42" i="31"/>
  <c r="CR42" i="31"/>
  <c r="CQ42" i="31"/>
  <c r="CN42" i="31"/>
  <c r="CJ42" i="31"/>
  <c r="CA42" i="31"/>
  <c r="BR42" i="31"/>
  <c r="BP42" i="31"/>
  <c r="BG42" i="31"/>
  <c r="AX42" i="31"/>
  <c r="AV42" i="31"/>
  <c r="AM42" i="31"/>
  <c r="AD42" i="31"/>
  <c r="AB42" i="31"/>
  <c r="S42" i="31"/>
  <c r="I42" i="31"/>
  <c r="DN41" i="31"/>
  <c r="DM41" i="31"/>
  <c r="DL41" i="31"/>
  <c r="DK41" i="31"/>
  <c r="DJ41" i="31"/>
  <c r="DI41" i="31"/>
  <c r="DH41" i="31"/>
  <c r="DG41" i="31"/>
  <c r="DF41" i="31"/>
  <c r="DE41" i="31"/>
  <c r="DD41" i="31"/>
  <c r="DC41" i="31"/>
  <c r="DB41" i="31"/>
  <c r="DA41" i="31"/>
  <c r="CZ41" i="31"/>
  <c r="CY41" i="31"/>
  <c r="CX41" i="31"/>
  <c r="CW41" i="31"/>
  <c r="CV41" i="31"/>
  <c r="CU41" i="31"/>
  <c r="CS41" i="31"/>
  <c r="CR41" i="31"/>
  <c r="CQ41" i="31"/>
  <c r="CN41" i="31"/>
  <c r="CJ41" i="31"/>
  <c r="CA41" i="31"/>
  <c r="BR41" i="31"/>
  <c r="BP41" i="31"/>
  <c r="BG41" i="31"/>
  <c r="AX41" i="31"/>
  <c r="AV41" i="31"/>
  <c r="AM41" i="31"/>
  <c r="AD41" i="31"/>
  <c r="AB41" i="31"/>
  <c r="S41" i="31"/>
  <c r="I41" i="31"/>
  <c r="DN40" i="31"/>
  <c r="DM40" i="31"/>
  <c r="DL40" i="31"/>
  <c r="DK40" i="31"/>
  <c r="DJ40" i="31"/>
  <c r="DI40" i="31"/>
  <c r="DH40" i="31"/>
  <c r="DG40" i="31"/>
  <c r="DF40" i="31"/>
  <c r="DE40" i="31"/>
  <c r="DD40" i="31"/>
  <c r="DC40" i="31"/>
  <c r="DB40" i="31"/>
  <c r="DA40" i="31"/>
  <c r="CZ40" i="31"/>
  <c r="CY40" i="31"/>
  <c r="CX40" i="31"/>
  <c r="CW40" i="31"/>
  <c r="CV40" i="31"/>
  <c r="CU40" i="31"/>
  <c r="CS40" i="31"/>
  <c r="CR40" i="31"/>
  <c r="CQ40" i="31"/>
  <c r="CN40" i="31"/>
  <c r="CJ40" i="31"/>
  <c r="CA40" i="31"/>
  <c r="BR40" i="31"/>
  <c r="BP40" i="31"/>
  <c r="BG40" i="31"/>
  <c r="AX40" i="31"/>
  <c r="AV40" i="31"/>
  <c r="AM40" i="31"/>
  <c r="AD40" i="31"/>
  <c r="AB40" i="31"/>
  <c r="S40" i="31"/>
  <c r="I40" i="31"/>
  <c r="DN39" i="31"/>
  <c r="DM39" i="31"/>
  <c r="DL39" i="31"/>
  <c r="DK39" i="31"/>
  <c r="DJ39" i="31"/>
  <c r="DI39" i="31"/>
  <c r="DH39" i="31"/>
  <c r="DG39" i="31"/>
  <c r="DF39" i="31"/>
  <c r="DE39" i="31"/>
  <c r="DD39" i="31"/>
  <c r="DC39" i="31"/>
  <c r="DB39" i="31"/>
  <c r="DA39" i="31"/>
  <c r="CZ39" i="31"/>
  <c r="CY39" i="31"/>
  <c r="CX39" i="31"/>
  <c r="CW39" i="31"/>
  <c r="CV39" i="31"/>
  <c r="CU39" i="31"/>
  <c r="CS39" i="31"/>
  <c r="CR39" i="31"/>
  <c r="CQ39" i="31"/>
  <c r="CN39" i="31"/>
  <c r="CJ39" i="31"/>
  <c r="CA39" i="31"/>
  <c r="BR39" i="31"/>
  <c r="BP39" i="31"/>
  <c r="BG39" i="31"/>
  <c r="AX39" i="31"/>
  <c r="AV39" i="31"/>
  <c r="AM39" i="31"/>
  <c r="AD39" i="31"/>
  <c r="AB39" i="31"/>
  <c r="S39" i="31"/>
  <c r="I39" i="31"/>
  <c r="DN38" i="31"/>
  <c r="DM38" i="31"/>
  <c r="DL38" i="31"/>
  <c r="DK38" i="31"/>
  <c r="DJ38" i="31"/>
  <c r="DI38" i="31"/>
  <c r="DH38" i="31"/>
  <c r="DG38" i="31"/>
  <c r="DF38" i="31"/>
  <c r="DE38" i="31"/>
  <c r="DD38" i="31"/>
  <c r="DC38" i="31"/>
  <c r="DB38" i="31"/>
  <c r="DA38" i="31"/>
  <c r="CZ38" i="31"/>
  <c r="CY38" i="31"/>
  <c r="CX38" i="31"/>
  <c r="CW38" i="31"/>
  <c r="CV38" i="31"/>
  <c r="CU38" i="31"/>
  <c r="CS38" i="31"/>
  <c r="CR38" i="31"/>
  <c r="CQ38" i="31"/>
  <c r="CN38" i="31"/>
  <c r="CJ38" i="31"/>
  <c r="CA38" i="31"/>
  <c r="BR38" i="31"/>
  <c r="BP38" i="31"/>
  <c r="BG38" i="31"/>
  <c r="AX38" i="31"/>
  <c r="AV38" i="31"/>
  <c r="AM38" i="31"/>
  <c r="AD38" i="31"/>
  <c r="AB38" i="31"/>
  <c r="S38" i="31"/>
  <c r="I38" i="31"/>
  <c r="DN37" i="31"/>
  <c r="DM37" i="31"/>
  <c r="DL37" i="31"/>
  <c r="DK37" i="31"/>
  <c r="DJ37" i="31"/>
  <c r="DI37" i="31"/>
  <c r="DH37" i="31"/>
  <c r="DG37" i="31"/>
  <c r="DF37" i="31"/>
  <c r="DE37" i="31"/>
  <c r="DD37" i="31"/>
  <c r="DC37" i="31"/>
  <c r="DB37" i="31"/>
  <c r="DA37" i="31"/>
  <c r="CZ37" i="31"/>
  <c r="CY37" i="31"/>
  <c r="CX37" i="31"/>
  <c r="CW37" i="31"/>
  <c r="CV37" i="31"/>
  <c r="CU37" i="31"/>
  <c r="CS37" i="31"/>
  <c r="CR37" i="31"/>
  <c r="CQ37" i="31"/>
  <c r="CN37" i="31"/>
  <c r="CJ37" i="31"/>
  <c r="CA37" i="31"/>
  <c r="BR37" i="31"/>
  <c r="BP37" i="31"/>
  <c r="BG37" i="31"/>
  <c r="AX37" i="31"/>
  <c r="AV37" i="31"/>
  <c r="AM37" i="31"/>
  <c r="AD37" i="31"/>
  <c r="AB37" i="31"/>
  <c r="S37" i="31"/>
  <c r="I37" i="31"/>
  <c r="DN36" i="31"/>
  <c r="DM36" i="31"/>
  <c r="DL36" i="31"/>
  <c r="DK36" i="31"/>
  <c r="DJ36" i="31"/>
  <c r="DI36" i="31"/>
  <c r="DH36" i="31"/>
  <c r="DG36" i="31"/>
  <c r="DF36" i="31"/>
  <c r="DE36" i="31"/>
  <c r="DD36" i="31"/>
  <c r="DC36" i="31"/>
  <c r="DB36" i="31"/>
  <c r="DA36" i="31"/>
  <c r="CZ36" i="31"/>
  <c r="CY36" i="31"/>
  <c r="CX36" i="31"/>
  <c r="CW36" i="31"/>
  <c r="CV36" i="31"/>
  <c r="CU36" i="31"/>
  <c r="CS36" i="31"/>
  <c r="CR36" i="31"/>
  <c r="CQ36" i="31"/>
  <c r="CN36" i="31"/>
  <c r="CJ36" i="31"/>
  <c r="CA36" i="31"/>
  <c r="BR36" i="31"/>
  <c r="BP36" i="31"/>
  <c r="BG36" i="31"/>
  <c r="AX36" i="31"/>
  <c r="AV36" i="31"/>
  <c r="AM36" i="31"/>
  <c r="AD36" i="31"/>
  <c r="AB36" i="31"/>
  <c r="S36" i="31"/>
  <c r="I36" i="31"/>
  <c r="DN35" i="31"/>
  <c r="DM35" i="31"/>
  <c r="DL35" i="31"/>
  <c r="DK35" i="31"/>
  <c r="DJ35" i="31"/>
  <c r="DI35" i="31"/>
  <c r="DH35" i="31"/>
  <c r="DG35" i="31"/>
  <c r="DF35" i="31"/>
  <c r="DE35" i="31"/>
  <c r="DD35" i="31"/>
  <c r="DC35" i="31"/>
  <c r="DB35" i="31"/>
  <c r="DA35" i="31"/>
  <c r="CZ35" i="31"/>
  <c r="CY35" i="31"/>
  <c r="CX35" i="31"/>
  <c r="CW35" i="31"/>
  <c r="CV35" i="31"/>
  <c r="CU35" i="31"/>
  <c r="CS35" i="31"/>
  <c r="CR35" i="31"/>
  <c r="CQ35" i="31"/>
  <c r="CN35" i="31"/>
  <c r="CJ35" i="31"/>
  <c r="CA35" i="31"/>
  <c r="BR35" i="31"/>
  <c r="BP35" i="31"/>
  <c r="BG35" i="31"/>
  <c r="AX35" i="31"/>
  <c r="AV35" i="31"/>
  <c r="AM35" i="31"/>
  <c r="AD35" i="31"/>
  <c r="AB35" i="31"/>
  <c r="S35" i="31"/>
  <c r="I35" i="31"/>
  <c r="DN34" i="31"/>
  <c r="DM34" i="31"/>
  <c r="DL34" i="31"/>
  <c r="DK34" i="31"/>
  <c r="DJ34" i="31"/>
  <c r="DI34" i="31"/>
  <c r="DH34" i="31"/>
  <c r="DG34" i="31"/>
  <c r="DF34" i="31"/>
  <c r="DE34" i="31"/>
  <c r="DD34" i="31"/>
  <c r="DC34" i="31"/>
  <c r="DB34" i="31"/>
  <c r="DA34" i="31"/>
  <c r="CZ34" i="31"/>
  <c r="CY34" i="31"/>
  <c r="CX34" i="31"/>
  <c r="CW34" i="31"/>
  <c r="CV34" i="31"/>
  <c r="CU34" i="31"/>
  <c r="CS34" i="31"/>
  <c r="CR34" i="31"/>
  <c r="CQ34" i="31"/>
  <c r="CN34" i="31"/>
  <c r="CJ34" i="31"/>
  <c r="CA34" i="31"/>
  <c r="BR34" i="31"/>
  <c r="BP34" i="31"/>
  <c r="BG34" i="31"/>
  <c r="AX34" i="31"/>
  <c r="AV34" i="31"/>
  <c r="AM34" i="31"/>
  <c r="AD34" i="31"/>
  <c r="AB34" i="31"/>
  <c r="S34" i="31"/>
  <c r="I34" i="31"/>
  <c r="DN33" i="31"/>
  <c r="DM33" i="31"/>
  <c r="DL33" i="31"/>
  <c r="DK33" i="31"/>
  <c r="DJ33" i="31"/>
  <c r="DI33" i="31"/>
  <c r="DH33" i="31"/>
  <c r="DG33" i="31"/>
  <c r="DF33" i="31"/>
  <c r="DE33" i="31"/>
  <c r="DD33" i="31"/>
  <c r="DC33" i="31"/>
  <c r="DB33" i="31"/>
  <c r="DA33" i="31"/>
  <c r="CZ33" i="31"/>
  <c r="CY33" i="31"/>
  <c r="CX33" i="31"/>
  <c r="CW33" i="31"/>
  <c r="CV33" i="31"/>
  <c r="CU33" i="31"/>
  <c r="CS33" i="31"/>
  <c r="CR33" i="31"/>
  <c r="CQ33" i="31"/>
  <c r="CN33" i="31"/>
  <c r="CJ33" i="31"/>
  <c r="CA33" i="31"/>
  <c r="BR33" i="31"/>
  <c r="BP33" i="31"/>
  <c r="BG33" i="31"/>
  <c r="AX33" i="31"/>
  <c r="AV33" i="31"/>
  <c r="AM33" i="31"/>
  <c r="AD33" i="31"/>
  <c r="AB33" i="31"/>
  <c r="S33" i="31"/>
  <c r="I33" i="31"/>
  <c r="DN32" i="31"/>
  <c r="DM32" i="31"/>
  <c r="DL32" i="31"/>
  <c r="DK32" i="31"/>
  <c r="DJ32" i="31"/>
  <c r="DI32" i="31"/>
  <c r="DH32" i="31"/>
  <c r="DG32" i="31"/>
  <c r="DF32" i="31"/>
  <c r="DE32" i="31"/>
  <c r="DD32" i="31"/>
  <c r="DC32" i="31"/>
  <c r="DB32" i="31"/>
  <c r="DA32" i="31"/>
  <c r="CZ32" i="31"/>
  <c r="CY32" i="31"/>
  <c r="CX32" i="31"/>
  <c r="CW32" i="31"/>
  <c r="CV32" i="31"/>
  <c r="CU32" i="31"/>
  <c r="CS32" i="31"/>
  <c r="CR32" i="31"/>
  <c r="CQ32" i="31"/>
  <c r="CN32" i="31"/>
  <c r="CJ32" i="31"/>
  <c r="CA32" i="31"/>
  <c r="BR32" i="31"/>
  <c r="BP32" i="31"/>
  <c r="BG32" i="31"/>
  <c r="AX32" i="31"/>
  <c r="AV32" i="31"/>
  <c r="AM32" i="31"/>
  <c r="AD32" i="31"/>
  <c r="AB32" i="31"/>
  <c r="S32" i="31"/>
  <c r="I32" i="31"/>
  <c r="DN31" i="31"/>
  <c r="DM31" i="31"/>
  <c r="DL31" i="31"/>
  <c r="DK31" i="31"/>
  <c r="DJ31" i="31"/>
  <c r="DI31" i="31"/>
  <c r="DH31" i="31"/>
  <c r="DG31" i="31"/>
  <c r="DF31" i="31"/>
  <c r="DE31" i="31"/>
  <c r="DD31" i="31"/>
  <c r="DC31" i="31"/>
  <c r="DB31" i="31"/>
  <c r="DA31" i="31"/>
  <c r="CZ31" i="31"/>
  <c r="CY31" i="31"/>
  <c r="CX31" i="31"/>
  <c r="CW31" i="31"/>
  <c r="CV31" i="31"/>
  <c r="CU31" i="31"/>
  <c r="CS31" i="31"/>
  <c r="CR31" i="31"/>
  <c r="CQ31" i="31"/>
  <c r="CN31" i="31"/>
  <c r="CJ31" i="31"/>
  <c r="CA31" i="31"/>
  <c r="BR31" i="31"/>
  <c r="BP31" i="31"/>
  <c r="BG31" i="31"/>
  <c r="AX31" i="31"/>
  <c r="AV31" i="31"/>
  <c r="AM31" i="31"/>
  <c r="AD31" i="31"/>
  <c r="AB31" i="31"/>
  <c r="S31" i="31"/>
  <c r="I31" i="31"/>
  <c r="DN30" i="31"/>
  <c r="DM30" i="31"/>
  <c r="DL30" i="31"/>
  <c r="DK30" i="31"/>
  <c r="DJ30" i="31"/>
  <c r="DI30" i="31"/>
  <c r="DH30" i="31"/>
  <c r="DG30" i="31"/>
  <c r="DF30" i="31"/>
  <c r="DE30" i="31"/>
  <c r="DD30" i="31"/>
  <c r="DC30" i="31"/>
  <c r="DB30" i="31"/>
  <c r="DA30" i="31"/>
  <c r="CZ30" i="31"/>
  <c r="CY30" i="31"/>
  <c r="CX30" i="31"/>
  <c r="CW30" i="31"/>
  <c r="CV30" i="31"/>
  <c r="CU30" i="31"/>
  <c r="CS30" i="31"/>
  <c r="CR30" i="31"/>
  <c r="CQ30" i="31"/>
  <c r="CN30" i="31"/>
  <c r="CJ30" i="31"/>
  <c r="CA30" i="31"/>
  <c r="BR30" i="31"/>
  <c r="BP30" i="31"/>
  <c r="BG30" i="31"/>
  <c r="AX30" i="31"/>
  <c r="AV30" i="31"/>
  <c r="AM30" i="31"/>
  <c r="AD30" i="31"/>
  <c r="AB30" i="31"/>
  <c r="S30" i="31"/>
  <c r="I30" i="31"/>
  <c r="DN29" i="31"/>
  <c r="DM29" i="31"/>
  <c r="DL29" i="31"/>
  <c r="DK29" i="31"/>
  <c r="DJ29" i="31"/>
  <c r="DI29" i="31"/>
  <c r="DH29" i="31"/>
  <c r="DG29" i="31"/>
  <c r="DF29" i="31"/>
  <c r="DE29" i="31"/>
  <c r="DD29" i="31"/>
  <c r="DC29" i="31"/>
  <c r="DB29" i="31"/>
  <c r="DA29" i="31"/>
  <c r="CZ29" i="31"/>
  <c r="CY29" i="31"/>
  <c r="CX29" i="31"/>
  <c r="CW29" i="31"/>
  <c r="CV29" i="31"/>
  <c r="CU29" i="31"/>
  <c r="CS29" i="31"/>
  <c r="CR29" i="31"/>
  <c r="CQ29" i="31"/>
  <c r="CN29" i="31"/>
  <c r="CJ29" i="31"/>
  <c r="CA29" i="31"/>
  <c r="BR29" i="31"/>
  <c r="BP29" i="31"/>
  <c r="BG29" i="31"/>
  <c r="AX29" i="31"/>
  <c r="AV29" i="31"/>
  <c r="AM29" i="31"/>
  <c r="AD29" i="31"/>
  <c r="AB29" i="31"/>
  <c r="S29" i="31"/>
  <c r="I29" i="31"/>
  <c r="DN28" i="31"/>
  <c r="DM28" i="31"/>
  <c r="DL28" i="31"/>
  <c r="DK28" i="31"/>
  <c r="DJ28" i="31"/>
  <c r="DI28" i="31"/>
  <c r="DH28" i="31"/>
  <c r="DG28" i="31"/>
  <c r="DF28" i="31"/>
  <c r="DE28" i="31"/>
  <c r="DD28" i="31"/>
  <c r="DC28" i="31"/>
  <c r="DB28" i="31"/>
  <c r="DA28" i="31"/>
  <c r="CZ28" i="31"/>
  <c r="CY28" i="31"/>
  <c r="CX28" i="31"/>
  <c r="CW28" i="31"/>
  <c r="CV28" i="31"/>
  <c r="CU28" i="31"/>
  <c r="CS28" i="31"/>
  <c r="CR28" i="31"/>
  <c r="CQ28" i="31"/>
  <c r="CN28" i="31"/>
  <c r="CJ28" i="31"/>
  <c r="CA28" i="31"/>
  <c r="BR28" i="31"/>
  <c r="BP28" i="31"/>
  <c r="BG28" i="31"/>
  <c r="AX28" i="31"/>
  <c r="AV28" i="31"/>
  <c r="AM28" i="31"/>
  <c r="AD28" i="31"/>
  <c r="AB28" i="31"/>
  <c r="S28" i="31"/>
  <c r="I28" i="31"/>
  <c r="DN27" i="31"/>
  <c r="DM27" i="31"/>
  <c r="DL27" i="31"/>
  <c r="DK27" i="31"/>
  <c r="DJ27" i="31"/>
  <c r="DI27" i="31"/>
  <c r="DH27" i="31"/>
  <c r="DG27" i="31"/>
  <c r="DF27" i="31"/>
  <c r="DE27" i="31"/>
  <c r="DD27" i="31"/>
  <c r="DC27" i="31"/>
  <c r="DB27" i="31"/>
  <c r="DA27" i="31"/>
  <c r="CZ27" i="31"/>
  <c r="CY27" i="31"/>
  <c r="CX27" i="31"/>
  <c r="CW27" i="31"/>
  <c r="CV27" i="31"/>
  <c r="CU27" i="31"/>
  <c r="CS27" i="31"/>
  <c r="CR27" i="31"/>
  <c r="CQ27" i="31"/>
  <c r="CN27" i="31"/>
  <c r="CJ27" i="31"/>
  <c r="CA27" i="31"/>
  <c r="BR27" i="31"/>
  <c r="BP27" i="31"/>
  <c r="BG27" i="31"/>
  <c r="AX27" i="31"/>
  <c r="AV27" i="31"/>
  <c r="AM27" i="31"/>
  <c r="AD27" i="31"/>
  <c r="AB27" i="31"/>
  <c r="S27" i="31"/>
  <c r="I27" i="31"/>
  <c r="DN26" i="31"/>
  <c r="DM26" i="31"/>
  <c r="DL26" i="31"/>
  <c r="DK26" i="31"/>
  <c r="DJ26" i="31"/>
  <c r="DI26" i="31"/>
  <c r="DH26" i="31"/>
  <c r="DG26" i="31"/>
  <c r="DF26" i="31"/>
  <c r="DE26" i="31"/>
  <c r="DD26" i="31"/>
  <c r="DC26" i="31"/>
  <c r="DB26" i="31"/>
  <c r="DA26" i="31"/>
  <c r="CZ26" i="31"/>
  <c r="CY26" i="31"/>
  <c r="CX26" i="31"/>
  <c r="CW26" i="31"/>
  <c r="CV26" i="31"/>
  <c r="CU26" i="31"/>
  <c r="CS26" i="31"/>
  <c r="CR26" i="31"/>
  <c r="CQ26" i="31"/>
  <c r="CN26" i="31"/>
  <c r="CJ26" i="31"/>
  <c r="CA26" i="31"/>
  <c r="BR26" i="31"/>
  <c r="BP26" i="31"/>
  <c r="BG26" i="31"/>
  <c r="AX26" i="31"/>
  <c r="AV26" i="31"/>
  <c r="AM26" i="31"/>
  <c r="AD26" i="31"/>
  <c r="AB26" i="31"/>
  <c r="S26" i="31"/>
  <c r="I26" i="31"/>
  <c r="DN25" i="31"/>
  <c r="DM25" i="31"/>
  <c r="DL25" i="31"/>
  <c r="DK25" i="31"/>
  <c r="DJ25" i="31"/>
  <c r="DI25" i="31"/>
  <c r="DH25" i="31"/>
  <c r="DG25" i="31"/>
  <c r="DF25" i="31"/>
  <c r="DE25" i="31"/>
  <c r="DD25" i="31"/>
  <c r="DC25" i="31"/>
  <c r="DB25" i="31"/>
  <c r="DA25" i="31"/>
  <c r="CZ25" i="31"/>
  <c r="CY25" i="31"/>
  <c r="CX25" i="31"/>
  <c r="CW25" i="31"/>
  <c r="CV25" i="31"/>
  <c r="CU25" i="31"/>
  <c r="CS25" i="31"/>
  <c r="CR25" i="31"/>
  <c r="CQ25" i="31"/>
  <c r="CN25" i="31"/>
  <c r="CJ25" i="31"/>
  <c r="CA25" i="31"/>
  <c r="BR25" i="31"/>
  <c r="BP25" i="31"/>
  <c r="BG25" i="31"/>
  <c r="AX25" i="31"/>
  <c r="AV25" i="31"/>
  <c r="AM25" i="31"/>
  <c r="AD25" i="31"/>
  <c r="AB25" i="31"/>
  <c r="S25" i="31"/>
  <c r="I25" i="31"/>
  <c r="DN24" i="31"/>
  <c r="DM24" i="31"/>
  <c r="DL24" i="31"/>
  <c r="DK24" i="31"/>
  <c r="DJ24" i="31"/>
  <c r="DI24" i="31"/>
  <c r="DH24" i="31"/>
  <c r="DG24" i="31"/>
  <c r="DF24" i="31"/>
  <c r="DE24" i="31"/>
  <c r="DD24" i="31"/>
  <c r="DC24" i="31"/>
  <c r="DB24" i="31"/>
  <c r="DA24" i="31"/>
  <c r="CZ24" i="31"/>
  <c r="CY24" i="31"/>
  <c r="CX24" i="31"/>
  <c r="CW24" i="31"/>
  <c r="CV24" i="31"/>
  <c r="CU24" i="31"/>
  <c r="CS24" i="31"/>
  <c r="CR24" i="31"/>
  <c r="CQ24" i="31"/>
  <c r="CN24" i="31"/>
  <c r="CJ24" i="31"/>
  <c r="CA24" i="31"/>
  <c r="BR24" i="31"/>
  <c r="BP24" i="31"/>
  <c r="BG24" i="31"/>
  <c r="AX24" i="31"/>
  <c r="AV24" i="31"/>
  <c r="AM24" i="31"/>
  <c r="AD24" i="31"/>
  <c r="AB24" i="31"/>
  <c r="S24" i="31"/>
  <c r="I24" i="31"/>
  <c r="DN23" i="31"/>
  <c r="DM23" i="31"/>
  <c r="DL23" i="31"/>
  <c r="DK23" i="31"/>
  <c r="DJ23" i="31"/>
  <c r="DI23" i="31"/>
  <c r="DH23" i="31"/>
  <c r="DG23" i="31"/>
  <c r="DF23" i="31"/>
  <c r="DE23" i="31"/>
  <c r="DD23" i="31"/>
  <c r="DC23" i="31"/>
  <c r="DB23" i="31"/>
  <c r="DA23" i="31"/>
  <c r="CZ23" i="31"/>
  <c r="CY23" i="31"/>
  <c r="CX23" i="31"/>
  <c r="CW23" i="31"/>
  <c r="CV23" i="31"/>
  <c r="CU23" i="31"/>
  <c r="CS23" i="31"/>
  <c r="CR23" i="31"/>
  <c r="CQ23" i="31"/>
  <c r="CN23" i="31"/>
  <c r="CJ23" i="31"/>
  <c r="CA23" i="31"/>
  <c r="BR23" i="31"/>
  <c r="BP23" i="31"/>
  <c r="BG23" i="31"/>
  <c r="AX23" i="31"/>
  <c r="AV23" i="31"/>
  <c r="AM23" i="31"/>
  <c r="AD23" i="31"/>
  <c r="AB23" i="31"/>
  <c r="S23" i="31"/>
  <c r="I23" i="31"/>
  <c r="DN22" i="31"/>
  <c r="DM22" i="31"/>
  <c r="DL22" i="31"/>
  <c r="DK22" i="31"/>
  <c r="DJ22" i="31"/>
  <c r="DI22" i="31"/>
  <c r="DH22" i="31"/>
  <c r="DG22" i="31"/>
  <c r="DF22" i="31"/>
  <c r="DE22" i="31"/>
  <c r="DD22" i="31"/>
  <c r="DC22" i="31"/>
  <c r="DB22" i="31"/>
  <c r="DA22" i="31"/>
  <c r="CZ22" i="31"/>
  <c r="CY22" i="31"/>
  <c r="CX22" i="31"/>
  <c r="CW22" i="31"/>
  <c r="CV22" i="31"/>
  <c r="CU22" i="31"/>
  <c r="CS22" i="31"/>
  <c r="CR22" i="31"/>
  <c r="CQ22" i="31"/>
  <c r="CN22" i="31"/>
  <c r="CJ22" i="31"/>
  <c r="CA22" i="31"/>
  <c r="BR22" i="31"/>
  <c r="BP22" i="31"/>
  <c r="BG22" i="31"/>
  <c r="AX22" i="31"/>
  <c r="AV22" i="31"/>
  <c r="AM22" i="31"/>
  <c r="AD22" i="31"/>
  <c r="AB22" i="31"/>
  <c r="S22" i="31"/>
  <c r="I22" i="31"/>
  <c r="DN21" i="31"/>
  <c r="DM21" i="31"/>
  <c r="DL21" i="31"/>
  <c r="DK21" i="31"/>
  <c r="DJ21" i="31"/>
  <c r="DI21" i="31"/>
  <c r="DH21" i="31"/>
  <c r="DG21" i="31"/>
  <c r="DF21" i="31"/>
  <c r="DE21" i="31"/>
  <c r="DD21" i="31"/>
  <c r="DC21" i="31"/>
  <c r="DB21" i="31"/>
  <c r="DA21" i="31"/>
  <c r="CZ21" i="31"/>
  <c r="CY21" i="31"/>
  <c r="CX21" i="31"/>
  <c r="CW21" i="31"/>
  <c r="CV21" i="31"/>
  <c r="CU21" i="31"/>
  <c r="CS21" i="31"/>
  <c r="CR21" i="31"/>
  <c r="CQ21" i="31"/>
  <c r="CN21" i="31"/>
  <c r="CJ21" i="31"/>
  <c r="CA21" i="31"/>
  <c r="BR21" i="31"/>
  <c r="BP21" i="31"/>
  <c r="BG21" i="31"/>
  <c r="AX21" i="31"/>
  <c r="AV21" i="31"/>
  <c r="AM21" i="31"/>
  <c r="AD21" i="31"/>
  <c r="AB21" i="31"/>
  <c r="S21" i="31"/>
  <c r="I21" i="31"/>
  <c r="DN20" i="31"/>
  <c r="DM20" i="31"/>
  <c r="DL20" i="31"/>
  <c r="DK20" i="31"/>
  <c r="DJ20" i="31"/>
  <c r="DI20" i="31"/>
  <c r="DH20" i="31"/>
  <c r="DG20" i="31"/>
  <c r="DF20" i="31"/>
  <c r="DE20" i="31"/>
  <c r="DD20" i="31"/>
  <c r="DC20" i="31"/>
  <c r="DB20" i="31"/>
  <c r="DA20" i="31"/>
  <c r="CZ20" i="31"/>
  <c r="CY20" i="31"/>
  <c r="CX20" i="31"/>
  <c r="CW20" i="31"/>
  <c r="CV20" i="31"/>
  <c r="CU20" i="31"/>
  <c r="CS20" i="31"/>
  <c r="CR20" i="31"/>
  <c r="CQ20" i="31"/>
  <c r="CN20" i="31"/>
  <c r="CJ20" i="31"/>
  <c r="CA20" i="31"/>
  <c r="BR20" i="31"/>
  <c r="BP20" i="31"/>
  <c r="BG20" i="31"/>
  <c r="AX20" i="31"/>
  <c r="AV20" i="31"/>
  <c r="AM20" i="31"/>
  <c r="AD20" i="31"/>
  <c r="AB20" i="31"/>
  <c r="S20" i="31"/>
  <c r="I20" i="31"/>
  <c r="DN19" i="31"/>
  <c r="DM19" i="31"/>
  <c r="DL19" i="31"/>
  <c r="DK19" i="31"/>
  <c r="DJ19" i="31"/>
  <c r="DI19" i="31"/>
  <c r="DH19" i="31"/>
  <c r="DG19" i="31"/>
  <c r="DF19" i="31"/>
  <c r="DE19" i="31"/>
  <c r="DD19" i="31"/>
  <c r="DC19" i="31"/>
  <c r="DB19" i="31"/>
  <c r="DA19" i="31"/>
  <c r="CZ19" i="31"/>
  <c r="CY19" i="31"/>
  <c r="CX19" i="31"/>
  <c r="CW19" i="31"/>
  <c r="CV19" i="31"/>
  <c r="CU19" i="31"/>
  <c r="CS19" i="31"/>
  <c r="CR19" i="31"/>
  <c r="CQ19" i="31"/>
  <c r="CN19" i="31"/>
  <c r="CJ19" i="31"/>
  <c r="CA19" i="31"/>
  <c r="BR19" i="31"/>
  <c r="BP19" i="31"/>
  <c r="BG19" i="31"/>
  <c r="AX19" i="31"/>
  <c r="AV19" i="31"/>
  <c r="AM19" i="31"/>
  <c r="AD19" i="31"/>
  <c r="AB19" i="31"/>
  <c r="S19" i="31"/>
  <c r="I19" i="31"/>
  <c r="DN18" i="31"/>
  <c r="DM18" i="31"/>
  <c r="DL18" i="31"/>
  <c r="DK18" i="31"/>
  <c r="DJ18" i="31"/>
  <c r="DI18" i="31"/>
  <c r="DH18" i="31"/>
  <c r="DG18" i="31"/>
  <c r="DF18" i="31"/>
  <c r="DE18" i="31"/>
  <c r="DD18" i="31"/>
  <c r="DC18" i="31"/>
  <c r="DB18" i="31"/>
  <c r="DA18" i="31"/>
  <c r="CZ18" i="31"/>
  <c r="CY18" i="31"/>
  <c r="CX18" i="31"/>
  <c r="CW18" i="31"/>
  <c r="CV18" i="31"/>
  <c r="CU18" i="31"/>
  <c r="CS18" i="31"/>
  <c r="CR18" i="31"/>
  <c r="CQ18" i="31"/>
  <c r="CN18" i="31"/>
  <c r="CJ18" i="31"/>
  <c r="CA18" i="31"/>
  <c r="BR18" i="31"/>
  <c r="BP18" i="31"/>
  <c r="BG18" i="31"/>
  <c r="AX18" i="31"/>
  <c r="AV18" i="31"/>
  <c r="AM18" i="31"/>
  <c r="AD18" i="31"/>
  <c r="AB18" i="31"/>
  <c r="S18" i="31"/>
  <c r="I18" i="31"/>
  <c r="DN17" i="31"/>
  <c r="DM17" i="31"/>
  <c r="DL17" i="31"/>
  <c r="DK17" i="31"/>
  <c r="DJ17" i="31"/>
  <c r="DI17" i="31"/>
  <c r="DH17" i="31"/>
  <c r="DG17" i="31"/>
  <c r="DF17" i="31"/>
  <c r="DE17" i="31"/>
  <c r="DD17" i="31"/>
  <c r="DC17" i="31"/>
  <c r="DB17" i="31"/>
  <c r="DA17" i="31"/>
  <c r="CZ17" i="31"/>
  <c r="CY17" i="31"/>
  <c r="CX17" i="31"/>
  <c r="CW17" i="31"/>
  <c r="CV17" i="31"/>
  <c r="CU17" i="31"/>
  <c r="CS17" i="31"/>
  <c r="CR17" i="31"/>
  <c r="CQ17" i="31"/>
  <c r="CN17" i="31"/>
  <c r="CJ17" i="31"/>
  <c r="CA17" i="31"/>
  <c r="BR17" i="31"/>
  <c r="BP17" i="31"/>
  <c r="BG17" i="31"/>
  <c r="AX17" i="31"/>
  <c r="AV17" i="31"/>
  <c r="AM17" i="31"/>
  <c r="AD17" i="31"/>
  <c r="AB17" i="31"/>
  <c r="S17" i="31"/>
  <c r="I17" i="31"/>
  <c r="DN16" i="31"/>
  <c r="DM16" i="31"/>
  <c r="DL16" i="31"/>
  <c r="DK16" i="31"/>
  <c r="DJ16" i="31"/>
  <c r="DI16" i="31"/>
  <c r="DH16" i="31"/>
  <c r="DG16" i="31"/>
  <c r="DF16" i="31"/>
  <c r="DE16" i="31"/>
  <c r="DD16" i="31"/>
  <c r="DC16" i="31"/>
  <c r="DB16" i="31"/>
  <c r="DA16" i="31"/>
  <c r="CZ16" i="31"/>
  <c r="CY16" i="31"/>
  <c r="CX16" i="31"/>
  <c r="CW16" i="31"/>
  <c r="CV16" i="31"/>
  <c r="CU16" i="31"/>
  <c r="CS16" i="31"/>
  <c r="CR16" i="31"/>
  <c r="CQ16" i="31"/>
  <c r="CN16" i="31"/>
  <c r="CJ16" i="31"/>
  <c r="CA16" i="31"/>
  <c r="BR16" i="31"/>
  <c r="BP16" i="31"/>
  <c r="BG16" i="31"/>
  <c r="AX16" i="31"/>
  <c r="AV16" i="31"/>
  <c r="AM16" i="31"/>
  <c r="AD16" i="31"/>
  <c r="AB16" i="31"/>
  <c r="S16" i="31"/>
  <c r="I16" i="31"/>
  <c r="DG15" i="31"/>
  <c r="DF15" i="31"/>
  <c r="CZ15" i="31"/>
  <c r="CY15" i="31"/>
  <c r="CX15" i="31"/>
  <c r="CW15" i="31"/>
  <c r="CV15" i="31"/>
  <c r="CU15" i="31"/>
  <c r="DG14" i="31"/>
  <c r="DF14" i="31"/>
  <c r="CZ14" i="31"/>
  <c r="CY14" i="31"/>
  <c r="CX14" i="31"/>
  <c r="CW14" i="31"/>
  <c r="CV14" i="31"/>
  <c r="CU14" i="31"/>
  <c r="DG13" i="31"/>
  <c r="DF13" i="31"/>
  <c r="CZ13" i="31"/>
  <c r="CY13" i="31"/>
  <c r="CX13" i="31"/>
  <c r="DD13" i="31" s="1"/>
  <c r="CW13" i="31"/>
  <c r="CV13" i="31"/>
  <c r="CU13" i="31"/>
  <c r="DG12" i="31"/>
  <c r="DF12" i="31"/>
  <c r="CZ12" i="31"/>
  <c r="CY12" i="31"/>
  <c r="CX12" i="31"/>
  <c r="CW12" i="31"/>
  <c r="CV12" i="31"/>
  <c r="CU12" i="31"/>
  <c r="DG11" i="31"/>
  <c r="DF11" i="31"/>
  <c r="CZ11" i="31"/>
  <c r="CY11" i="31"/>
  <c r="CX11" i="31"/>
  <c r="CW11" i="31"/>
  <c r="CV11" i="31"/>
  <c r="CU11" i="31"/>
  <c r="DG10" i="31"/>
  <c r="DF10" i="31"/>
  <c r="CZ10" i="31"/>
  <c r="CY10" i="31"/>
  <c r="CX10" i="31"/>
  <c r="CW10" i="31"/>
  <c r="CV10" i="31"/>
  <c r="CU10" i="31"/>
  <c r="DG9" i="31"/>
  <c r="DF9" i="31"/>
  <c r="CZ9" i="31"/>
  <c r="CY9" i="31"/>
  <c r="CX9" i="31"/>
  <c r="CW9" i="31"/>
  <c r="CV9" i="31"/>
  <c r="CU9" i="31"/>
  <c r="DG8" i="31"/>
  <c r="DF8" i="31"/>
  <c r="CZ8" i="31"/>
  <c r="CY8" i="31"/>
  <c r="CX8" i="31"/>
  <c r="CW8" i="31"/>
  <c r="CV8" i="31"/>
  <c r="CU8" i="31"/>
  <c r="DG7" i="31"/>
  <c r="DF7" i="31"/>
  <c r="CZ7" i="31"/>
  <c r="CY7" i="31"/>
  <c r="CX7" i="31"/>
  <c r="CW7" i="31"/>
  <c r="CV7" i="31"/>
  <c r="CU7" i="31"/>
  <c r="DG6" i="31"/>
  <c r="DF6" i="31"/>
  <c r="CZ6" i="31"/>
  <c r="CY6" i="31"/>
  <c r="CX6" i="31"/>
  <c r="CW6" i="31"/>
  <c r="DN6" i="31" s="1"/>
  <c r="CV6" i="31"/>
  <c r="CU6" i="31"/>
  <c r="CI5" i="31"/>
  <c r="CH5" i="31"/>
  <c r="CG5" i="31"/>
  <c r="CF5" i="31"/>
  <c r="CE5" i="31"/>
  <c r="CD5" i="31"/>
  <c r="CC5" i="31"/>
  <c r="BZ5" i="31"/>
  <c r="BY5" i="31"/>
  <c r="BX5" i="31"/>
  <c r="BW5" i="31"/>
  <c r="BV5" i="31"/>
  <c r="BU5" i="31"/>
  <c r="BT5" i="31"/>
  <c r="BO5" i="31"/>
  <c r="BN5" i="31"/>
  <c r="BM5" i="31"/>
  <c r="BL5" i="31"/>
  <c r="BK5" i="31"/>
  <c r="BJ5" i="31"/>
  <c r="BI5" i="31"/>
  <c r="BF5" i="31"/>
  <c r="BE5" i="31"/>
  <c r="BD5" i="31"/>
  <c r="BC5" i="31"/>
  <c r="BB5" i="31"/>
  <c r="BA5" i="31"/>
  <c r="AZ5" i="31"/>
  <c r="AU5" i="31"/>
  <c r="AT5" i="31"/>
  <c r="AS5" i="31"/>
  <c r="AR5" i="31"/>
  <c r="AQ5" i="31"/>
  <c r="AP5" i="31"/>
  <c r="AO5" i="31"/>
  <c r="AL5" i="31"/>
  <c r="AK5" i="31"/>
  <c r="AJ5" i="31"/>
  <c r="AI5" i="31"/>
  <c r="AH5" i="31"/>
  <c r="AG5" i="31"/>
  <c r="AF5" i="31"/>
  <c r="AA5" i="31"/>
  <c r="Z5" i="31"/>
  <c r="Y5" i="31"/>
  <c r="X5" i="31"/>
  <c r="W5" i="31"/>
  <c r="V5" i="31"/>
  <c r="U5" i="31"/>
  <c r="R5" i="31"/>
  <c r="Q5" i="31"/>
  <c r="P5" i="31"/>
  <c r="O5" i="31"/>
  <c r="N5" i="31"/>
  <c r="M5" i="31"/>
  <c r="L5" i="31"/>
  <c r="H5" i="31"/>
  <c r="G5" i="31"/>
  <c r="F5" i="31"/>
  <c r="E5" i="31"/>
  <c r="D5" i="31"/>
  <c r="C5" i="31"/>
  <c r="B5" i="31"/>
  <c r="D2" i="31"/>
  <c r="D60" i="31" s="1"/>
  <c r="DA65" i="31" l="1"/>
  <c r="DO65" i="31" s="1"/>
  <c r="CS114" i="31"/>
  <c r="DE73" i="31" s="1"/>
  <c r="DA7" i="32"/>
  <c r="DA67" i="32"/>
  <c r="DN68" i="32"/>
  <c r="DN69" i="32"/>
  <c r="DA70" i="32"/>
  <c r="DO70" i="32" s="1"/>
  <c r="DN6" i="34"/>
  <c r="DN10" i="34"/>
  <c r="DN14" i="34"/>
  <c r="DN72" i="35"/>
  <c r="DA69" i="37"/>
  <c r="CN8" i="39"/>
  <c r="CX8" i="39" s="1"/>
  <c r="CN12" i="39"/>
  <c r="CX12" i="39" s="1"/>
  <c r="DK73" i="43"/>
  <c r="CR56" i="44"/>
  <c r="CR9" i="47"/>
  <c r="CN64" i="47"/>
  <c r="CX64" i="47" s="1"/>
  <c r="CN72" i="47"/>
  <c r="CX72" i="47" s="1"/>
  <c r="CN73" i="47"/>
  <c r="CX73" i="47" s="1"/>
  <c r="DO75" i="34"/>
  <c r="DO77" i="34"/>
  <c r="DO79" i="34"/>
  <c r="DO81" i="34"/>
  <c r="DO83" i="34"/>
  <c r="DO85" i="34"/>
  <c r="DO87" i="34"/>
  <c r="DO89" i="34"/>
  <c r="DO91" i="34"/>
  <c r="DO93" i="34"/>
  <c r="DO95" i="34"/>
  <c r="DO97" i="34"/>
  <c r="DO99" i="34"/>
  <c r="DO101" i="34"/>
  <c r="DO103" i="34"/>
  <c r="DO105" i="34"/>
  <c r="DO107" i="34"/>
  <c r="DO109" i="34"/>
  <c r="DO111" i="34"/>
  <c r="DO113" i="34"/>
  <c r="CR56" i="35"/>
  <c r="CR114" i="32"/>
  <c r="DN71" i="35"/>
  <c r="DO74" i="31"/>
  <c r="DO76" i="31"/>
  <c r="DO78" i="31"/>
  <c r="DO80" i="31"/>
  <c r="DO82" i="31"/>
  <c r="DO84" i="31"/>
  <c r="DO86" i="31"/>
  <c r="DO88" i="31"/>
  <c r="DO90" i="31"/>
  <c r="DO92" i="31"/>
  <c r="DO94" i="31"/>
  <c r="DO96" i="31"/>
  <c r="DO98" i="31"/>
  <c r="DO100" i="31"/>
  <c r="DO102" i="31"/>
  <c r="DO104" i="31"/>
  <c r="DO106" i="31"/>
  <c r="DO108" i="31"/>
  <c r="DO110" i="31"/>
  <c r="DN6" i="32"/>
  <c r="DA11" i="34"/>
  <c r="CR56" i="31"/>
  <c r="DA66" i="32"/>
  <c r="DO66" i="32" s="1"/>
  <c r="DO75" i="35"/>
  <c r="DO77" i="35"/>
  <c r="DO79" i="35"/>
  <c r="DO81" i="35"/>
  <c r="DA69" i="34"/>
  <c r="DA73" i="34"/>
  <c r="DN72" i="36"/>
  <c r="CN13" i="41"/>
  <c r="CX13" i="41" s="1"/>
  <c r="CN7" i="45"/>
  <c r="CX7" i="45" s="1"/>
  <c r="CN8" i="45"/>
  <c r="CX8" i="45" s="1"/>
  <c r="CN10" i="45"/>
  <c r="CX10" i="45" s="1"/>
  <c r="CN11" i="45"/>
  <c r="CX11" i="45" s="1"/>
  <c r="CN12" i="45"/>
  <c r="CX12" i="45" s="1"/>
  <c r="CN13" i="45"/>
  <c r="CX13" i="45" s="1"/>
  <c r="CN14" i="45"/>
  <c r="CX14" i="45" s="1"/>
  <c r="CN73" i="45"/>
  <c r="CX73" i="45" s="1"/>
  <c r="CN8" i="46"/>
  <c r="CX8" i="46" s="1"/>
  <c r="CN9" i="46"/>
  <c r="CX9" i="46" s="1"/>
  <c r="DD9" i="46" s="1"/>
  <c r="CN10" i="46"/>
  <c r="CX10" i="46" s="1"/>
  <c r="CN11" i="46"/>
  <c r="CX11" i="46" s="1"/>
  <c r="CN12" i="46"/>
  <c r="CX12" i="46" s="1"/>
  <c r="CN13" i="46"/>
  <c r="CX13" i="46" s="1"/>
  <c r="CN14" i="46"/>
  <c r="CX14" i="46" s="1"/>
  <c r="CN15" i="46"/>
  <c r="CX15" i="46" s="1"/>
  <c r="CW12" i="39"/>
  <c r="CY9" i="41"/>
  <c r="CY11" i="41"/>
  <c r="DO75" i="43"/>
  <c r="DO77" i="43"/>
  <c r="DO79" i="43"/>
  <c r="DO81" i="43"/>
  <c r="DO83" i="43"/>
  <c r="DO85" i="43"/>
  <c r="DO87" i="43"/>
  <c r="DO89" i="43"/>
  <c r="DO91" i="43"/>
  <c r="DO93" i="43"/>
  <c r="DO95" i="43"/>
  <c r="DO97" i="43"/>
  <c r="DO99" i="43"/>
  <c r="DO101" i="43"/>
  <c r="DO103" i="43"/>
  <c r="DO105" i="43"/>
  <c r="DO107" i="43"/>
  <c r="DO109" i="43"/>
  <c r="DO111" i="43"/>
  <c r="DO113" i="43"/>
  <c r="DO17" i="47"/>
  <c r="DO19" i="47"/>
  <c r="DO21" i="47"/>
  <c r="DO23" i="47"/>
  <c r="DO25" i="47"/>
  <c r="DO27" i="47"/>
  <c r="DO29" i="47"/>
  <c r="DO31" i="47"/>
  <c r="DO33" i="47"/>
  <c r="DO35" i="47"/>
  <c r="DO37" i="47"/>
  <c r="DO39" i="47"/>
  <c r="DO41" i="47"/>
  <c r="DO43" i="47"/>
  <c r="DO45" i="47"/>
  <c r="DO47" i="47"/>
  <c r="DO49" i="47"/>
  <c r="DO51" i="47"/>
  <c r="DO53" i="47"/>
  <c r="DO55" i="47"/>
  <c r="DN69" i="43"/>
  <c r="DN73" i="43"/>
  <c r="DA10" i="38"/>
  <c r="DO10" i="38" s="1"/>
  <c r="DA11" i="38"/>
  <c r="CR6" i="39"/>
  <c r="CR7" i="39"/>
  <c r="CR8" i="39"/>
  <c r="CR11" i="39"/>
  <c r="CS56" i="42"/>
  <c r="CR64" i="47"/>
  <c r="DA65" i="36"/>
  <c r="DO65" i="36" s="1"/>
  <c r="DA66" i="36"/>
  <c r="DA69" i="36"/>
  <c r="DO69" i="36" s="1"/>
  <c r="DO74" i="37"/>
  <c r="DO76" i="37"/>
  <c r="DO78" i="37"/>
  <c r="DO80" i="37"/>
  <c r="DO82" i="37"/>
  <c r="DO84" i="37"/>
  <c r="DO86" i="37"/>
  <c r="DO88" i="37"/>
  <c r="DO90" i="37"/>
  <c r="DO92" i="37"/>
  <c r="DO94" i="37"/>
  <c r="DO96" i="37"/>
  <c r="DO98" i="37"/>
  <c r="DO100" i="37"/>
  <c r="DO102" i="37"/>
  <c r="DO104" i="37"/>
  <c r="DO106" i="37"/>
  <c r="DO108" i="37"/>
  <c r="DO110" i="37"/>
  <c r="DO112" i="37"/>
  <c r="DN6" i="38"/>
  <c r="DN8" i="38"/>
  <c r="DN12" i="38"/>
  <c r="DN14" i="38"/>
  <c r="DO74" i="41"/>
  <c r="DO76" i="41"/>
  <c r="DO78" i="41"/>
  <c r="DO80" i="41"/>
  <c r="DO82" i="41"/>
  <c r="DO84" i="41"/>
  <c r="DO86" i="41"/>
  <c r="DO88" i="41"/>
  <c r="DO90" i="41"/>
  <c r="DO92" i="41"/>
  <c r="DO94" i="41"/>
  <c r="DO96" i="41"/>
  <c r="DO98" i="41"/>
  <c r="DO100" i="41"/>
  <c r="DO102" i="41"/>
  <c r="DO104" i="41"/>
  <c r="DO106" i="41"/>
  <c r="DO108" i="41"/>
  <c r="DO110" i="41"/>
  <c r="DO112" i="41"/>
  <c r="DO74" i="42"/>
  <c r="DO76" i="42"/>
  <c r="DO78" i="42"/>
  <c r="DO80" i="42"/>
  <c r="DO82" i="42"/>
  <c r="DO84" i="42"/>
  <c r="DO86" i="42"/>
  <c r="DO88" i="42"/>
  <c r="DO90" i="42"/>
  <c r="DO92" i="42"/>
  <c r="DO94" i="42"/>
  <c r="DO96" i="42"/>
  <c r="DO98" i="42"/>
  <c r="DO100" i="42"/>
  <c r="DO102" i="42"/>
  <c r="DO104" i="42"/>
  <c r="DO106" i="42"/>
  <c r="DO108" i="42"/>
  <c r="DO110" i="42"/>
  <c r="DO112" i="42"/>
  <c r="CU56" i="44"/>
  <c r="DA69" i="44"/>
  <c r="DO69" i="44" s="1"/>
  <c r="DO107" i="44"/>
  <c r="DO111" i="44"/>
  <c r="DO113" i="44"/>
  <c r="CN65" i="46"/>
  <c r="CX65" i="46" s="1"/>
  <c r="CN73" i="46"/>
  <c r="CX73" i="46" s="1"/>
  <c r="DO74" i="43"/>
  <c r="DO76" i="43"/>
  <c r="DO78" i="43"/>
  <c r="DO80" i="43"/>
  <c r="DO82" i="43"/>
  <c r="DO84" i="43"/>
  <c r="DO86" i="43"/>
  <c r="DO88" i="43"/>
  <c r="DO90" i="43"/>
  <c r="DO92" i="43"/>
  <c r="DO94" i="43"/>
  <c r="DO96" i="43"/>
  <c r="DO98" i="43"/>
  <c r="DO100" i="43"/>
  <c r="DO102" i="43"/>
  <c r="DO104" i="43"/>
  <c r="DO106" i="43"/>
  <c r="DO108" i="43"/>
  <c r="DO110" i="43"/>
  <c r="DO112" i="43"/>
  <c r="DO83" i="35"/>
  <c r="DO85" i="35"/>
  <c r="DO87" i="35"/>
  <c r="DO89" i="35"/>
  <c r="DO91" i="35"/>
  <c r="DO93" i="35"/>
  <c r="DO95" i="35"/>
  <c r="DO97" i="35"/>
  <c r="DO99" i="35"/>
  <c r="DO101" i="35"/>
  <c r="DO103" i="35"/>
  <c r="DO105" i="35"/>
  <c r="DO107" i="35"/>
  <c r="DO109" i="35"/>
  <c r="DO111" i="35"/>
  <c r="DO113" i="35"/>
  <c r="CS56" i="36"/>
  <c r="CY64" i="39"/>
  <c r="DO75" i="39"/>
  <c r="DO77" i="39"/>
  <c r="DO79" i="39"/>
  <c r="DO81" i="39"/>
  <c r="DO83" i="39"/>
  <c r="DO85" i="39"/>
  <c r="DO87" i="39"/>
  <c r="DO89" i="39"/>
  <c r="DO91" i="39"/>
  <c r="DO93" i="39"/>
  <c r="DO95" i="39"/>
  <c r="DO97" i="39"/>
  <c r="DO99" i="39"/>
  <c r="DO101" i="39"/>
  <c r="DO103" i="39"/>
  <c r="DO105" i="39"/>
  <c r="DO107" i="39"/>
  <c r="DO109" i="39"/>
  <c r="DO111" i="39"/>
  <c r="DO113" i="39"/>
  <c r="CR12" i="41"/>
  <c r="CR13" i="41"/>
  <c r="CR14" i="41"/>
  <c r="DA66" i="43"/>
  <c r="DO66" i="43" s="1"/>
  <c r="DO16" i="45"/>
  <c r="DO18" i="45"/>
  <c r="DO20" i="45"/>
  <c r="DO22" i="45"/>
  <c r="DO24" i="45"/>
  <c r="DO26" i="45"/>
  <c r="DO28" i="45"/>
  <c r="DO30" i="45"/>
  <c r="DO32" i="45"/>
  <c r="DO34" i="45"/>
  <c r="DO36" i="45"/>
  <c r="DO38" i="45"/>
  <c r="DO40" i="45"/>
  <c r="DO42" i="45"/>
  <c r="DO44" i="45"/>
  <c r="DO46" i="45"/>
  <c r="DO48" i="45"/>
  <c r="DO50" i="45"/>
  <c r="DO52" i="45"/>
  <c r="DO54" i="45"/>
  <c r="CR73" i="45"/>
  <c r="DO74" i="45"/>
  <c r="DO76" i="45"/>
  <c r="DO78" i="45"/>
  <c r="DO80" i="45"/>
  <c r="DO82" i="45"/>
  <c r="DO84" i="45"/>
  <c r="DO86" i="45"/>
  <c r="DO88" i="45"/>
  <c r="DO90" i="45"/>
  <c r="DO92" i="45"/>
  <c r="DO94" i="45"/>
  <c r="DO96" i="45"/>
  <c r="DO98" i="45"/>
  <c r="DO100" i="45"/>
  <c r="DO102" i="45"/>
  <c r="DO104" i="45"/>
  <c r="DO106" i="45"/>
  <c r="DO108" i="45"/>
  <c r="DO110" i="45"/>
  <c r="DO112" i="45"/>
  <c r="CR6" i="46"/>
  <c r="CR7" i="46"/>
  <c r="DA11" i="37"/>
  <c r="BG56" i="39"/>
  <c r="CJ56" i="39"/>
  <c r="CR15" i="39"/>
  <c r="CN15" i="45"/>
  <c r="CX15" i="45" s="1"/>
  <c r="CY15" i="47"/>
  <c r="CN7" i="47"/>
  <c r="CX7" i="47" s="1"/>
  <c r="CV8" i="47"/>
  <c r="CW73" i="47"/>
  <c r="CR8" i="47"/>
  <c r="CY65" i="47"/>
  <c r="CY68" i="47"/>
  <c r="CY69" i="47"/>
  <c r="DO74" i="47"/>
  <c r="DO75" i="47"/>
  <c r="DO76" i="47"/>
  <c r="DO77" i="47"/>
  <c r="DO78" i="47"/>
  <c r="DO79" i="47"/>
  <c r="DO80" i="47"/>
  <c r="DO81" i="47"/>
  <c r="DO82" i="47"/>
  <c r="DO83" i="47"/>
  <c r="DO84" i="47"/>
  <c r="DO85" i="47"/>
  <c r="DO86" i="47"/>
  <c r="DO87" i="47"/>
  <c r="DO88" i="47"/>
  <c r="DO89" i="47"/>
  <c r="DO90" i="47"/>
  <c r="DO91" i="47"/>
  <c r="DO92" i="47"/>
  <c r="DO93" i="47"/>
  <c r="DO94" i="47"/>
  <c r="DO95" i="47"/>
  <c r="DO96" i="47"/>
  <c r="DO97" i="47"/>
  <c r="DO98" i="47"/>
  <c r="DO99" i="47"/>
  <c r="DO100" i="47"/>
  <c r="DO101" i="47"/>
  <c r="DO102" i="47"/>
  <c r="DO103" i="47"/>
  <c r="DO104" i="47"/>
  <c r="DO105" i="47"/>
  <c r="DO106" i="47"/>
  <c r="DO107" i="47"/>
  <c r="DO108" i="47"/>
  <c r="DO109" i="47"/>
  <c r="DO110" i="47"/>
  <c r="DO111" i="47"/>
  <c r="CR10" i="47"/>
  <c r="CR12" i="47"/>
  <c r="CY12" i="47"/>
  <c r="CR15" i="47"/>
  <c r="CR65" i="47"/>
  <c r="CR67" i="47"/>
  <c r="CW70" i="47"/>
  <c r="DN70" i="47" s="1"/>
  <c r="CY7" i="47"/>
  <c r="CS10" i="47"/>
  <c r="CW11" i="47"/>
  <c r="CW12" i="47"/>
  <c r="DN12" i="47" s="1"/>
  <c r="CS13" i="47"/>
  <c r="CW14" i="47"/>
  <c r="CW65" i="47"/>
  <c r="CW68" i="47"/>
  <c r="DN68" i="47" s="1"/>
  <c r="CW69" i="47"/>
  <c r="CY8" i="47"/>
  <c r="CN8" i="47"/>
  <c r="CX8" i="47" s="1"/>
  <c r="CN9" i="47"/>
  <c r="CX9" i="47" s="1"/>
  <c r="CN10" i="47"/>
  <c r="CX10" i="47" s="1"/>
  <c r="CN11" i="47"/>
  <c r="CX11" i="47" s="1"/>
  <c r="DD11" i="47" s="1"/>
  <c r="CN12" i="47"/>
  <c r="CX12" i="47" s="1"/>
  <c r="CN13" i="47"/>
  <c r="CX13" i="47" s="1"/>
  <c r="DD13" i="47" s="1"/>
  <c r="CN14" i="47"/>
  <c r="CX14" i="47" s="1"/>
  <c r="CN15" i="47"/>
  <c r="CX15" i="47" s="1"/>
  <c r="DD15" i="47" s="1"/>
  <c r="CW64" i="47"/>
  <c r="CN65" i="47"/>
  <c r="CX65" i="47" s="1"/>
  <c r="CN69" i="47"/>
  <c r="CX69" i="47" s="1"/>
  <c r="CY70" i="47"/>
  <c r="CY73" i="47"/>
  <c r="CR69" i="47"/>
  <c r="CR73" i="47"/>
  <c r="DO112" i="47"/>
  <c r="DO113" i="47"/>
  <c r="DO74" i="46"/>
  <c r="DO75" i="46"/>
  <c r="DO76" i="46"/>
  <c r="DO77" i="46"/>
  <c r="DO78" i="46"/>
  <c r="DO79" i="46"/>
  <c r="DO80" i="46"/>
  <c r="DO81" i="46"/>
  <c r="DO82" i="46"/>
  <c r="DO83" i="46"/>
  <c r="DO84" i="46"/>
  <c r="DO85" i="46"/>
  <c r="DO86" i="46"/>
  <c r="DO87" i="46"/>
  <c r="DO88" i="46"/>
  <c r="DO89" i="46"/>
  <c r="DO90" i="46"/>
  <c r="DO91" i="46"/>
  <c r="DO92" i="46"/>
  <c r="DO93" i="46"/>
  <c r="DO94" i="46"/>
  <c r="DO95" i="46"/>
  <c r="DO96" i="46"/>
  <c r="DO97" i="46"/>
  <c r="DO98" i="46"/>
  <c r="DO99" i="46"/>
  <c r="DO100" i="46"/>
  <c r="DO101" i="46"/>
  <c r="DO102" i="46"/>
  <c r="DO103" i="46"/>
  <c r="DO104" i="46"/>
  <c r="DO105" i="46"/>
  <c r="DO106" i="46"/>
  <c r="DO107" i="46"/>
  <c r="DO108" i="46"/>
  <c r="DO109" i="46"/>
  <c r="DO110" i="46"/>
  <c r="DO111" i="46"/>
  <c r="DO112" i="46"/>
  <c r="DO113" i="46"/>
  <c r="AM56" i="46"/>
  <c r="BP56" i="46"/>
  <c r="CW8" i="46"/>
  <c r="CW10" i="46"/>
  <c r="CW11" i="46"/>
  <c r="DN11" i="46" s="1"/>
  <c r="CW12" i="46"/>
  <c r="CW64" i="46"/>
  <c r="CW65" i="46"/>
  <c r="CN6" i="46"/>
  <c r="CX6" i="46" s="1"/>
  <c r="DD6" i="46" s="1"/>
  <c r="CN7" i="46"/>
  <c r="CX7" i="46" s="1"/>
  <c r="CY8" i="46"/>
  <c r="CY10" i="46"/>
  <c r="CV10" i="46"/>
  <c r="CY11" i="46"/>
  <c r="CV11" i="46"/>
  <c r="CY12" i="46"/>
  <c r="CV12" i="46"/>
  <c r="CY13" i="46"/>
  <c r="CV13" i="46"/>
  <c r="CY14" i="46"/>
  <c r="CV14" i="46"/>
  <c r="DA14" i="46" s="1"/>
  <c r="DO14" i="46" s="1"/>
  <c r="CY15" i="46"/>
  <c r="CV15" i="46"/>
  <c r="CV64" i="46"/>
  <c r="CY65" i="46"/>
  <c r="CV65" i="46"/>
  <c r="CY73" i="46"/>
  <c r="CV73" i="46"/>
  <c r="CN6" i="45"/>
  <c r="CX6" i="45" s="1"/>
  <c r="DD6" i="45" s="1"/>
  <c r="CW6" i="45"/>
  <c r="CY7" i="45"/>
  <c r="CV7" i="45"/>
  <c r="CY8" i="45"/>
  <c r="CY10" i="45"/>
  <c r="CY11" i="45"/>
  <c r="CY12" i="45"/>
  <c r="CV12" i="45"/>
  <c r="DA12" i="45" s="1"/>
  <c r="CY13" i="45"/>
  <c r="CV13" i="45"/>
  <c r="CY14" i="45"/>
  <c r="CY15" i="45"/>
  <c r="CR6" i="45"/>
  <c r="CY6" i="45"/>
  <c r="CS7" i="45"/>
  <c r="CW8" i="45"/>
  <c r="DN8" i="45" s="1"/>
  <c r="CS10" i="45"/>
  <c r="CS11" i="45"/>
  <c r="CW12" i="45"/>
  <c r="CS13" i="45"/>
  <c r="DN72" i="44"/>
  <c r="DA7" i="44"/>
  <c r="DO16" i="44"/>
  <c r="DO17" i="44"/>
  <c r="DO18" i="44"/>
  <c r="DO19" i="44"/>
  <c r="DO20" i="44"/>
  <c r="DO21" i="44"/>
  <c r="DO22" i="44"/>
  <c r="DO23" i="44"/>
  <c r="DO24" i="44"/>
  <c r="DO25" i="44"/>
  <c r="DO26" i="44"/>
  <c r="DO27" i="44"/>
  <c r="DO28" i="44"/>
  <c r="DO29" i="44"/>
  <c r="DO30" i="44"/>
  <c r="DO31" i="44"/>
  <c r="DO32" i="44"/>
  <c r="DO33" i="44"/>
  <c r="DO34" i="44"/>
  <c r="DO35" i="44"/>
  <c r="DO36" i="44"/>
  <c r="DO37" i="44"/>
  <c r="DO38" i="44"/>
  <c r="DO39" i="44"/>
  <c r="DO40" i="44"/>
  <c r="DO41" i="44"/>
  <c r="DO42" i="44"/>
  <c r="DO43" i="44"/>
  <c r="DO44" i="44"/>
  <c r="DO45" i="44"/>
  <c r="DA65" i="44"/>
  <c r="DO74" i="44"/>
  <c r="DO75" i="44"/>
  <c r="DO76" i="44"/>
  <c r="DO77" i="44"/>
  <c r="DO78" i="44"/>
  <c r="DO79" i="44"/>
  <c r="DO80" i="44"/>
  <c r="DO81" i="44"/>
  <c r="DO82" i="44"/>
  <c r="DO83" i="44"/>
  <c r="DO84" i="44"/>
  <c r="DO85" i="44"/>
  <c r="DO86" i="44"/>
  <c r="DO87" i="44"/>
  <c r="DO88" i="44"/>
  <c r="DO89" i="44"/>
  <c r="DO90" i="44"/>
  <c r="DO91" i="44"/>
  <c r="DO92" i="44"/>
  <c r="DO93" i="44"/>
  <c r="DO94" i="44"/>
  <c r="DO95" i="44"/>
  <c r="DO96" i="44"/>
  <c r="DO97" i="44"/>
  <c r="DO98" i="44"/>
  <c r="DO99" i="44"/>
  <c r="DO100" i="44"/>
  <c r="DO101" i="44"/>
  <c r="DO102" i="44"/>
  <c r="DO103" i="44"/>
  <c r="DO104" i="44"/>
  <c r="DO105" i="44"/>
  <c r="DO106" i="44"/>
  <c r="DO109" i="44"/>
  <c r="DD8" i="44"/>
  <c r="DA11" i="44"/>
  <c r="DA73" i="44"/>
  <c r="DO46" i="44"/>
  <c r="DO47" i="44"/>
  <c r="DO48" i="44"/>
  <c r="DO49" i="44"/>
  <c r="DO50" i="44"/>
  <c r="DO51" i="44"/>
  <c r="DO52" i="44"/>
  <c r="DO53" i="44"/>
  <c r="DO54" i="44"/>
  <c r="DO55" i="44"/>
  <c r="DN66" i="44"/>
  <c r="DD66" i="44"/>
  <c r="DA15" i="44"/>
  <c r="DD70" i="44"/>
  <c r="DN6" i="43"/>
  <c r="DN10" i="43"/>
  <c r="DN14" i="43"/>
  <c r="DA11" i="43"/>
  <c r="DN65" i="43"/>
  <c r="DN66" i="43"/>
  <c r="DD8" i="43"/>
  <c r="DA7" i="43"/>
  <c r="DO7" i="43" s="1"/>
  <c r="DD72" i="43"/>
  <c r="DD68" i="43"/>
  <c r="DA69" i="43"/>
  <c r="DO69" i="43" s="1"/>
  <c r="DN68" i="43"/>
  <c r="DD71" i="43"/>
  <c r="DA15" i="43"/>
  <c r="DA65" i="43"/>
  <c r="DO65" i="43" s="1"/>
  <c r="DO16" i="43"/>
  <c r="DO17" i="43"/>
  <c r="DO18" i="43"/>
  <c r="DO19" i="43"/>
  <c r="DO20" i="43"/>
  <c r="DO21" i="43"/>
  <c r="DO22" i="43"/>
  <c r="DO23" i="43"/>
  <c r="DO24" i="43"/>
  <c r="DO25" i="43"/>
  <c r="DO26" i="43"/>
  <c r="DO27" i="43"/>
  <c r="DO28" i="43"/>
  <c r="DO29" i="43"/>
  <c r="DO30" i="43"/>
  <c r="DO31" i="43"/>
  <c r="DO32" i="43"/>
  <c r="DO33" i="43"/>
  <c r="DO34" i="43"/>
  <c r="DO35" i="43"/>
  <c r="DO36" i="43"/>
  <c r="DO37" i="43"/>
  <c r="DO38" i="43"/>
  <c r="DO39" i="43"/>
  <c r="DO40" i="43"/>
  <c r="DO41" i="43"/>
  <c r="DO42" i="43"/>
  <c r="DO43" i="43"/>
  <c r="DO44" i="43"/>
  <c r="DO45" i="43"/>
  <c r="DO46" i="43"/>
  <c r="DO47" i="43"/>
  <c r="DO48" i="43"/>
  <c r="DO49" i="43"/>
  <c r="DO50" i="43"/>
  <c r="DO51" i="43"/>
  <c r="DO52" i="43"/>
  <c r="DO53" i="43"/>
  <c r="DO54" i="43"/>
  <c r="DO55" i="43"/>
  <c r="DA70" i="43"/>
  <c r="DO70" i="43" s="1"/>
  <c r="DA73" i="43"/>
  <c r="DO73" i="43" s="1"/>
  <c r="DJ73" i="43"/>
  <c r="DH68" i="43"/>
  <c r="DL68" i="43" s="1"/>
  <c r="DK68" i="43"/>
  <c r="DH69" i="43"/>
  <c r="DL69" i="43" s="1"/>
  <c r="DN70" i="42"/>
  <c r="DD70" i="42"/>
  <c r="DO111" i="42"/>
  <c r="DD67" i="42"/>
  <c r="DN68" i="42"/>
  <c r="DN64" i="42"/>
  <c r="DN66" i="42"/>
  <c r="DD66" i="42"/>
  <c r="DA65" i="42"/>
  <c r="DD71" i="42"/>
  <c r="DA73" i="42"/>
  <c r="DO73" i="42" s="1"/>
  <c r="DN67" i="42"/>
  <c r="DA68" i="42"/>
  <c r="DO68" i="42" s="1"/>
  <c r="DA64" i="42"/>
  <c r="DA69" i="42"/>
  <c r="AX56" i="41"/>
  <c r="CA56" i="41"/>
  <c r="CN9" i="41"/>
  <c r="CX9" i="41" s="1"/>
  <c r="CW9" i="41"/>
  <c r="DN9" i="41" s="1"/>
  <c r="CN11" i="41"/>
  <c r="CX11" i="41" s="1"/>
  <c r="CW11" i="41"/>
  <c r="CR6" i="41"/>
  <c r="CR10" i="41"/>
  <c r="CY12" i="41"/>
  <c r="CN12" i="41"/>
  <c r="CX12" i="41" s="1"/>
  <c r="CS14" i="41"/>
  <c r="BG56" i="41"/>
  <c r="CY13" i="41"/>
  <c r="CN8" i="41"/>
  <c r="CX8" i="41" s="1"/>
  <c r="DD8" i="41" s="1"/>
  <c r="CW8" i="41"/>
  <c r="CY10" i="41"/>
  <c r="CN14" i="41"/>
  <c r="CX14" i="41" s="1"/>
  <c r="CY15" i="41"/>
  <c r="CR15" i="41"/>
  <c r="AV56" i="41"/>
  <c r="CR9" i="41"/>
  <c r="CN6" i="41"/>
  <c r="CX6" i="41" s="1"/>
  <c r="CY8" i="41"/>
  <c r="CR8" i="41"/>
  <c r="CN10" i="41"/>
  <c r="CX10" i="41" s="1"/>
  <c r="CW10" i="41"/>
  <c r="CS11" i="41"/>
  <c r="CY14" i="41"/>
  <c r="CN15" i="41"/>
  <c r="CX15" i="41" s="1"/>
  <c r="CR66" i="40"/>
  <c r="CY14" i="40"/>
  <c r="CY15" i="40"/>
  <c r="CN66" i="40"/>
  <c r="CX66" i="40" s="1"/>
  <c r="CN67" i="40"/>
  <c r="CX67" i="40" s="1"/>
  <c r="CR9" i="40"/>
  <c r="CR13" i="40"/>
  <c r="DO16" i="40"/>
  <c r="DO17" i="40"/>
  <c r="DO18" i="40"/>
  <c r="DO19" i="40"/>
  <c r="DO20" i="40"/>
  <c r="DO21" i="40"/>
  <c r="DO22" i="40"/>
  <c r="DO23" i="40"/>
  <c r="DO24" i="40"/>
  <c r="DO25" i="40"/>
  <c r="DO26" i="40"/>
  <c r="DO27" i="40"/>
  <c r="DO28" i="40"/>
  <c r="DO29" i="40"/>
  <c r="DO30" i="40"/>
  <c r="DO31" i="40"/>
  <c r="DO32" i="40"/>
  <c r="DO33" i="40"/>
  <c r="DO34" i="40"/>
  <c r="DO35" i="40"/>
  <c r="DO36" i="40"/>
  <c r="DO37" i="40"/>
  <c r="DO38" i="40"/>
  <c r="DO39" i="40"/>
  <c r="DO40" i="40"/>
  <c r="DO41" i="40"/>
  <c r="DO42" i="40"/>
  <c r="DO43" i="40"/>
  <c r="DO44" i="40"/>
  <c r="DO45" i="40"/>
  <c r="DO46" i="40"/>
  <c r="DO47" i="40"/>
  <c r="DO48" i="40"/>
  <c r="DO49" i="40"/>
  <c r="DO50" i="40"/>
  <c r="DO51" i="40"/>
  <c r="DO52" i="40"/>
  <c r="DO53" i="40"/>
  <c r="DO54" i="40"/>
  <c r="DO55" i="40"/>
  <c r="CR69" i="40"/>
  <c r="CS11" i="40"/>
  <c r="CS15" i="40"/>
  <c r="CV64" i="40"/>
  <c r="CR67" i="40"/>
  <c r="CN6" i="40"/>
  <c r="CX6" i="40" s="1"/>
  <c r="CN7" i="40"/>
  <c r="CX7" i="40" s="1"/>
  <c r="DD7" i="40" s="1"/>
  <c r="CN8" i="40"/>
  <c r="CX8" i="40" s="1"/>
  <c r="CN9" i="40"/>
  <c r="CX9" i="40" s="1"/>
  <c r="CN12" i="40"/>
  <c r="CX12" i="40" s="1"/>
  <c r="CN13" i="40"/>
  <c r="CX13" i="40" s="1"/>
  <c r="DD13" i="40" s="1"/>
  <c r="CN69" i="40"/>
  <c r="CX69" i="40" s="1"/>
  <c r="CY7" i="40"/>
  <c r="CY9" i="40"/>
  <c r="CR10" i="40"/>
  <c r="CS12" i="40"/>
  <c r="CS13" i="40"/>
  <c r="CN14" i="40"/>
  <c r="CX14" i="40" s="1"/>
  <c r="CN15" i="40"/>
  <c r="CX15" i="40" s="1"/>
  <c r="CR65" i="40"/>
  <c r="CN68" i="40"/>
  <c r="CX68" i="40" s="1"/>
  <c r="CW68" i="40"/>
  <c r="CS7" i="40"/>
  <c r="CN10" i="40"/>
  <c r="CX10" i="40" s="1"/>
  <c r="DD10" i="40" s="1"/>
  <c r="CN11" i="40"/>
  <c r="CX11" i="40" s="1"/>
  <c r="CY13" i="40"/>
  <c r="CR14" i="40"/>
  <c r="CR15" i="40"/>
  <c r="CN65" i="40"/>
  <c r="CX65" i="40" s="1"/>
  <c r="CR68" i="40"/>
  <c r="CY10" i="40"/>
  <c r="CY11" i="40"/>
  <c r="CR11" i="40"/>
  <c r="CR14" i="39"/>
  <c r="CR10" i="39"/>
  <c r="CY10" i="39"/>
  <c r="CY14" i="39"/>
  <c r="CR12" i="39"/>
  <c r="AX56" i="39"/>
  <c r="CA56" i="39"/>
  <c r="CN7" i="39"/>
  <c r="CX7" i="39" s="1"/>
  <c r="CR9" i="39"/>
  <c r="CY9" i="39"/>
  <c r="CN11" i="39"/>
  <c r="CX11" i="39" s="1"/>
  <c r="CR13" i="39"/>
  <c r="CY13" i="39"/>
  <c r="CN15" i="39"/>
  <c r="CX15" i="39" s="1"/>
  <c r="DD15" i="39" s="1"/>
  <c r="S56" i="39"/>
  <c r="BR56" i="39"/>
  <c r="CS7" i="39"/>
  <c r="CY8" i="39"/>
  <c r="CN10" i="39"/>
  <c r="CX10" i="39" s="1"/>
  <c r="CW10" i="39"/>
  <c r="CS11" i="39"/>
  <c r="CY12" i="39"/>
  <c r="CN14" i="39"/>
  <c r="CX14" i="39" s="1"/>
  <c r="DD14" i="39" s="1"/>
  <c r="CS15" i="39"/>
  <c r="CN64" i="39"/>
  <c r="CX64" i="39" s="1"/>
  <c r="CN65" i="39"/>
  <c r="CX65" i="39" s="1"/>
  <c r="DD65" i="39" s="1"/>
  <c r="CN72" i="39"/>
  <c r="CX72" i="39" s="1"/>
  <c r="CN73" i="39"/>
  <c r="CX73" i="39" s="1"/>
  <c r="BP56" i="39"/>
  <c r="CY7" i="39"/>
  <c r="CN9" i="39"/>
  <c r="CX9" i="39" s="1"/>
  <c r="DD9" i="39" s="1"/>
  <c r="CY11" i="39"/>
  <c r="CN13" i="39"/>
  <c r="CX13" i="39" s="1"/>
  <c r="CY15" i="39"/>
  <c r="DA6" i="38"/>
  <c r="DO6" i="38" s="1"/>
  <c r="DO74" i="38"/>
  <c r="DO75" i="38"/>
  <c r="DO76" i="38"/>
  <c r="DO77" i="38"/>
  <c r="DO78" i="38"/>
  <c r="DO79" i="38"/>
  <c r="DO80" i="38"/>
  <c r="DO81" i="38"/>
  <c r="DO82" i="38"/>
  <c r="DO83" i="38"/>
  <c r="DO84" i="38"/>
  <c r="DO85" i="38"/>
  <c r="DO86" i="38"/>
  <c r="DO87" i="38"/>
  <c r="DO88" i="38"/>
  <c r="DO89" i="38"/>
  <c r="DO90" i="38"/>
  <c r="DO91" i="38"/>
  <c r="DO92" i="38"/>
  <c r="DO93" i="38"/>
  <c r="DO94" i="38"/>
  <c r="DO95" i="38"/>
  <c r="DO96" i="38"/>
  <c r="DO97" i="38"/>
  <c r="DO98" i="38"/>
  <c r="DO99" i="38"/>
  <c r="DO100" i="38"/>
  <c r="DO101" i="38"/>
  <c r="DO102" i="38"/>
  <c r="DO103" i="38"/>
  <c r="CW114" i="38"/>
  <c r="DD71" i="38"/>
  <c r="DN10" i="38"/>
  <c r="DO104" i="38"/>
  <c r="DO105" i="38"/>
  <c r="DO106" i="38"/>
  <c r="DO107" i="38"/>
  <c r="DO108" i="38"/>
  <c r="DO109" i="38"/>
  <c r="DO110" i="38"/>
  <c r="DO111" i="38"/>
  <c r="DA65" i="38"/>
  <c r="DD70" i="38"/>
  <c r="DA69" i="38"/>
  <c r="DO69" i="38" s="1"/>
  <c r="DN72" i="38"/>
  <c r="DD67" i="38"/>
  <c r="DA73" i="38"/>
  <c r="CZ56" i="38"/>
  <c r="DA7" i="38"/>
  <c r="DA15" i="38"/>
  <c r="DO112" i="38"/>
  <c r="DO113" i="38"/>
  <c r="DN9" i="38"/>
  <c r="DO16" i="38"/>
  <c r="DO17" i="38"/>
  <c r="DO18" i="38"/>
  <c r="DO19" i="38"/>
  <c r="DO20" i="38"/>
  <c r="DO21" i="38"/>
  <c r="DO22" i="38"/>
  <c r="DO23" i="38"/>
  <c r="DO24" i="38"/>
  <c r="DO25" i="38"/>
  <c r="DO26" i="38"/>
  <c r="DO27" i="38"/>
  <c r="DO28" i="38"/>
  <c r="DO29" i="38"/>
  <c r="DO30" i="38"/>
  <c r="DO31" i="38"/>
  <c r="DO32" i="38"/>
  <c r="DO33" i="38"/>
  <c r="DO34" i="38"/>
  <c r="DO35" i="38"/>
  <c r="DO36" i="38"/>
  <c r="DO37" i="38"/>
  <c r="DO38" i="38"/>
  <c r="DO39" i="38"/>
  <c r="DO40" i="38"/>
  <c r="DO41" i="38"/>
  <c r="DO42" i="38"/>
  <c r="DO43" i="38"/>
  <c r="DO44" i="38"/>
  <c r="DO45" i="38"/>
  <c r="DO46" i="38"/>
  <c r="DO47" i="38"/>
  <c r="DO48" i="38"/>
  <c r="DO49" i="38"/>
  <c r="DO50" i="38"/>
  <c r="DO51" i="38"/>
  <c r="DO52" i="38"/>
  <c r="DO53" i="38"/>
  <c r="DO54" i="38"/>
  <c r="DO55" i="38"/>
  <c r="CV114" i="38"/>
  <c r="CZ114" i="38"/>
  <c r="CU114" i="38"/>
  <c r="CY114" i="38"/>
  <c r="DN64" i="38"/>
  <c r="DN72" i="37"/>
  <c r="DD9" i="37"/>
  <c r="DA65" i="37"/>
  <c r="DA73" i="37"/>
  <c r="DA15" i="37"/>
  <c r="DN68" i="37"/>
  <c r="DN10" i="37"/>
  <c r="DN6" i="37"/>
  <c r="CW114" i="37"/>
  <c r="DN8" i="37"/>
  <c r="DN12" i="37"/>
  <c r="CU114" i="37"/>
  <c r="CY114" i="37"/>
  <c r="DN64" i="37"/>
  <c r="DD66" i="37"/>
  <c r="DD71" i="37"/>
  <c r="DH64" i="37"/>
  <c r="DH67" i="37"/>
  <c r="DL67" i="37" s="1"/>
  <c r="DI69" i="37"/>
  <c r="DH70" i="37"/>
  <c r="DL70" i="37" s="1"/>
  <c r="DK72" i="37"/>
  <c r="DO48" i="36"/>
  <c r="CV114" i="36"/>
  <c r="CZ114" i="36"/>
  <c r="DA70" i="36"/>
  <c r="DD67" i="36"/>
  <c r="DA73" i="36"/>
  <c r="DO73" i="36" s="1"/>
  <c r="DO49" i="36"/>
  <c r="DO50" i="36"/>
  <c r="DO51" i="36"/>
  <c r="DO52" i="36"/>
  <c r="DO53" i="36"/>
  <c r="DO54" i="36"/>
  <c r="DO55" i="36"/>
  <c r="DN65" i="36"/>
  <c r="CW114" i="36"/>
  <c r="DA12" i="36"/>
  <c r="DO12" i="36" s="1"/>
  <c r="DO113" i="36"/>
  <c r="CU114" i="36"/>
  <c r="CY114" i="36"/>
  <c r="DN64" i="36"/>
  <c r="DE8" i="36"/>
  <c r="DO16" i="35"/>
  <c r="DO17" i="35"/>
  <c r="DO18" i="35"/>
  <c r="DO19" i="35"/>
  <c r="DO20" i="35"/>
  <c r="DO21" i="35"/>
  <c r="DO22" i="35"/>
  <c r="DO23" i="35"/>
  <c r="DO24" i="35"/>
  <c r="DO25" i="35"/>
  <c r="DO26" i="35"/>
  <c r="DO27" i="35"/>
  <c r="DO28" i="35"/>
  <c r="DO29" i="35"/>
  <c r="DO30" i="35"/>
  <c r="DO31" i="35"/>
  <c r="DO32" i="35"/>
  <c r="DO33" i="35"/>
  <c r="DO34" i="35"/>
  <c r="DO35" i="35"/>
  <c r="DO36" i="35"/>
  <c r="DO37" i="35"/>
  <c r="DO38" i="35"/>
  <c r="DO39" i="35"/>
  <c r="DO40" i="35"/>
  <c r="DO41" i="35"/>
  <c r="DO42" i="35"/>
  <c r="DO43" i="35"/>
  <c r="DO44" i="35"/>
  <c r="DO45" i="35"/>
  <c r="DO46" i="35"/>
  <c r="DO47" i="35"/>
  <c r="DO48" i="35"/>
  <c r="DO49" i="35"/>
  <c r="DO50" i="35"/>
  <c r="DO51" i="35"/>
  <c r="DO52" i="35"/>
  <c r="DO53" i="35"/>
  <c r="DO54" i="35"/>
  <c r="DO55" i="35"/>
  <c r="DA64" i="35"/>
  <c r="DO64" i="35" s="1"/>
  <c r="DA65" i="35"/>
  <c r="DA72" i="35"/>
  <c r="DO72" i="35" s="1"/>
  <c r="DA73" i="35"/>
  <c r="DA69" i="35"/>
  <c r="DD66" i="35"/>
  <c r="DA7" i="35"/>
  <c r="DA11" i="35"/>
  <c r="DO11" i="35" s="1"/>
  <c r="DA15" i="35"/>
  <c r="CZ114" i="35"/>
  <c r="DN64" i="35"/>
  <c r="DD65" i="35"/>
  <c r="CU114" i="35"/>
  <c r="CY114" i="35"/>
  <c r="DD73" i="35"/>
  <c r="CW114" i="35"/>
  <c r="DN12" i="34"/>
  <c r="DA15" i="34"/>
  <c r="DN72" i="34"/>
  <c r="DA7" i="34"/>
  <c r="DA65" i="34"/>
  <c r="DD71" i="34"/>
  <c r="DD70" i="34"/>
  <c r="DD12" i="34"/>
  <c r="DN8" i="34"/>
  <c r="DD66" i="34"/>
  <c r="DN68" i="34"/>
  <c r="CZ114" i="34"/>
  <c r="DN8" i="31"/>
  <c r="DN14" i="31"/>
  <c r="DA7" i="31"/>
  <c r="DA69" i="31"/>
  <c r="DO69" i="31" s="1"/>
  <c r="DN72" i="31"/>
  <c r="DD8" i="31"/>
  <c r="DD71" i="31"/>
  <c r="DA73" i="31"/>
  <c r="DO112" i="31"/>
  <c r="DO113" i="31"/>
  <c r="DD64" i="31"/>
  <c r="CW114" i="31"/>
  <c r="DD67" i="31"/>
  <c r="DD70" i="31"/>
  <c r="DH72" i="31"/>
  <c r="DK72" i="31"/>
  <c r="CU114" i="31"/>
  <c r="CY114" i="31"/>
  <c r="DJ72" i="31"/>
  <c r="DI66" i="31"/>
  <c r="DI68" i="31"/>
  <c r="DI71" i="31"/>
  <c r="DI65" i="31"/>
  <c r="DH66" i="31"/>
  <c r="DL66" i="31" s="1"/>
  <c r="DH68" i="31"/>
  <c r="DH71" i="31"/>
  <c r="DL71" i="31" s="1"/>
  <c r="DK64" i="31"/>
  <c r="DI67" i="31"/>
  <c r="DI70" i="31"/>
  <c r="DH67" i="31"/>
  <c r="DL67" i="31" s="1"/>
  <c r="DI69" i="31"/>
  <c r="DH70" i="31"/>
  <c r="DE72" i="31"/>
  <c r="DN66" i="32"/>
  <c r="DN70" i="32"/>
  <c r="DA71" i="32"/>
  <c r="DO71" i="32" s="1"/>
  <c r="DO74" i="32"/>
  <c r="DO75" i="32"/>
  <c r="DO76" i="32"/>
  <c r="DO77" i="32"/>
  <c r="DO78" i="32"/>
  <c r="DO79" i="32"/>
  <c r="DO80" i="32"/>
  <c r="DO81" i="32"/>
  <c r="DO82" i="32"/>
  <c r="DO83" i="32"/>
  <c r="DO84" i="32"/>
  <c r="DO85" i="32"/>
  <c r="DO86" i="32"/>
  <c r="DO87" i="32"/>
  <c r="DO88" i="32"/>
  <c r="DO89" i="32"/>
  <c r="DO90" i="32"/>
  <c r="DO91" i="32"/>
  <c r="DO92" i="32"/>
  <c r="DO93" i="32"/>
  <c r="DO94" i="32"/>
  <c r="DO95" i="32"/>
  <c r="DO96" i="32"/>
  <c r="DO97" i="32"/>
  <c r="DO98" i="32"/>
  <c r="DO99" i="32"/>
  <c r="DO100" i="32"/>
  <c r="DO101" i="32"/>
  <c r="DO102" i="32"/>
  <c r="DO103" i="32"/>
  <c r="DO104" i="32"/>
  <c r="DO105" i="32"/>
  <c r="DO106" i="32"/>
  <c r="DO107" i="32"/>
  <c r="DO108" i="32"/>
  <c r="DO109" i="32"/>
  <c r="DO110" i="32"/>
  <c r="DO111" i="32"/>
  <c r="DO112" i="32"/>
  <c r="DO113" i="32"/>
  <c r="DD72" i="32"/>
  <c r="DD64" i="32"/>
  <c r="DA11" i="32"/>
  <c r="CU114" i="32"/>
  <c r="CY114" i="32"/>
  <c r="DD71" i="32"/>
  <c r="DN65" i="32"/>
  <c r="DA65" i="32"/>
  <c r="DA73" i="32"/>
  <c r="DN64" i="32"/>
  <c r="DA69" i="32"/>
  <c r="DN72" i="32"/>
  <c r="CY70" i="46"/>
  <c r="CV70" i="46"/>
  <c r="CY69" i="46"/>
  <c r="CV69" i="46"/>
  <c r="CY68" i="46"/>
  <c r="CV68" i="46"/>
  <c r="CR71" i="45"/>
  <c r="CN71" i="45"/>
  <c r="CX71" i="45" s="1"/>
  <c r="DD71" i="45" s="1"/>
  <c r="CY66" i="47"/>
  <c r="CY67" i="46"/>
  <c r="CV67" i="46"/>
  <c r="CY67" i="47"/>
  <c r="CY71" i="46"/>
  <c r="CV71" i="46"/>
  <c r="CY72" i="46"/>
  <c r="CV72" i="46"/>
  <c r="AX114" i="47"/>
  <c r="CA114" i="47"/>
  <c r="CW72" i="47"/>
  <c r="CR72" i="47"/>
  <c r="CW72" i="46"/>
  <c r="CN72" i="46"/>
  <c r="CX72" i="46" s="1"/>
  <c r="CW71" i="46"/>
  <c r="DN71" i="46" s="1"/>
  <c r="CY71" i="47"/>
  <c r="CN71" i="46"/>
  <c r="CX71" i="46" s="1"/>
  <c r="CW67" i="47"/>
  <c r="DN67" i="47" s="1"/>
  <c r="CN67" i="47"/>
  <c r="CX67" i="47" s="1"/>
  <c r="AM114" i="47"/>
  <c r="BP114" i="47"/>
  <c r="CW66" i="46"/>
  <c r="DN66" i="46" s="1"/>
  <c r="CW66" i="47"/>
  <c r="CN66" i="46"/>
  <c r="CX66" i="46" s="1"/>
  <c r="DD66" i="46" s="1"/>
  <c r="CN66" i="47"/>
  <c r="CX66" i="47" s="1"/>
  <c r="CY9" i="46"/>
  <c r="CY9" i="45"/>
  <c r="CV9" i="45"/>
  <c r="DA9" i="45" s="1"/>
  <c r="DO9" i="45" s="1"/>
  <c r="CY9" i="47"/>
  <c r="AV56" i="47"/>
  <c r="BR56" i="47"/>
  <c r="DN70" i="44"/>
  <c r="CZ56" i="44"/>
  <c r="CU114" i="44"/>
  <c r="CY114" i="44"/>
  <c r="CZ114" i="44"/>
  <c r="DA71" i="44"/>
  <c r="DN14" i="44"/>
  <c r="DN70" i="43"/>
  <c r="DN72" i="43"/>
  <c r="DI64" i="43"/>
  <c r="DI71" i="43"/>
  <c r="DI67" i="43"/>
  <c r="DH64" i="43"/>
  <c r="DL64" i="43" s="1"/>
  <c r="CZ114" i="43"/>
  <c r="DK64" i="43"/>
  <c r="DH65" i="43"/>
  <c r="DE70" i="43"/>
  <c r="DE71" i="43"/>
  <c r="CU114" i="43"/>
  <c r="CY114" i="43"/>
  <c r="DE66" i="43"/>
  <c r="DE67" i="43"/>
  <c r="DJ69" i="43"/>
  <c r="DI72" i="43"/>
  <c r="DJ65" i="43"/>
  <c r="DI68" i="43"/>
  <c r="DH72" i="43"/>
  <c r="DL72" i="43" s="1"/>
  <c r="DK72" i="43"/>
  <c r="DH73" i="43"/>
  <c r="DL73" i="43" s="1"/>
  <c r="CZ56" i="43"/>
  <c r="DN72" i="42"/>
  <c r="DA72" i="42"/>
  <c r="DO72" i="42" s="1"/>
  <c r="CV114" i="42"/>
  <c r="CZ114" i="42"/>
  <c r="CU114" i="42"/>
  <c r="CR70" i="40"/>
  <c r="CN70" i="40"/>
  <c r="CX70" i="40" s="1"/>
  <c r="DD70" i="40" s="1"/>
  <c r="CW66" i="39"/>
  <c r="DN66" i="39" s="1"/>
  <c r="CU6" i="39"/>
  <c r="CU56" i="39" s="1"/>
  <c r="CN6" i="39"/>
  <c r="CX6" i="39" s="1"/>
  <c r="DI66" i="37"/>
  <c r="DI68" i="37"/>
  <c r="DI71" i="37"/>
  <c r="DI65" i="37"/>
  <c r="DH66" i="37"/>
  <c r="DL66" i="37" s="1"/>
  <c r="DH68" i="37"/>
  <c r="DL68" i="37" s="1"/>
  <c r="DH71" i="37"/>
  <c r="DL71" i="37" s="1"/>
  <c r="DI73" i="37"/>
  <c r="DI67" i="37"/>
  <c r="DI70" i="37"/>
  <c r="DI72" i="37"/>
  <c r="DA7" i="37"/>
  <c r="DO7" i="37" s="1"/>
  <c r="DN8" i="36"/>
  <c r="DA8" i="36"/>
  <c r="DO8" i="36" s="1"/>
  <c r="DN8" i="35"/>
  <c r="CW114" i="34"/>
  <c r="DN64" i="34"/>
  <c r="CZ56" i="34"/>
  <c r="CU56" i="34"/>
  <c r="CY56" i="34"/>
  <c r="DD8" i="34"/>
  <c r="DA15" i="31"/>
  <c r="DO15" i="31" s="1"/>
  <c r="CU56" i="31"/>
  <c r="CY56" i="31"/>
  <c r="DA11" i="31"/>
  <c r="DO11" i="31" s="1"/>
  <c r="DN10" i="32"/>
  <c r="DN12" i="31"/>
  <c r="DN12" i="32"/>
  <c r="DN14" i="32"/>
  <c r="DA15" i="32"/>
  <c r="DO15" i="32" s="1"/>
  <c r="CZ114" i="31"/>
  <c r="CZ56" i="32"/>
  <c r="CU56" i="32"/>
  <c r="CY56" i="32"/>
  <c r="CZ56" i="31"/>
  <c r="DN10" i="31"/>
  <c r="DE10" i="36"/>
  <c r="DJ15" i="36"/>
  <c r="DE14" i="36"/>
  <c r="DE12" i="36"/>
  <c r="DJ7" i="36"/>
  <c r="DE6" i="36"/>
  <c r="DA9" i="32"/>
  <c r="DH6" i="36"/>
  <c r="DL6" i="36" s="1"/>
  <c r="DI9" i="36"/>
  <c r="DA10" i="36"/>
  <c r="DK11" i="36"/>
  <c r="DH14" i="36"/>
  <c r="DL14" i="36" s="1"/>
  <c r="CU56" i="38"/>
  <c r="CY56" i="38"/>
  <c r="DD12" i="38"/>
  <c r="DA14" i="38"/>
  <c r="DO14" i="38" s="1"/>
  <c r="DO16" i="41"/>
  <c r="DO17" i="41"/>
  <c r="DO18" i="41"/>
  <c r="DO19" i="41"/>
  <c r="DO20" i="41"/>
  <c r="DO21" i="41"/>
  <c r="DO22" i="41"/>
  <c r="DO23" i="41"/>
  <c r="DO24" i="41"/>
  <c r="DO25" i="41"/>
  <c r="DO26" i="41"/>
  <c r="DO27" i="41"/>
  <c r="DO28" i="41"/>
  <c r="DO29" i="41"/>
  <c r="DO30" i="41"/>
  <c r="DO31" i="41"/>
  <c r="DO32" i="41"/>
  <c r="DO33" i="41"/>
  <c r="DO34" i="41"/>
  <c r="DO35" i="41"/>
  <c r="DO36" i="41"/>
  <c r="DO37" i="41"/>
  <c r="DO38" i="41"/>
  <c r="DO39" i="41"/>
  <c r="DO40" i="41"/>
  <c r="DO41" i="41"/>
  <c r="DO42" i="41"/>
  <c r="DO43" i="41"/>
  <c r="DO44" i="41"/>
  <c r="DO45" i="41"/>
  <c r="DO46" i="41"/>
  <c r="DO47" i="41"/>
  <c r="DO48" i="41"/>
  <c r="DO49" i="41"/>
  <c r="DO50" i="41"/>
  <c r="DO51" i="41"/>
  <c r="DO52" i="41"/>
  <c r="DO53" i="41"/>
  <c r="DO54" i="41"/>
  <c r="DO55" i="41"/>
  <c r="CY56" i="42"/>
  <c r="DO16" i="42"/>
  <c r="DO17" i="42"/>
  <c r="DO18" i="42"/>
  <c r="DO19" i="42"/>
  <c r="DO20" i="42"/>
  <c r="DO21" i="42"/>
  <c r="DO22" i="42"/>
  <c r="DO23" i="42"/>
  <c r="DO24" i="42"/>
  <c r="DO25" i="42"/>
  <c r="DO26" i="42"/>
  <c r="DO27" i="42"/>
  <c r="DO28" i="42"/>
  <c r="DO29" i="42"/>
  <c r="DO30" i="42"/>
  <c r="DO31" i="42"/>
  <c r="DO32" i="42"/>
  <c r="DO33" i="42"/>
  <c r="DO34" i="42"/>
  <c r="DO35" i="42"/>
  <c r="DO36" i="42"/>
  <c r="DO37" i="42"/>
  <c r="DO38" i="42"/>
  <c r="DO39" i="42"/>
  <c r="DO40" i="42"/>
  <c r="DO41" i="42"/>
  <c r="DO42" i="42"/>
  <c r="DO43" i="42"/>
  <c r="DO44" i="42"/>
  <c r="DO45" i="42"/>
  <c r="DO46" i="42"/>
  <c r="DO47" i="42"/>
  <c r="DO48" i="42"/>
  <c r="DO49" i="42"/>
  <c r="DO50" i="42"/>
  <c r="DO51" i="42"/>
  <c r="DO52" i="42"/>
  <c r="DO53" i="42"/>
  <c r="DO54" i="42"/>
  <c r="DO55" i="42"/>
  <c r="CW56" i="43"/>
  <c r="DD13" i="43"/>
  <c r="CW56" i="44"/>
  <c r="DD13" i="44"/>
  <c r="DN8" i="32"/>
  <c r="DK6" i="36"/>
  <c r="DE9" i="36"/>
  <c r="DB9" i="36" s="1"/>
  <c r="DN9" i="36"/>
  <c r="DN11" i="36"/>
  <c r="DD12" i="36"/>
  <c r="DK14" i="36"/>
  <c r="DO16" i="37"/>
  <c r="DO17" i="37"/>
  <c r="DO18" i="37"/>
  <c r="DO19" i="37"/>
  <c r="DO20" i="37"/>
  <c r="DO21" i="37"/>
  <c r="DO22" i="37"/>
  <c r="DO23" i="37"/>
  <c r="DO24" i="37"/>
  <c r="DO25" i="37"/>
  <c r="DO26" i="37"/>
  <c r="DO27" i="37"/>
  <c r="DO28" i="37"/>
  <c r="DO29" i="37"/>
  <c r="DO30" i="37"/>
  <c r="DO31" i="37"/>
  <c r="DO32" i="37"/>
  <c r="DO33" i="37"/>
  <c r="DO34" i="37"/>
  <c r="DO35" i="37"/>
  <c r="DO36" i="37"/>
  <c r="DO37" i="37"/>
  <c r="DO38" i="37"/>
  <c r="DO39" i="37"/>
  <c r="DO40" i="37"/>
  <c r="DO41" i="37"/>
  <c r="DO42" i="37"/>
  <c r="DO43" i="37"/>
  <c r="DO44" i="37"/>
  <c r="DO45" i="37"/>
  <c r="DO46" i="37"/>
  <c r="DO47" i="37"/>
  <c r="DO48" i="37"/>
  <c r="DO49" i="37"/>
  <c r="DO50" i="37"/>
  <c r="DO51" i="37"/>
  <c r="DO52" i="37"/>
  <c r="DO53" i="37"/>
  <c r="DO54" i="37"/>
  <c r="DO55" i="37"/>
  <c r="DO16" i="39"/>
  <c r="DO17" i="39"/>
  <c r="DO18" i="39"/>
  <c r="DO19" i="39"/>
  <c r="DO20" i="39"/>
  <c r="DO21" i="39"/>
  <c r="DO22" i="39"/>
  <c r="DO23" i="39"/>
  <c r="DO24" i="39"/>
  <c r="DO25" i="39"/>
  <c r="DO26" i="39"/>
  <c r="DO27" i="39"/>
  <c r="DO28" i="39"/>
  <c r="DO29" i="39"/>
  <c r="DO30" i="39"/>
  <c r="DO31" i="39"/>
  <c r="DO32" i="39"/>
  <c r="DO33" i="39"/>
  <c r="DO34" i="39"/>
  <c r="DO35" i="39"/>
  <c r="DO36" i="39"/>
  <c r="DO37" i="39"/>
  <c r="DO38" i="39"/>
  <c r="DO39" i="39"/>
  <c r="DO40" i="39"/>
  <c r="DO41" i="39"/>
  <c r="DO42" i="39"/>
  <c r="DO43" i="39"/>
  <c r="DO44" i="39"/>
  <c r="DO45" i="39"/>
  <c r="DO46" i="39"/>
  <c r="DO47" i="39"/>
  <c r="DO48" i="39"/>
  <c r="DO49" i="39"/>
  <c r="DO50" i="39"/>
  <c r="DO51" i="39"/>
  <c r="DO52" i="39"/>
  <c r="DO53" i="39"/>
  <c r="DO54" i="39"/>
  <c r="DO55" i="39"/>
  <c r="CV56" i="43"/>
  <c r="CV56" i="44"/>
  <c r="DO16" i="31"/>
  <c r="DO17" i="31"/>
  <c r="DO20" i="31"/>
  <c r="DO22" i="31"/>
  <c r="DO23" i="31"/>
  <c r="DO25" i="31"/>
  <c r="DO26" i="31"/>
  <c r="DO29" i="31"/>
  <c r="DO31" i="31"/>
  <c r="DO32" i="31"/>
  <c r="DO33" i="31"/>
  <c r="DO34" i="31"/>
  <c r="DO35" i="31"/>
  <c r="DO36" i="31"/>
  <c r="DO37" i="31"/>
  <c r="DO38" i="31"/>
  <c r="DO39" i="31"/>
  <c r="DO40" i="31"/>
  <c r="DO41" i="31"/>
  <c r="DO42" i="31"/>
  <c r="DO43" i="31"/>
  <c r="DO44" i="31"/>
  <c r="DO45" i="31"/>
  <c r="DO46" i="31"/>
  <c r="DO47" i="31"/>
  <c r="DO48" i="31"/>
  <c r="DO49" i="31"/>
  <c r="DO50" i="31"/>
  <c r="DO51" i="31"/>
  <c r="DO52" i="31"/>
  <c r="DO53" i="31"/>
  <c r="DO54" i="31"/>
  <c r="DO55" i="31"/>
  <c r="DD9" i="32"/>
  <c r="DD12" i="32"/>
  <c r="DA13" i="32"/>
  <c r="DO16" i="32"/>
  <c r="DO17" i="32"/>
  <c r="DO18" i="32"/>
  <c r="DO19" i="32"/>
  <c r="DO20" i="32"/>
  <c r="DO21" i="32"/>
  <c r="DO22" i="32"/>
  <c r="DO23" i="32"/>
  <c r="DO24" i="32"/>
  <c r="DO25" i="32"/>
  <c r="DO26" i="32"/>
  <c r="DO27" i="32"/>
  <c r="DO28" i="32"/>
  <c r="DO29" i="32"/>
  <c r="DO30" i="32"/>
  <c r="DO31" i="32"/>
  <c r="DO32" i="32"/>
  <c r="DO33" i="32"/>
  <c r="DO34" i="32"/>
  <c r="DO35" i="32"/>
  <c r="DO36" i="32"/>
  <c r="DO37" i="32"/>
  <c r="DO38" i="32"/>
  <c r="DO39" i="32"/>
  <c r="DO40" i="32"/>
  <c r="DO41" i="32"/>
  <c r="DO42" i="32"/>
  <c r="DO43" i="32"/>
  <c r="DO44" i="32"/>
  <c r="DO45" i="32"/>
  <c r="DO46" i="32"/>
  <c r="DO47" i="32"/>
  <c r="DO48" i="32"/>
  <c r="DO49" i="32"/>
  <c r="DO50" i="32"/>
  <c r="DO51" i="32"/>
  <c r="DO52" i="32"/>
  <c r="DO53" i="32"/>
  <c r="DO54" i="32"/>
  <c r="DO55" i="32"/>
  <c r="DO16" i="34"/>
  <c r="DO18" i="34"/>
  <c r="DO19" i="34"/>
  <c r="DO20" i="34"/>
  <c r="DO21" i="34"/>
  <c r="DO22" i="34"/>
  <c r="DO23" i="34"/>
  <c r="DO24" i="34"/>
  <c r="DO25" i="34"/>
  <c r="DO26" i="34"/>
  <c r="DO27" i="34"/>
  <c r="DO28" i="34"/>
  <c r="DO29" i="34"/>
  <c r="DO30" i="34"/>
  <c r="DO31" i="34"/>
  <c r="DO32" i="34"/>
  <c r="DO33" i="34"/>
  <c r="DO34" i="34"/>
  <c r="DO35" i="34"/>
  <c r="DO36" i="34"/>
  <c r="DO37" i="34"/>
  <c r="DO38" i="34"/>
  <c r="DO39" i="34"/>
  <c r="DO40" i="34"/>
  <c r="DO41" i="34"/>
  <c r="DO42" i="34"/>
  <c r="DO43" i="34"/>
  <c r="DO44" i="34"/>
  <c r="DO45" i="34"/>
  <c r="DO46" i="34"/>
  <c r="DO47" i="34"/>
  <c r="DO48" i="34"/>
  <c r="DO49" i="34"/>
  <c r="DO50" i="34"/>
  <c r="DO51" i="34"/>
  <c r="DO52" i="34"/>
  <c r="DO53" i="34"/>
  <c r="DO54" i="34"/>
  <c r="DO55" i="34"/>
  <c r="CU56" i="35"/>
  <c r="CY56" i="35"/>
  <c r="DD8" i="35"/>
  <c r="DD12" i="35"/>
  <c r="CU56" i="36"/>
  <c r="DA6" i="36"/>
  <c r="DK7" i="36"/>
  <c r="DH10" i="36"/>
  <c r="DL10" i="36" s="1"/>
  <c r="DJ11" i="36"/>
  <c r="DI13" i="36"/>
  <c r="DD13" i="36"/>
  <c r="DA14" i="36"/>
  <c r="DK15" i="36"/>
  <c r="DO16" i="36"/>
  <c r="DO17" i="36"/>
  <c r="DO18" i="36"/>
  <c r="DO19" i="36"/>
  <c r="DO20" i="36"/>
  <c r="DO21" i="36"/>
  <c r="DO22" i="36"/>
  <c r="DO23" i="36"/>
  <c r="DO24" i="36"/>
  <c r="DO25" i="36"/>
  <c r="DO26" i="36"/>
  <c r="DO27" i="36"/>
  <c r="DO28" i="36"/>
  <c r="DO29" i="36"/>
  <c r="DO30" i="36"/>
  <c r="DO31" i="36"/>
  <c r="DO32" i="36"/>
  <c r="DO33" i="36"/>
  <c r="DO34" i="36"/>
  <c r="DO35" i="36"/>
  <c r="DO36" i="36"/>
  <c r="DO37" i="36"/>
  <c r="DO38" i="36"/>
  <c r="DO39" i="36"/>
  <c r="DO40" i="36"/>
  <c r="DO41" i="36"/>
  <c r="DO42" i="36"/>
  <c r="DO43" i="36"/>
  <c r="DO44" i="36"/>
  <c r="DO45" i="36"/>
  <c r="DO46" i="36"/>
  <c r="DO47" i="36"/>
  <c r="DD11" i="38"/>
  <c r="DA10" i="43"/>
  <c r="DO10" i="43" s="1"/>
  <c r="DO16" i="46"/>
  <c r="DO17" i="46"/>
  <c r="DO18" i="46"/>
  <c r="DO19" i="46"/>
  <c r="DO20" i="46"/>
  <c r="DO21" i="46"/>
  <c r="DO22" i="46"/>
  <c r="DO23" i="46"/>
  <c r="DO24" i="46"/>
  <c r="DO25" i="46"/>
  <c r="DO26" i="46"/>
  <c r="DO27" i="46"/>
  <c r="DO28" i="46"/>
  <c r="DO29" i="46"/>
  <c r="DO30" i="46"/>
  <c r="DO31" i="46"/>
  <c r="DO32" i="46"/>
  <c r="DO33" i="46"/>
  <c r="DO34" i="46"/>
  <c r="DO35" i="46"/>
  <c r="DO36" i="46"/>
  <c r="DO37" i="46"/>
  <c r="DO38" i="46"/>
  <c r="DO39" i="46"/>
  <c r="DO40" i="46"/>
  <c r="DO41" i="46"/>
  <c r="DO42" i="46"/>
  <c r="DO43" i="46"/>
  <c r="DO44" i="46"/>
  <c r="DO45" i="46"/>
  <c r="DO46" i="46"/>
  <c r="DO47" i="46"/>
  <c r="DO48" i="46"/>
  <c r="DO49" i="46"/>
  <c r="DO50" i="46"/>
  <c r="DO51" i="46"/>
  <c r="DO52" i="46"/>
  <c r="DO53" i="46"/>
  <c r="DO54" i="46"/>
  <c r="DO55" i="46"/>
  <c r="DD9" i="31"/>
  <c r="DD12" i="31"/>
  <c r="DO18" i="31"/>
  <c r="DO19" i="31"/>
  <c r="DO21" i="31"/>
  <c r="DO24" i="31"/>
  <c r="DO27" i="31"/>
  <c r="DO28" i="31"/>
  <c r="DO30" i="31"/>
  <c r="CV56" i="34"/>
  <c r="DN7" i="36"/>
  <c r="DD8" i="36"/>
  <c r="DK10" i="36"/>
  <c r="DE13" i="36"/>
  <c r="DN13" i="36"/>
  <c r="DN15" i="36"/>
  <c r="CU56" i="37"/>
  <c r="CY56" i="37"/>
  <c r="CV56" i="38"/>
  <c r="DO55" i="45"/>
  <c r="CV114" i="35"/>
  <c r="DD64" i="35"/>
  <c r="DN66" i="35"/>
  <c r="DA67" i="35"/>
  <c r="DD68" i="35"/>
  <c r="DN70" i="35"/>
  <c r="DA71" i="35"/>
  <c r="DD72" i="35"/>
  <c r="DO65" i="35"/>
  <c r="DN65" i="35"/>
  <c r="DA66" i="35"/>
  <c r="DO66" i="35" s="1"/>
  <c r="DD67" i="35"/>
  <c r="DO69" i="35"/>
  <c r="DN69" i="35"/>
  <c r="DA70" i="35"/>
  <c r="DO70" i="35" s="1"/>
  <c r="DD71" i="35"/>
  <c r="DO73" i="35"/>
  <c r="DN73" i="35"/>
  <c r="DO7" i="35"/>
  <c r="DN7" i="35"/>
  <c r="DA8" i="35"/>
  <c r="DO8" i="35" s="1"/>
  <c r="DD9" i="35"/>
  <c r="DN11" i="35"/>
  <c r="DA12" i="35"/>
  <c r="DO12" i="35" s="1"/>
  <c r="DD13" i="35"/>
  <c r="DO15" i="35"/>
  <c r="DN15" i="35"/>
  <c r="CW56" i="35"/>
  <c r="DA6" i="35"/>
  <c r="DD7" i="35"/>
  <c r="DN9" i="35"/>
  <c r="DA10" i="35"/>
  <c r="DO10" i="35" s="1"/>
  <c r="DD11" i="35"/>
  <c r="DN13" i="35"/>
  <c r="DA14" i="35"/>
  <c r="DO14" i="35" s="1"/>
  <c r="DD15" i="35"/>
  <c r="CV56" i="35"/>
  <c r="DD6" i="35"/>
  <c r="DA9" i="35"/>
  <c r="DD10" i="35"/>
  <c r="DA13" i="35"/>
  <c r="DD14" i="35"/>
  <c r="DA64" i="34"/>
  <c r="DD65" i="34"/>
  <c r="DN67" i="34"/>
  <c r="DA68" i="34"/>
  <c r="DO68" i="34" s="1"/>
  <c r="DD69" i="34"/>
  <c r="DN71" i="34"/>
  <c r="DA72" i="34"/>
  <c r="DO72" i="34" s="1"/>
  <c r="DD73" i="34"/>
  <c r="CV114" i="34"/>
  <c r="DD64" i="34"/>
  <c r="DN66" i="34"/>
  <c r="DA67" i="34"/>
  <c r="DD68" i="34"/>
  <c r="DN70" i="34"/>
  <c r="DA71" i="34"/>
  <c r="DD72" i="34"/>
  <c r="DO65" i="34"/>
  <c r="DN65" i="34"/>
  <c r="DA66" i="34"/>
  <c r="DO69" i="34"/>
  <c r="DN69" i="34"/>
  <c r="DA70" i="34"/>
  <c r="DO73" i="34"/>
  <c r="DN73" i="34"/>
  <c r="DO7" i="34"/>
  <c r="DN7" i="34"/>
  <c r="DA8" i="34"/>
  <c r="DO8" i="34" s="1"/>
  <c r="DD9" i="34"/>
  <c r="DO11" i="34"/>
  <c r="DN11" i="34"/>
  <c r="DA12" i="34"/>
  <c r="DO12" i="34" s="1"/>
  <c r="DD13" i="34"/>
  <c r="DO15" i="34"/>
  <c r="DN15" i="34"/>
  <c r="CW56" i="34"/>
  <c r="DA6" i="34"/>
  <c r="DD7" i="34"/>
  <c r="DN9" i="34"/>
  <c r="DA10" i="34"/>
  <c r="DO10" i="34" s="1"/>
  <c r="DD11" i="34"/>
  <c r="DN13" i="34"/>
  <c r="DA14" i="34"/>
  <c r="DO14" i="34" s="1"/>
  <c r="DD15" i="34"/>
  <c r="DD6" i="34"/>
  <c r="DA9" i="34"/>
  <c r="DD10" i="34"/>
  <c r="DA13" i="34"/>
  <c r="DD14" i="34"/>
  <c r="DO71" i="44"/>
  <c r="DO65" i="44"/>
  <c r="DN65" i="44"/>
  <c r="DA66" i="44"/>
  <c r="DN69" i="44"/>
  <c r="DA70" i="44"/>
  <c r="DO73" i="44"/>
  <c r="DN73" i="44"/>
  <c r="CW114" i="44"/>
  <c r="DA64" i="44"/>
  <c r="DD65" i="44"/>
  <c r="DN67" i="44"/>
  <c r="DA68" i="44"/>
  <c r="DO68" i="44" s="1"/>
  <c r="DD69" i="44"/>
  <c r="DN71" i="44"/>
  <c r="DA72" i="44"/>
  <c r="DO72" i="44" s="1"/>
  <c r="DD73" i="44"/>
  <c r="CV114" i="44"/>
  <c r="DD64" i="44"/>
  <c r="DA67" i="44"/>
  <c r="DD68" i="44"/>
  <c r="DD72" i="44"/>
  <c r="DA6" i="44"/>
  <c r="DD7" i="44"/>
  <c r="DN9" i="44"/>
  <c r="DA10" i="44"/>
  <c r="DO10" i="44" s="1"/>
  <c r="DD11" i="44"/>
  <c r="DN13" i="44"/>
  <c r="DA14" i="44"/>
  <c r="DO14" i="44" s="1"/>
  <c r="DD15" i="44"/>
  <c r="DD6" i="44"/>
  <c r="DN8" i="44"/>
  <c r="DA9" i="44"/>
  <c r="DD10" i="44"/>
  <c r="DN12" i="44"/>
  <c r="DA13" i="44"/>
  <c r="DD14" i="44"/>
  <c r="DO7" i="44"/>
  <c r="DN7" i="44"/>
  <c r="DA8" i="44"/>
  <c r="DO8" i="44" s="1"/>
  <c r="DD9" i="44"/>
  <c r="DO11" i="44"/>
  <c r="DN11" i="44"/>
  <c r="DA12" i="44"/>
  <c r="DO12" i="44" s="1"/>
  <c r="DO15" i="44"/>
  <c r="DN15" i="44"/>
  <c r="DH67" i="43"/>
  <c r="DL67" i="43" s="1"/>
  <c r="DH71" i="43"/>
  <c r="DL71" i="43" s="1"/>
  <c r="DJ64" i="43"/>
  <c r="DN64" i="43"/>
  <c r="DE65" i="43"/>
  <c r="DI65" i="43"/>
  <c r="DD66" i="43"/>
  <c r="DH66" i="43"/>
  <c r="DL66" i="43" s="1"/>
  <c r="DK67" i="43"/>
  <c r="DJ68" i="43"/>
  <c r="DE69" i="43"/>
  <c r="DI69" i="43"/>
  <c r="DD70" i="43"/>
  <c r="DH70" i="43"/>
  <c r="DL70" i="43" s="1"/>
  <c r="DK71" i="43"/>
  <c r="DJ72" i="43"/>
  <c r="DE73" i="43"/>
  <c r="DI73" i="43"/>
  <c r="CW114" i="43"/>
  <c r="DI66" i="43"/>
  <c r="DI70" i="43"/>
  <c r="DA64" i="43"/>
  <c r="DE64" i="43"/>
  <c r="DB64" i="43" s="1"/>
  <c r="DD65" i="43"/>
  <c r="DB65" i="43" s="1"/>
  <c r="DC65" i="43" s="1"/>
  <c r="DL65" i="43"/>
  <c r="DK66" i="43"/>
  <c r="DB67" i="43"/>
  <c r="DJ67" i="43"/>
  <c r="DN67" i="43"/>
  <c r="DA68" i="43"/>
  <c r="DE68" i="43"/>
  <c r="DB68" i="43" s="1"/>
  <c r="DD69" i="43"/>
  <c r="DK70" i="43"/>
  <c r="DB71" i="43"/>
  <c r="DJ71" i="43"/>
  <c r="DN71" i="43"/>
  <c r="DA72" i="43"/>
  <c r="DE72" i="43"/>
  <c r="DB72" i="43" s="1"/>
  <c r="DD73" i="43"/>
  <c r="DB73" i="43" s="1"/>
  <c r="CV114" i="43"/>
  <c r="DK65" i="43"/>
  <c r="DJ66" i="43"/>
  <c r="DA67" i="43"/>
  <c r="DK69" i="43"/>
  <c r="DJ70" i="43"/>
  <c r="DA71" i="43"/>
  <c r="DA6" i="43"/>
  <c r="DD7" i="43"/>
  <c r="DN9" i="43"/>
  <c r="DD11" i="43"/>
  <c r="DN13" i="43"/>
  <c r="DA14" i="43"/>
  <c r="DO14" i="43" s="1"/>
  <c r="DD15" i="43"/>
  <c r="DD6" i="43"/>
  <c r="DN8" i="43"/>
  <c r="DA9" i="43"/>
  <c r="DD10" i="43"/>
  <c r="DN12" i="43"/>
  <c r="DA13" i="43"/>
  <c r="DD14" i="43"/>
  <c r="DN7" i="43"/>
  <c r="DA8" i="43"/>
  <c r="DO8" i="43" s="1"/>
  <c r="DD9" i="43"/>
  <c r="DO11" i="43"/>
  <c r="DN11" i="43"/>
  <c r="DA12" i="43"/>
  <c r="DO12" i="43" s="1"/>
  <c r="DO15" i="43"/>
  <c r="DN15" i="43"/>
  <c r="DO64" i="42"/>
  <c r="DO65" i="42"/>
  <c r="DN65" i="42"/>
  <c r="DA66" i="42"/>
  <c r="DO69" i="42"/>
  <c r="DN69" i="42"/>
  <c r="DA70" i="42"/>
  <c r="DO70" i="42" s="1"/>
  <c r="DN73" i="42"/>
  <c r="CY114" i="42"/>
  <c r="CW114" i="42"/>
  <c r="DD65" i="42"/>
  <c r="DD69" i="42"/>
  <c r="DN71" i="42"/>
  <c r="DD73" i="42"/>
  <c r="DD64" i="42"/>
  <c r="DA67" i="42"/>
  <c r="DD68" i="42"/>
  <c r="DA71" i="42"/>
  <c r="DD72" i="42"/>
  <c r="CU56" i="42"/>
  <c r="DA64" i="38"/>
  <c r="DD65" i="38"/>
  <c r="DN67" i="38"/>
  <c r="DA68" i="38"/>
  <c r="DO68" i="38" s="1"/>
  <c r="DD69" i="38"/>
  <c r="DN71" i="38"/>
  <c r="DA72" i="38"/>
  <c r="DO72" i="38" s="1"/>
  <c r="DD73" i="38"/>
  <c r="DD64" i="38"/>
  <c r="DN66" i="38"/>
  <c r="DA67" i="38"/>
  <c r="DD68" i="38"/>
  <c r="DN70" i="38"/>
  <c r="DA71" i="38"/>
  <c r="DD72" i="38"/>
  <c r="DO65" i="38"/>
  <c r="DN65" i="38"/>
  <c r="DA66" i="38"/>
  <c r="DN69" i="38"/>
  <c r="DA70" i="38"/>
  <c r="DO73" i="38"/>
  <c r="DN73" i="38"/>
  <c r="DO7" i="38"/>
  <c r="DN7" i="38"/>
  <c r="DA8" i="38"/>
  <c r="DO8" i="38" s="1"/>
  <c r="DD9" i="38"/>
  <c r="DO11" i="38"/>
  <c r="DN11" i="38"/>
  <c r="DA12" i="38"/>
  <c r="DO12" i="38" s="1"/>
  <c r="DD13" i="38"/>
  <c r="DO15" i="38"/>
  <c r="DN15" i="38"/>
  <c r="CW56" i="38"/>
  <c r="DN13" i="38"/>
  <c r="DD15" i="38"/>
  <c r="DD6" i="38"/>
  <c r="DA9" i="38"/>
  <c r="DD10" i="38"/>
  <c r="DA13" i="38"/>
  <c r="DD14" i="38"/>
  <c r="DA64" i="37"/>
  <c r="DE64" i="37"/>
  <c r="DI64" i="37"/>
  <c r="DD65" i="37"/>
  <c r="DH65" i="37"/>
  <c r="DL65" i="37" s="1"/>
  <c r="DK66" i="37"/>
  <c r="DJ67" i="37"/>
  <c r="DN67" i="37"/>
  <c r="DA68" i="37"/>
  <c r="DO68" i="37" s="1"/>
  <c r="DE68" i="37"/>
  <c r="DD69" i="37"/>
  <c r="DH69" i="37"/>
  <c r="DL69" i="37" s="1"/>
  <c r="DK70" i="37"/>
  <c r="DJ71" i="37"/>
  <c r="DN71" i="37"/>
  <c r="DA72" i="37"/>
  <c r="DO72" i="37" s="1"/>
  <c r="DE72" i="37"/>
  <c r="DD73" i="37"/>
  <c r="DB73" i="37" s="1"/>
  <c r="DH73" i="37"/>
  <c r="DL73" i="37" s="1"/>
  <c r="CV114" i="37"/>
  <c r="DD64" i="37"/>
  <c r="DL64" i="37"/>
  <c r="DK65" i="37"/>
  <c r="DJ66" i="37"/>
  <c r="DN66" i="37"/>
  <c r="DA67" i="37"/>
  <c r="DE67" i="37"/>
  <c r="DB67" i="37" s="1"/>
  <c r="DD68" i="37"/>
  <c r="DK69" i="37"/>
  <c r="DJ70" i="37"/>
  <c r="DN70" i="37"/>
  <c r="DA71" i="37"/>
  <c r="DE71" i="37"/>
  <c r="DD72" i="37"/>
  <c r="DH72" i="37"/>
  <c r="DL72" i="37" s="1"/>
  <c r="DK73" i="37"/>
  <c r="DK64" i="37"/>
  <c r="DO65" i="37"/>
  <c r="DJ65" i="37"/>
  <c r="DN65" i="37"/>
  <c r="DA66" i="37"/>
  <c r="DE66" i="37"/>
  <c r="DK68" i="37"/>
  <c r="DO69" i="37"/>
  <c r="DJ69" i="37"/>
  <c r="DN69" i="37"/>
  <c r="DA70" i="37"/>
  <c r="DE70" i="37"/>
  <c r="DB70" i="37" s="1"/>
  <c r="DO73" i="37"/>
  <c r="DJ73" i="37"/>
  <c r="DN73" i="37"/>
  <c r="DJ64" i="37"/>
  <c r="DE65" i="37"/>
  <c r="DK67" i="37"/>
  <c r="DJ68" i="37"/>
  <c r="DE69" i="37"/>
  <c r="DK71" i="37"/>
  <c r="DJ72" i="37"/>
  <c r="DN7" i="37"/>
  <c r="DA8" i="37"/>
  <c r="DO11" i="37"/>
  <c r="DN11" i="37"/>
  <c r="DA12" i="37"/>
  <c r="DO15" i="37"/>
  <c r="DN15" i="37"/>
  <c r="CW56" i="37"/>
  <c r="DA6" i="37"/>
  <c r="DD7" i="37"/>
  <c r="DN9" i="37"/>
  <c r="DA10" i="37"/>
  <c r="DO10" i="37" s="1"/>
  <c r="DD11" i="37"/>
  <c r="DN13" i="37"/>
  <c r="DA14" i="37"/>
  <c r="DO14" i="37" s="1"/>
  <c r="DD15" i="37"/>
  <c r="CV56" i="37"/>
  <c r="DD6" i="37"/>
  <c r="DA9" i="37"/>
  <c r="DD10" i="37"/>
  <c r="DA13" i="37"/>
  <c r="DD14" i="37"/>
  <c r="DA64" i="36"/>
  <c r="DD65" i="36"/>
  <c r="DN67" i="36"/>
  <c r="DA68" i="36"/>
  <c r="DD69" i="36"/>
  <c r="DN71" i="36"/>
  <c r="DA72" i="36"/>
  <c r="DD73" i="36"/>
  <c r="DD64" i="36"/>
  <c r="DO66" i="36"/>
  <c r="DN66" i="36"/>
  <c r="DA67" i="36"/>
  <c r="DO67" i="36" s="1"/>
  <c r="DD68" i="36"/>
  <c r="DO70" i="36"/>
  <c r="DN70" i="36"/>
  <c r="DA71" i="36"/>
  <c r="DO71" i="36" s="1"/>
  <c r="DD72" i="36"/>
  <c r="DN73" i="36"/>
  <c r="DO10" i="36"/>
  <c r="DO6" i="36"/>
  <c r="DO14" i="36"/>
  <c r="DI12" i="36"/>
  <c r="CY56" i="36"/>
  <c r="DH13" i="36"/>
  <c r="DL13" i="36" s="1"/>
  <c r="DJ6" i="36"/>
  <c r="DN6" i="36"/>
  <c r="DA7" i="36"/>
  <c r="DE7" i="36"/>
  <c r="DB7" i="36" s="1"/>
  <c r="DI7" i="36"/>
  <c r="DH8" i="36"/>
  <c r="DL8" i="36" s="1"/>
  <c r="DK9" i="36"/>
  <c r="DJ10" i="36"/>
  <c r="DN10" i="36"/>
  <c r="DA11" i="36"/>
  <c r="DE11" i="36"/>
  <c r="DI11" i="36"/>
  <c r="DL11" i="36" s="1"/>
  <c r="DH12" i="36"/>
  <c r="DL12" i="36" s="1"/>
  <c r="DK13" i="36"/>
  <c r="DJ14" i="36"/>
  <c r="DN14" i="36"/>
  <c r="DA15" i="36"/>
  <c r="DE15" i="36"/>
  <c r="DI15" i="36"/>
  <c r="CW56" i="36"/>
  <c r="DI8" i="36"/>
  <c r="DH7" i="36"/>
  <c r="DL7" i="36" s="1"/>
  <c r="DK8" i="36"/>
  <c r="DJ9" i="36"/>
  <c r="DI10" i="36"/>
  <c r="DD11" i="36"/>
  <c r="DB11" i="36" s="1"/>
  <c r="DH11" i="36"/>
  <c r="DK12" i="36"/>
  <c r="DJ13" i="36"/>
  <c r="DI14" i="36"/>
  <c r="DD15" i="36"/>
  <c r="DH15" i="36"/>
  <c r="DL15" i="36" s="1"/>
  <c r="CV56" i="36"/>
  <c r="DH9" i="36"/>
  <c r="DL9" i="36" s="1"/>
  <c r="DI6" i="36"/>
  <c r="DD6" i="36"/>
  <c r="DJ8" i="36"/>
  <c r="DA9" i="36"/>
  <c r="DO9" i="36" s="1"/>
  <c r="DD10" i="36"/>
  <c r="DJ12" i="36"/>
  <c r="DA13" i="36"/>
  <c r="DO13" i="36" s="1"/>
  <c r="DD14" i="36"/>
  <c r="DJ64" i="31"/>
  <c r="DN64" i="31"/>
  <c r="DD65" i="31"/>
  <c r="DH65" i="31"/>
  <c r="DL65" i="31" s="1"/>
  <c r="DK66" i="31"/>
  <c r="DJ67" i="31"/>
  <c r="DN67" i="31"/>
  <c r="DA68" i="31"/>
  <c r="DO68" i="31" s="1"/>
  <c r="DE68" i="31"/>
  <c r="DD69" i="31"/>
  <c r="DH69" i="31"/>
  <c r="DL69" i="31" s="1"/>
  <c r="DK70" i="31"/>
  <c r="DL70" i="31" s="1"/>
  <c r="DJ71" i="31"/>
  <c r="DN71" i="31"/>
  <c r="DA72" i="31"/>
  <c r="DO72" i="31" s="1"/>
  <c r="DI72" i="31"/>
  <c r="DD73" i="31"/>
  <c r="DH73" i="31"/>
  <c r="CV114" i="31"/>
  <c r="DA64" i="31"/>
  <c r="DE64" i="31"/>
  <c r="DB64" i="31" s="1"/>
  <c r="DI64" i="31"/>
  <c r="DK65" i="31"/>
  <c r="DJ66" i="31"/>
  <c r="DN66" i="31"/>
  <c r="DA67" i="31"/>
  <c r="DE67" i="31"/>
  <c r="DB67" i="31" s="1"/>
  <c r="DD68" i="31"/>
  <c r="DB68" i="31" s="1"/>
  <c r="DL68" i="31"/>
  <c r="DK69" i="31"/>
  <c r="DJ70" i="31"/>
  <c r="DN70" i="31"/>
  <c r="DA71" i="31"/>
  <c r="DE71" i="31"/>
  <c r="DB71" i="31" s="1"/>
  <c r="DD72" i="31"/>
  <c r="DB72" i="31" s="1"/>
  <c r="DL72" i="31"/>
  <c r="DK73" i="31"/>
  <c r="DL73" i="31" s="1"/>
  <c r="DH64" i="31"/>
  <c r="DL64" i="31" s="1"/>
  <c r="DJ65" i="31"/>
  <c r="DN65" i="31"/>
  <c r="DA66" i="31"/>
  <c r="DE66" i="31"/>
  <c r="DB66" i="31" s="1"/>
  <c r="DK68" i="31"/>
  <c r="DJ69" i="31"/>
  <c r="DN69" i="31"/>
  <c r="DA70" i="31"/>
  <c r="DE70" i="31"/>
  <c r="DB70" i="31" s="1"/>
  <c r="DO73" i="31"/>
  <c r="DB73" i="31"/>
  <c r="DM73" i="31" s="1"/>
  <c r="DJ73" i="31"/>
  <c r="DN73" i="31"/>
  <c r="DE65" i="31"/>
  <c r="DK67" i="31"/>
  <c r="DJ68" i="31"/>
  <c r="DE69" i="31"/>
  <c r="DK71" i="31"/>
  <c r="DO7" i="31"/>
  <c r="DN7" i="31"/>
  <c r="DA8" i="31"/>
  <c r="DN11" i="31"/>
  <c r="DA12" i="31"/>
  <c r="DN15" i="31"/>
  <c r="CW56" i="31"/>
  <c r="DA6" i="31"/>
  <c r="DD7" i="31"/>
  <c r="DN9" i="31"/>
  <c r="DA10" i="31"/>
  <c r="DO10" i="31" s="1"/>
  <c r="DD11" i="31"/>
  <c r="DN13" i="31"/>
  <c r="DA14" i="31"/>
  <c r="DO14" i="31" s="1"/>
  <c r="DD15" i="31"/>
  <c r="CV56" i="31"/>
  <c r="DD6" i="31"/>
  <c r="DA9" i="31"/>
  <c r="DD10" i="31"/>
  <c r="DA13" i="31"/>
  <c r="DD14" i="31"/>
  <c r="DO73" i="32"/>
  <c r="DO69" i="32"/>
  <c r="DO65" i="32"/>
  <c r="DA64" i="32"/>
  <c r="DD65" i="32"/>
  <c r="DO67" i="32"/>
  <c r="DN67" i="32"/>
  <c r="DA68" i="32"/>
  <c r="DO68" i="32" s="1"/>
  <c r="DD69" i="32"/>
  <c r="DN71" i="32"/>
  <c r="DA72" i="32"/>
  <c r="DO72" i="32" s="1"/>
  <c r="DD73" i="32"/>
  <c r="CV114" i="32"/>
  <c r="CZ114" i="32"/>
  <c r="DN73" i="32"/>
  <c r="DD66" i="32"/>
  <c r="DD70" i="32"/>
  <c r="DO9" i="32"/>
  <c r="DO13" i="32"/>
  <c r="DO7" i="32"/>
  <c r="DN7" i="32"/>
  <c r="DA8" i="32"/>
  <c r="DO11" i="32"/>
  <c r="DN11" i="32"/>
  <c r="DA12" i="32"/>
  <c r="DN15" i="32"/>
  <c r="CW56" i="32"/>
  <c r="DA6" i="32"/>
  <c r="DD7" i="32"/>
  <c r="DN9" i="32"/>
  <c r="DA10" i="32"/>
  <c r="DO10" i="32" s="1"/>
  <c r="DD11" i="32"/>
  <c r="DN13" i="32"/>
  <c r="DA14" i="32"/>
  <c r="DO14" i="32" s="1"/>
  <c r="DD15" i="32"/>
  <c r="CV56" i="32"/>
  <c r="DD6" i="32"/>
  <c r="DD10" i="32"/>
  <c r="DD14" i="32"/>
  <c r="CS65" i="39"/>
  <c r="CS69" i="39"/>
  <c r="CN67" i="39"/>
  <c r="CX67" i="39" s="1"/>
  <c r="DD67" i="39" s="1"/>
  <c r="CN72" i="40"/>
  <c r="CX72" i="40" s="1"/>
  <c r="CW72" i="40"/>
  <c r="CR71" i="40"/>
  <c r="CN71" i="40"/>
  <c r="CX71" i="40" s="1"/>
  <c r="CW71" i="40"/>
  <c r="CW70" i="40"/>
  <c r="DN70" i="40" s="1"/>
  <c r="CW69" i="40"/>
  <c r="CS69" i="40"/>
  <c r="CS67" i="40"/>
  <c r="CW67" i="40"/>
  <c r="CW66" i="40"/>
  <c r="CS65" i="40"/>
  <c r="CS64" i="40"/>
  <c r="CS73" i="40"/>
  <c r="CR64" i="40"/>
  <c r="CS66" i="40"/>
  <c r="CS68" i="40"/>
  <c r="CS70" i="40"/>
  <c r="CR72" i="40"/>
  <c r="CR73" i="40"/>
  <c r="CU114" i="40"/>
  <c r="CN64" i="40"/>
  <c r="CX64" i="40" s="1"/>
  <c r="CW64" i="40"/>
  <c r="CN73" i="40"/>
  <c r="CX73" i="40" s="1"/>
  <c r="DD73" i="40" s="1"/>
  <c r="CW73" i="40"/>
  <c r="DN73" i="40" s="1"/>
  <c r="CR65" i="41"/>
  <c r="CR69" i="41"/>
  <c r="CR70" i="41"/>
  <c r="CV66" i="41"/>
  <c r="CV67" i="41"/>
  <c r="CW67" i="41"/>
  <c r="CV70" i="41"/>
  <c r="CV71" i="41"/>
  <c r="CW71" i="41"/>
  <c r="DN71" i="41" s="1"/>
  <c r="CV73" i="41"/>
  <c r="CW73" i="41"/>
  <c r="CS64" i="41"/>
  <c r="CS67" i="41"/>
  <c r="CS68" i="41"/>
  <c r="CS71" i="41"/>
  <c r="CS72" i="41"/>
  <c r="CS73" i="41"/>
  <c r="CR73" i="41"/>
  <c r="CR64" i="41"/>
  <c r="CR68" i="41"/>
  <c r="CR72" i="41"/>
  <c r="AM114" i="41"/>
  <c r="BP114" i="41"/>
  <c r="CW66" i="41"/>
  <c r="DN66" i="41" s="1"/>
  <c r="CR67" i="41"/>
  <c r="CW70" i="41"/>
  <c r="CR71" i="41"/>
  <c r="AD114" i="41"/>
  <c r="BG114" i="41"/>
  <c r="CJ114" i="41"/>
  <c r="CV65" i="41"/>
  <c r="CW65" i="41"/>
  <c r="DN65" i="41" s="1"/>
  <c r="CS66" i="41"/>
  <c r="CR66" i="41"/>
  <c r="CV69" i="41"/>
  <c r="CW69" i="41"/>
  <c r="DN69" i="41" s="1"/>
  <c r="CS70" i="41"/>
  <c r="AB114" i="41"/>
  <c r="AX114" i="41"/>
  <c r="CA114" i="41"/>
  <c r="CS65" i="41"/>
  <c r="CV68" i="41"/>
  <c r="CW68" i="41"/>
  <c r="DN68" i="41" s="1"/>
  <c r="CS69" i="41"/>
  <c r="CV72" i="41"/>
  <c r="CW72" i="41"/>
  <c r="CS10" i="41"/>
  <c r="CS9" i="41"/>
  <c r="CS8" i="41"/>
  <c r="CJ56" i="41"/>
  <c r="CS7" i="41"/>
  <c r="CS6" i="41"/>
  <c r="CW12" i="41"/>
  <c r="AD56" i="41"/>
  <c r="CS12" i="41"/>
  <c r="CW13" i="41"/>
  <c r="DN13" i="41" s="1"/>
  <c r="CS13" i="41"/>
  <c r="CW15" i="41"/>
  <c r="CS15" i="41"/>
  <c r="CW14" i="41"/>
  <c r="DN14" i="41" s="1"/>
  <c r="AV56" i="40"/>
  <c r="CS14" i="40"/>
  <c r="BG56" i="40"/>
  <c r="CY12" i="40"/>
  <c r="AX56" i="40"/>
  <c r="AM56" i="40"/>
  <c r="CR12" i="40"/>
  <c r="CZ56" i="40"/>
  <c r="I56" i="40"/>
  <c r="CS10" i="40"/>
  <c r="CS9" i="40"/>
  <c r="CY8" i="40"/>
  <c r="CR8" i="40"/>
  <c r="CS8" i="40"/>
  <c r="CR7" i="40"/>
  <c r="CR7" i="41"/>
  <c r="CY7" i="41"/>
  <c r="S56" i="41"/>
  <c r="BR56" i="41"/>
  <c r="AM56" i="41"/>
  <c r="BP56" i="41"/>
  <c r="CN7" i="41"/>
  <c r="CX7" i="41" s="1"/>
  <c r="CW7" i="41"/>
  <c r="CY6" i="39"/>
  <c r="CY56" i="39" s="1"/>
  <c r="CR6" i="40"/>
  <c r="CW6" i="40"/>
  <c r="CU56" i="41"/>
  <c r="CZ56" i="41"/>
  <c r="CW15" i="39"/>
  <c r="CS14" i="39"/>
  <c r="CW14" i="39"/>
  <c r="CW13" i="39"/>
  <c r="CS13" i="39"/>
  <c r="CS12" i="39"/>
  <c r="CW11" i="39"/>
  <c r="DN11" i="39" s="1"/>
  <c r="CS10" i="39"/>
  <c r="CW9" i="39"/>
  <c r="CS9" i="39"/>
  <c r="CW8" i="39"/>
  <c r="CS8" i="39"/>
  <c r="AV56" i="39"/>
  <c r="AD56" i="39"/>
  <c r="CW7" i="39"/>
  <c r="DN7" i="39" s="1"/>
  <c r="I114" i="47"/>
  <c r="CZ114" i="41"/>
  <c r="DN67" i="41"/>
  <c r="DN70" i="41"/>
  <c r="DN73" i="41"/>
  <c r="CN64" i="41"/>
  <c r="CX64" i="41" s="1"/>
  <c r="CU64" i="41"/>
  <c r="CY64" i="41"/>
  <c r="CN65" i="41"/>
  <c r="CX65" i="41" s="1"/>
  <c r="CY65" i="41"/>
  <c r="CN66" i="41"/>
  <c r="CX66" i="41" s="1"/>
  <c r="CY66" i="41"/>
  <c r="DA66" i="41" s="1"/>
  <c r="CN67" i="41"/>
  <c r="CX67" i="41" s="1"/>
  <c r="CY67" i="41"/>
  <c r="DA67" i="41" s="1"/>
  <c r="CN68" i="41"/>
  <c r="CX68" i="41" s="1"/>
  <c r="CY68" i="41"/>
  <c r="DA68" i="41" s="1"/>
  <c r="CN69" i="41"/>
  <c r="CX69" i="41" s="1"/>
  <c r="CY69" i="41"/>
  <c r="DA69" i="41" s="1"/>
  <c r="CN70" i="41"/>
  <c r="CX70" i="41" s="1"/>
  <c r="CY70" i="41"/>
  <c r="CN71" i="41"/>
  <c r="CX71" i="41" s="1"/>
  <c r="CY71" i="41"/>
  <c r="CN72" i="41"/>
  <c r="CX72" i="41" s="1"/>
  <c r="CY72" i="41"/>
  <c r="CN73" i="41"/>
  <c r="CX73" i="41" s="1"/>
  <c r="CY73" i="41"/>
  <c r="DA73" i="41" s="1"/>
  <c r="S114" i="41"/>
  <c r="I114" i="41"/>
  <c r="CW64" i="41"/>
  <c r="CV64" i="41"/>
  <c r="DD9" i="41"/>
  <c r="DD11" i="41"/>
  <c r="DN11" i="41"/>
  <c r="DD13" i="41"/>
  <c r="DD15" i="41"/>
  <c r="DD6" i="41"/>
  <c r="DN8" i="41"/>
  <c r="DD10" i="41"/>
  <c r="DN10" i="41"/>
  <c r="DD12" i="41"/>
  <c r="DD14" i="41"/>
  <c r="CW6" i="41"/>
  <c r="CV6" i="41"/>
  <c r="CV7" i="41"/>
  <c r="CV8" i="41"/>
  <c r="CV9" i="41"/>
  <c r="CV10" i="41"/>
  <c r="CV11" i="41"/>
  <c r="CV12" i="41"/>
  <c r="CV13" i="41"/>
  <c r="CV14" i="41"/>
  <c r="CV15" i="41"/>
  <c r="AB56" i="41"/>
  <c r="CY6" i="41"/>
  <c r="CY56" i="41" s="1"/>
  <c r="I56" i="41"/>
  <c r="CZ56" i="42"/>
  <c r="DD6" i="42"/>
  <c r="DD8" i="42"/>
  <c r="DN8" i="42"/>
  <c r="DD10" i="42"/>
  <c r="DN10" i="42"/>
  <c r="DD12" i="42"/>
  <c r="DN12" i="42"/>
  <c r="DD14" i="42"/>
  <c r="DN14" i="42"/>
  <c r="DD7" i="42"/>
  <c r="DN7" i="42"/>
  <c r="DD9" i="42"/>
  <c r="DN9" i="42"/>
  <c r="DD11" i="42"/>
  <c r="DN11" i="42"/>
  <c r="DD13" i="42"/>
  <c r="DN13" i="42"/>
  <c r="DD15" i="42"/>
  <c r="DN15" i="42"/>
  <c r="AM56" i="42"/>
  <c r="CW6" i="42"/>
  <c r="CV6" i="42"/>
  <c r="CV7" i="42"/>
  <c r="DI7" i="42" s="1"/>
  <c r="CV8" i="42"/>
  <c r="DI8" i="42" s="1"/>
  <c r="CV9" i="42"/>
  <c r="DI9" i="42" s="1"/>
  <c r="CV10" i="42"/>
  <c r="DI10" i="42" s="1"/>
  <c r="CV11" i="42"/>
  <c r="DI11" i="42" s="1"/>
  <c r="CV12" i="42"/>
  <c r="DI12" i="42" s="1"/>
  <c r="CV13" i="42"/>
  <c r="DI13" i="42" s="1"/>
  <c r="CV14" i="42"/>
  <c r="DI14" i="42" s="1"/>
  <c r="CV15" i="42"/>
  <c r="DH15" i="42" s="1"/>
  <c r="DL15" i="42" s="1"/>
  <c r="AB56" i="42"/>
  <c r="DN64" i="40"/>
  <c r="CY64" i="40"/>
  <c r="DA64" i="40" s="1"/>
  <c r="AM114" i="40"/>
  <c r="BP114" i="40"/>
  <c r="AV114" i="40"/>
  <c r="AD114" i="40"/>
  <c r="BG114" i="40"/>
  <c r="CJ114" i="40"/>
  <c r="CZ114" i="40"/>
  <c r="BR114" i="40"/>
  <c r="AX114" i="40"/>
  <c r="CA114" i="40"/>
  <c r="DD66" i="40"/>
  <c r="DD68" i="40"/>
  <c r="DN68" i="40"/>
  <c r="DN72" i="40"/>
  <c r="DD65" i="40"/>
  <c r="DD67" i="40"/>
  <c r="DD69" i="40"/>
  <c r="DD71" i="40"/>
  <c r="DN71" i="40"/>
  <c r="CV65" i="40"/>
  <c r="CV66" i="40"/>
  <c r="CV67" i="40"/>
  <c r="CV68" i="40"/>
  <c r="CV69" i="40"/>
  <c r="CV70" i="40"/>
  <c r="CV71" i="40"/>
  <c r="CV72" i="40"/>
  <c r="CV73" i="40"/>
  <c r="AB114" i="40"/>
  <c r="CY65" i="40"/>
  <c r="CY66" i="40"/>
  <c r="CY67" i="40"/>
  <c r="CY68" i="40"/>
  <c r="CY69" i="40"/>
  <c r="CY70" i="40"/>
  <c r="CY71" i="40"/>
  <c r="CY72" i="40"/>
  <c r="CY73" i="40"/>
  <c r="S114" i="40"/>
  <c r="CS72" i="40"/>
  <c r="I114" i="40"/>
  <c r="CW65" i="40"/>
  <c r="DD8" i="40"/>
  <c r="DD12" i="40"/>
  <c r="DN6" i="40"/>
  <c r="CU56" i="40"/>
  <c r="DD11" i="40"/>
  <c r="DD15" i="40"/>
  <c r="DD6" i="40"/>
  <c r="DD14" i="40"/>
  <c r="DD9" i="40"/>
  <c r="CS6" i="40"/>
  <c r="AD56" i="40"/>
  <c r="CW7" i="40"/>
  <c r="CW8" i="40"/>
  <c r="CW9" i="40"/>
  <c r="CW10" i="40"/>
  <c r="CW11" i="40"/>
  <c r="CW12" i="40"/>
  <c r="CW13" i="40"/>
  <c r="CW14" i="40"/>
  <c r="CW15" i="40"/>
  <c r="CV6" i="40"/>
  <c r="CV7" i="40"/>
  <c r="CV8" i="40"/>
  <c r="CV9" i="40"/>
  <c r="CV10" i="40"/>
  <c r="CV11" i="40"/>
  <c r="CV12" i="40"/>
  <c r="CV13" i="40"/>
  <c r="CV14" i="40"/>
  <c r="CV15" i="40"/>
  <c r="AB56" i="40"/>
  <c r="CJ56" i="40"/>
  <c r="CY6" i="40"/>
  <c r="BR114" i="39"/>
  <c r="CW68" i="39"/>
  <c r="CN69" i="39"/>
  <c r="CX69" i="39" s="1"/>
  <c r="DD69" i="39" s="1"/>
  <c r="CV70" i="39"/>
  <c r="CW70" i="39"/>
  <c r="CN71" i="39"/>
  <c r="CX71" i="39" s="1"/>
  <c r="DD71" i="39" s="1"/>
  <c r="CV66" i="39"/>
  <c r="CS73" i="39"/>
  <c r="CZ114" i="39"/>
  <c r="CY67" i="39"/>
  <c r="S114" i="39"/>
  <c r="AV114" i="39"/>
  <c r="CS67" i="39"/>
  <c r="CV68" i="39"/>
  <c r="CS71" i="39"/>
  <c r="AB114" i="39"/>
  <c r="AX114" i="39"/>
  <c r="CA114" i="39"/>
  <c r="CY65" i="39"/>
  <c r="CY69" i="39"/>
  <c r="I114" i="39"/>
  <c r="BP114" i="39"/>
  <c r="CV65" i="39"/>
  <c r="DA65" i="39" s="1"/>
  <c r="DO65" i="39" s="1"/>
  <c r="CW65" i="39"/>
  <c r="DN65" i="39" s="1"/>
  <c r="CY66" i="39"/>
  <c r="CN66" i="39"/>
  <c r="CX66" i="39" s="1"/>
  <c r="DD66" i="39" s="1"/>
  <c r="CV67" i="39"/>
  <c r="CW67" i="39"/>
  <c r="DN67" i="39" s="1"/>
  <c r="CY68" i="39"/>
  <c r="CN68" i="39"/>
  <c r="CX68" i="39" s="1"/>
  <c r="CV69" i="39"/>
  <c r="DA69" i="39" s="1"/>
  <c r="DO69" i="39" s="1"/>
  <c r="CW69" i="39"/>
  <c r="CY70" i="39"/>
  <c r="CN70" i="39"/>
  <c r="CX70" i="39" s="1"/>
  <c r="DD70" i="39" s="1"/>
  <c r="CV71" i="39"/>
  <c r="CW71" i="39"/>
  <c r="CY72" i="39"/>
  <c r="CV73" i="39"/>
  <c r="CW73" i="39"/>
  <c r="AD114" i="39"/>
  <c r="BG114" i="39"/>
  <c r="CJ114" i="39"/>
  <c r="CS66" i="39"/>
  <c r="CS68" i="39"/>
  <c r="CS70" i="39"/>
  <c r="CS72" i="39"/>
  <c r="CY71" i="39"/>
  <c r="DA71" i="39" s="1"/>
  <c r="DO71" i="39" s="1"/>
  <c r="CV72" i="39"/>
  <c r="CW72" i="39"/>
  <c r="CY73" i="39"/>
  <c r="DD64" i="39"/>
  <c r="DD72" i="39"/>
  <c r="DN73" i="39"/>
  <c r="DN68" i="39"/>
  <c r="DN70" i="39"/>
  <c r="DD73" i="39"/>
  <c r="CV64" i="39"/>
  <c r="CS64" i="39"/>
  <c r="AM114" i="39"/>
  <c r="CU114" i="39"/>
  <c r="CR64" i="39"/>
  <c r="CW64" i="39"/>
  <c r="CR65" i="39"/>
  <c r="CR66" i="39"/>
  <c r="CR67" i="39"/>
  <c r="CR68" i="39"/>
  <c r="CR69" i="39"/>
  <c r="CR70" i="39"/>
  <c r="CR71" i="39"/>
  <c r="CR72" i="39"/>
  <c r="CR73" i="39"/>
  <c r="CZ56" i="39"/>
  <c r="I56" i="39"/>
  <c r="DD8" i="39"/>
  <c r="DD10" i="39"/>
  <c r="DN10" i="39"/>
  <c r="DD12" i="39"/>
  <c r="DN12" i="39"/>
  <c r="DN14" i="39"/>
  <c r="DD7" i="39"/>
  <c r="DD11" i="39"/>
  <c r="DD13" i="39"/>
  <c r="CS6" i="39"/>
  <c r="AM56" i="39"/>
  <c r="CW6" i="39"/>
  <c r="CV6" i="39"/>
  <c r="CV7" i="39"/>
  <c r="CV8" i="39"/>
  <c r="CV9" i="39"/>
  <c r="CV10" i="39"/>
  <c r="CV11" i="39"/>
  <c r="CV12" i="39"/>
  <c r="CV13" i="39"/>
  <c r="CV14" i="39"/>
  <c r="CV15" i="39"/>
  <c r="AB56" i="39"/>
  <c r="CY72" i="47"/>
  <c r="BG114" i="47"/>
  <c r="CN70" i="47"/>
  <c r="CX70" i="47" s="1"/>
  <c r="DD70" i="47" s="1"/>
  <c r="CR70" i="47"/>
  <c r="CR66" i="47"/>
  <c r="CN68" i="47"/>
  <c r="CX68" i="47" s="1"/>
  <c r="DD68" i="47" s="1"/>
  <c r="CR68" i="47"/>
  <c r="CR71" i="47"/>
  <c r="CW71" i="47"/>
  <c r="DN71" i="47" s="1"/>
  <c r="S114" i="47"/>
  <c r="AV114" i="47"/>
  <c r="BR114" i="47"/>
  <c r="CN71" i="47"/>
  <c r="CX71" i="47" s="1"/>
  <c r="DD71" i="47" s="1"/>
  <c r="CS67" i="46"/>
  <c r="CN67" i="46"/>
  <c r="CX67" i="46" s="1"/>
  <c r="DD67" i="46" s="1"/>
  <c r="CY66" i="46"/>
  <c r="CV66" i="46"/>
  <c r="CW68" i="46"/>
  <c r="CN68" i="46"/>
  <c r="CX68" i="46" s="1"/>
  <c r="DD68" i="46" s="1"/>
  <c r="CW69" i="46"/>
  <c r="CN69" i="46"/>
  <c r="CX69" i="46" s="1"/>
  <c r="DD69" i="46" s="1"/>
  <c r="CW70" i="46"/>
  <c r="CN70" i="46"/>
  <c r="CX70" i="46" s="1"/>
  <c r="DD70" i="46" s="1"/>
  <c r="CW73" i="46"/>
  <c r="DN73" i="46" s="1"/>
  <c r="CS69" i="45"/>
  <c r="CS67" i="45"/>
  <c r="AB114" i="45"/>
  <c r="CZ114" i="47"/>
  <c r="DN65" i="47"/>
  <c r="DD66" i="47"/>
  <c r="DN69" i="47"/>
  <c r="DN73" i="47"/>
  <c r="DN64" i="47"/>
  <c r="CU114" i="47"/>
  <c r="DD65" i="47"/>
  <c r="DD69" i="47"/>
  <c r="DN72" i="47"/>
  <c r="DD73" i="47"/>
  <c r="DD64" i="47"/>
  <c r="DD72" i="47"/>
  <c r="DN66" i="47"/>
  <c r="DD67" i="47"/>
  <c r="CS64" i="47"/>
  <c r="CS65" i="47"/>
  <c r="CS66" i="47"/>
  <c r="CS67" i="47"/>
  <c r="CS68" i="47"/>
  <c r="CS69" i="47"/>
  <c r="CS70" i="47"/>
  <c r="CS71" i="47"/>
  <c r="CS72" i="47"/>
  <c r="CS73" i="47"/>
  <c r="AD114" i="47"/>
  <c r="CV64" i="47"/>
  <c r="CV65" i="47"/>
  <c r="CV66" i="47"/>
  <c r="CV67" i="47"/>
  <c r="CV68" i="47"/>
  <c r="CV69" i="47"/>
  <c r="CV70" i="47"/>
  <c r="CV71" i="47"/>
  <c r="CV72" i="47"/>
  <c r="CV73" i="47"/>
  <c r="AB114" i="47"/>
  <c r="CJ114" i="47"/>
  <c r="CY64" i="47"/>
  <c r="CR64" i="46"/>
  <c r="CR65" i="46"/>
  <c r="CR66" i="46"/>
  <c r="CR67" i="46"/>
  <c r="CR68" i="46"/>
  <c r="CR69" i="46"/>
  <c r="CR70" i="46"/>
  <c r="CR71" i="46"/>
  <c r="CR72" i="46"/>
  <c r="CR73" i="46"/>
  <c r="DN64" i="46"/>
  <c r="DN65" i="46"/>
  <c r="DN72" i="46"/>
  <c r="DD65" i="46"/>
  <c r="DD71" i="46"/>
  <c r="DD72" i="46"/>
  <c r="DD73" i="46"/>
  <c r="DA65" i="46"/>
  <c r="DO65" i="46" s="1"/>
  <c r="DA68" i="46"/>
  <c r="DO68" i="46" s="1"/>
  <c r="DA71" i="46"/>
  <c r="DO71" i="46" s="1"/>
  <c r="DA72" i="46"/>
  <c r="DO72" i="46" s="1"/>
  <c r="DA73" i="46"/>
  <c r="DO73" i="46" s="1"/>
  <c r="CS64" i="46"/>
  <c r="CS65" i="46"/>
  <c r="CS66" i="46"/>
  <c r="CS68" i="46"/>
  <c r="CS69" i="46"/>
  <c r="CS70" i="46"/>
  <c r="CS71" i="46"/>
  <c r="CS72" i="46"/>
  <c r="CS73" i="46"/>
  <c r="CN64" i="46"/>
  <c r="CX64" i="46" s="1"/>
  <c r="CU64" i="46"/>
  <c r="CY64" i="46"/>
  <c r="AV114" i="46"/>
  <c r="I114" i="46"/>
  <c r="AD114" i="46"/>
  <c r="CW67" i="46"/>
  <c r="CR69" i="45"/>
  <c r="CW71" i="45"/>
  <c r="DN71" i="45" s="1"/>
  <c r="CW73" i="45"/>
  <c r="BP114" i="45"/>
  <c r="CY73" i="45"/>
  <c r="BG114" i="45"/>
  <c r="CJ114" i="45"/>
  <c r="CN66" i="45"/>
  <c r="CX66" i="45" s="1"/>
  <c r="DD66" i="45" s="1"/>
  <c r="CN69" i="45"/>
  <c r="CX69" i="45" s="1"/>
  <c r="DD69" i="45" s="1"/>
  <c r="CW69" i="45"/>
  <c r="CS70" i="45"/>
  <c r="CY71" i="45"/>
  <c r="CS65" i="45"/>
  <c r="AD114" i="45"/>
  <c r="CZ114" i="45"/>
  <c r="CR64" i="45"/>
  <c r="CY64" i="45"/>
  <c r="CN64" i="45"/>
  <c r="CX64" i="45" s="1"/>
  <c r="DD64" i="45" s="1"/>
  <c r="DD73" i="45"/>
  <c r="CV65" i="45"/>
  <c r="CW65" i="45"/>
  <c r="CR66" i="45"/>
  <c r="CY66" i="45"/>
  <c r="CV67" i="45"/>
  <c r="CW67" i="45"/>
  <c r="DN67" i="45" s="1"/>
  <c r="CR68" i="45"/>
  <c r="CY68" i="45"/>
  <c r="CN70" i="45"/>
  <c r="CX70" i="45" s="1"/>
  <c r="CW70" i="45"/>
  <c r="CS71" i="45"/>
  <c r="CR72" i="45"/>
  <c r="CS73" i="45"/>
  <c r="AX114" i="45"/>
  <c r="CA114" i="45"/>
  <c r="CU114" i="45"/>
  <c r="CR65" i="45"/>
  <c r="CY65" i="45"/>
  <c r="CN65" i="45"/>
  <c r="CX65" i="45" s="1"/>
  <c r="CV66" i="45"/>
  <c r="DA66" i="45" s="1"/>
  <c r="DO66" i="45" s="1"/>
  <c r="CW66" i="45"/>
  <c r="DN66" i="45" s="1"/>
  <c r="CR67" i="45"/>
  <c r="CY67" i="45"/>
  <c r="CN67" i="45"/>
  <c r="CX67" i="45" s="1"/>
  <c r="CN68" i="45"/>
  <c r="CX68" i="45" s="1"/>
  <c r="DD68" i="45" s="1"/>
  <c r="CW68" i="45"/>
  <c r="CR70" i="45"/>
  <c r="CY70" i="45"/>
  <c r="CN72" i="45"/>
  <c r="CX72" i="45" s="1"/>
  <c r="DD72" i="45" s="1"/>
  <c r="CW72" i="45"/>
  <c r="DN72" i="45" s="1"/>
  <c r="CV73" i="45"/>
  <c r="S114" i="45"/>
  <c r="AV114" i="45"/>
  <c r="BR114" i="45"/>
  <c r="CS66" i="45"/>
  <c r="CS68" i="45"/>
  <c r="CY69" i="45"/>
  <c r="CY72" i="45"/>
  <c r="DA65" i="45"/>
  <c r="DN65" i="45"/>
  <c r="DN70" i="45"/>
  <c r="DN68" i="45"/>
  <c r="CS64" i="45"/>
  <c r="CS72" i="45"/>
  <c r="I114" i="45"/>
  <c r="AM114" i="45"/>
  <c r="CW64" i="45"/>
  <c r="CV64" i="45"/>
  <c r="CV68" i="45"/>
  <c r="CV69" i="45"/>
  <c r="CV70" i="45"/>
  <c r="CV71" i="45"/>
  <c r="CV72" i="45"/>
  <c r="DO65" i="45"/>
  <c r="CS9" i="47"/>
  <c r="CW8" i="47"/>
  <c r="CS8" i="47"/>
  <c r="CS6" i="47"/>
  <c r="CV14" i="47"/>
  <c r="DA14" i="47" s="1"/>
  <c r="DO14" i="47" s="1"/>
  <c r="CW15" i="47"/>
  <c r="CZ56" i="47"/>
  <c r="CR7" i="47"/>
  <c r="CR13" i="47"/>
  <c r="CR14" i="47"/>
  <c r="CS15" i="46"/>
  <c r="CS14" i="46"/>
  <c r="CS13" i="46"/>
  <c r="CV9" i="46"/>
  <c r="DA9" i="46" s="1"/>
  <c r="DO9" i="46" s="1"/>
  <c r="CS9" i="46"/>
  <c r="CW7" i="46"/>
  <c r="DN7" i="46" s="1"/>
  <c r="CS7" i="46"/>
  <c r="CR8" i="46"/>
  <c r="CR9" i="46"/>
  <c r="CR10" i="46"/>
  <c r="CR11" i="46"/>
  <c r="CR12" i="46"/>
  <c r="CR13" i="46"/>
  <c r="CR14" i="46"/>
  <c r="CR15" i="46"/>
  <c r="CR7" i="45"/>
  <c r="CR10" i="45"/>
  <c r="CR11" i="45"/>
  <c r="CR12" i="45"/>
  <c r="CR13" i="45"/>
  <c r="CR14" i="45"/>
  <c r="CR15" i="45"/>
  <c r="CV15" i="45"/>
  <c r="CS15" i="45"/>
  <c r="CS14" i="45"/>
  <c r="CR9" i="45"/>
  <c r="S56" i="45"/>
  <c r="AV56" i="45"/>
  <c r="CS9" i="45"/>
  <c r="I56" i="45"/>
  <c r="BP56" i="45"/>
  <c r="CN9" i="45"/>
  <c r="CX9" i="45" s="1"/>
  <c r="DD9" i="45" s="1"/>
  <c r="CS15" i="47"/>
  <c r="CV15" i="47"/>
  <c r="DD14" i="47"/>
  <c r="DN14" i="47"/>
  <c r="CS14" i="47"/>
  <c r="CW13" i="47"/>
  <c r="CV13" i="47"/>
  <c r="DD12" i="47"/>
  <c r="CS12" i="47"/>
  <c r="CV12" i="47"/>
  <c r="CY11" i="47"/>
  <c r="CV11" i="47"/>
  <c r="DA11" i="47" s="1"/>
  <c r="DO11" i="47" s="1"/>
  <c r="CR11" i="47"/>
  <c r="AM56" i="47"/>
  <c r="BP56" i="47"/>
  <c r="CY10" i="47"/>
  <c r="DN11" i="47"/>
  <c r="CS11" i="47"/>
  <c r="DD10" i="47"/>
  <c r="CW10" i="47"/>
  <c r="CV10" i="47"/>
  <c r="CW9" i="47"/>
  <c r="BG56" i="47"/>
  <c r="AD56" i="47"/>
  <c r="CV9" i="47"/>
  <c r="AB56" i="47"/>
  <c r="AX56" i="47"/>
  <c r="CA56" i="47"/>
  <c r="DD8" i="47"/>
  <c r="DA8" i="47"/>
  <c r="DO8" i="47" s="1"/>
  <c r="I56" i="47"/>
  <c r="DD7" i="47"/>
  <c r="CS7" i="47"/>
  <c r="CW7" i="47"/>
  <c r="CV7" i="47"/>
  <c r="CU56" i="47"/>
  <c r="CY6" i="47"/>
  <c r="CN6" i="47"/>
  <c r="CX6" i="47" s="1"/>
  <c r="DD6" i="47" s="1"/>
  <c r="CJ56" i="47"/>
  <c r="CV6" i="47"/>
  <c r="CW6" i="47"/>
  <c r="DN6" i="47" s="1"/>
  <c r="S56" i="47"/>
  <c r="CR6" i="47"/>
  <c r="DD15" i="46"/>
  <c r="DA15" i="46"/>
  <c r="DO15" i="46" s="1"/>
  <c r="CW15" i="46"/>
  <c r="DD14" i="46"/>
  <c r="CW14" i="46"/>
  <c r="DD13" i="46"/>
  <c r="DA13" i="46"/>
  <c r="DO13" i="46" s="1"/>
  <c r="CW13" i="46"/>
  <c r="DD12" i="46"/>
  <c r="DA12" i="46"/>
  <c r="DO12" i="46" s="1"/>
  <c r="DN12" i="46"/>
  <c r="CS12" i="46"/>
  <c r="DD11" i="46"/>
  <c r="DA11" i="46"/>
  <c r="CZ56" i="46"/>
  <c r="CS11" i="46"/>
  <c r="S56" i="46"/>
  <c r="AV56" i="46"/>
  <c r="BR56" i="46"/>
  <c r="DN10" i="46"/>
  <c r="DD10" i="46"/>
  <c r="DA10" i="46"/>
  <c r="CS10" i="46"/>
  <c r="CW9" i="46"/>
  <c r="DD8" i="46"/>
  <c r="DN8" i="46"/>
  <c r="CS8" i="46"/>
  <c r="CV8" i="46"/>
  <c r="AD56" i="46"/>
  <c r="BG56" i="46"/>
  <c r="DD7" i="46"/>
  <c r="AX56" i="46"/>
  <c r="CA56" i="46"/>
  <c r="CV7" i="46"/>
  <c r="CY7" i="46"/>
  <c r="I56" i="46"/>
  <c r="CU56" i="46"/>
  <c r="CS6" i="46"/>
  <c r="CW6" i="46"/>
  <c r="CV6" i="46"/>
  <c r="AB56" i="46"/>
  <c r="CJ56" i="46"/>
  <c r="CY6" i="46"/>
  <c r="CY56" i="46" s="1"/>
  <c r="DD15" i="45"/>
  <c r="DA15" i="45"/>
  <c r="DO15" i="45" s="1"/>
  <c r="BR56" i="45"/>
  <c r="CW15" i="45"/>
  <c r="CZ56" i="45"/>
  <c r="DD14" i="45"/>
  <c r="CW14" i="45"/>
  <c r="CV14" i="45"/>
  <c r="DD13" i="45"/>
  <c r="DA13" i="45"/>
  <c r="DO13" i="45" s="1"/>
  <c r="CW13" i="45"/>
  <c r="DN12" i="45"/>
  <c r="DD12" i="45"/>
  <c r="CS12" i="45"/>
  <c r="DD11" i="45"/>
  <c r="CW11" i="45"/>
  <c r="CV11" i="45"/>
  <c r="DD10" i="45"/>
  <c r="CW10" i="45"/>
  <c r="CV10" i="45"/>
  <c r="CW9" i="45"/>
  <c r="DD8" i="45"/>
  <c r="CS8" i="45"/>
  <c r="CR8" i="45"/>
  <c r="CV8" i="45"/>
  <c r="DD7" i="45"/>
  <c r="DA7" i="45"/>
  <c r="CY56" i="45"/>
  <c r="CW7" i="45"/>
  <c r="AD56" i="45"/>
  <c r="BG56" i="45"/>
  <c r="CJ56" i="45"/>
  <c r="CA56" i="45"/>
  <c r="CU56" i="45"/>
  <c r="DO7" i="45"/>
  <c r="DN6" i="45"/>
  <c r="CS6" i="45"/>
  <c r="AM56" i="45"/>
  <c r="AX56" i="45"/>
  <c r="CV6" i="45"/>
  <c r="AB56" i="45"/>
  <c r="CR56" i="42"/>
  <c r="CS56" i="43"/>
  <c r="DI7" i="43" s="1"/>
  <c r="CR114" i="43"/>
  <c r="CS114" i="44"/>
  <c r="DE67" i="44" s="1"/>
  <c r="DB67" i="44" s="1"/>
  <c r="CS56" i="44"/>
  <c r="DI15" i="44" s="1"/>
  <c r="CS114" i="42"/>
  <c r="CR56" i="36"/>
  <c r="CS56" i="37"/>
  <c r="DK11" i="37" s="1"/>
  <c r="CR114" i="37"/>
  <c r="CS114" i="38"/>
  <c r="CS56" i="38"/>
  <c r="CS114" i="36"/>
  <c r="DH66" i="36" s="1"/>
  <c r="DL66" i="36" s="1"/>
  <c r="CS114" i="35"/>
  <c r="CS56" i="35"/>
  <c r="DE9" i="35" s="1"/>
  <c r="DB9" i="35" s="1"/>
  <c r="DO17" i="34"/>
  <c r="CS114" i="34"/>
  <c r="CS56" i="34"/>
  <c r="DE13" i="34" s="1"/>
  <c r="DB13" i="34" s="1"/>
  <c r="CS114" i="32"/>
  <c r="CS56" i="32"/>
  <c r="DK11" i="32" s="1"/>
  <c r="CS56" i="31"/>
  <c r="DE9" i="31" s="1"/>
  <c r="DB9" i="31" s="1"/>
  <c r="DA70" i="46" l="1"/>
  <c r="DO70" i="46" s="1"/>
  <c r="CS56" i="41"/>
  <c r="DJ14" i="41" s="1"/>
  <c r="DA71" i="41"/>
  <c r="DB69" i="31"/>
  <c r="DA67" i="46"/>
  <c r="DO67" i="46" s="1"/>
  <c r="DA69" i="46"/>
  <c r="DO69" i="46" s="1"/>
  <c r="CV114" i="46"/>
  <c r="DA70" i="41"/>
  <c r="DB65" i="31"/>
  <c r="DA65" i="41"/>
  <c r="DO65" i="41" s="1"/>
  <c r="DB8" i="36"/>
  <c r="DC8" i="36" s="1"/>
  <c r="DD9" i="47"/>
  <c r="DA6" i="47"/>
  <c r="DD70" i="45"/>
  <c r="DM73" i="43"/>
  <c r="DB69" i="43"/>
  <c r="DC69" i="43" s="1"/>
  <c r="DB66" i="43"/>
  <c r="DC66" i="43" s="1"/>
  <c r="DB70" i="43"/>
  <c r="DM70" i="43" s="1"/>
  <c r="CR56" i="41"/>
  <c r="DD64" i="40"/>
  <c r="CS56" i="39"/>
  <c r="DH12" i="39" s="1"/>
  <c r="DL12" i="39" s="1"/>
  <c r="CR56" i="39"/>
  <c r="DD6" i="39"/>
  <c r="DA72" i="39"/>
  <c r="DO72" i="39" s="1"/>
  <c r="DA70" i="39"/>
  <c r="DO70" i="39" s="1"/>
  <c r="DA67" i="39"/>
  <c r="DO67" i="39" s="1"/>
  <c r="DB72" i="37"/>
  <c r="DM73" i="37"/>
  <c r="DB68" i="37"/>
  <c r="DB71" i="37"/>
  <c r="DM71" i="37" s="1"/>
  <c r="DB65" i="37"/>
  <c r="DM65" i="37" s="1"/>
  <c r="DB66" i="37"/>
  <c r="DM66" i="37" s="1"/>
  <c r="DB69" i="37"/>
  <c r="DM69" i="37" s="1"/>
  <c r="DB64" i="37"/>
  <c r="DM64" i="37" s="1"/>
  <c r="DB15" i="36"/>
  <c r="DM15" i="36" s="1"/>
  <c r="DB13" i="36"/>
  <c r="DM13" i="36" s="1"/>
  <c r="DB12" i="36"/>
  <c r="DC12" i="36" s="1"/>
  <c r="DB14" i="36"/>
  <c r="DM14" i="36" s="1"/>
  <c r="DB6" i="36"/>
  <c r="DM6" i="36" s="1"/>
  <c r="DC66" i="31"/>
  <c r="DC70" i="31"/>
  <c r="DA66" i="46"/>
  <c r="DO66" i="46" s="1"/>
  <c r="DD67" i="45"/>
  <c r="DA67" i="45"/>
  <c r="CW114" i="47"/>
  <c r="CY114" i="46"/>
  <c r="DC71" i="43"/>
  <c r="DC67" i="43"/>
  <c r="DA114" i="42"/>
  <c r="DB10" i="36"/>
  <c r="DC10" i="36" s="1"/>
  <c r="DI15" i="42"/>
  <c r="DC11" i="36"/>
  <c r="CW56" i="45"/>
  <c r="DJ15" i="42"/>
  <c r="DM9" i="36"/>
  <c r="DE73" i="35"/>
  <c r="DB73" i="35" s="1"/>
  <c r="DC73" i="35" s="1"/>
  <c r="DJ72" i="35"/>
  <c r="DK71" i="35"/>
  <c r="DE69" i="35"/>
  <c r="DB69" i="35" s="1"/>
  <c r="DC69" i="35" s="1"/>
  <c r="DJ68" i="35"/>
  <c r="DK67" i="35"/>
  <c r="DE65" i="35"/>
  <c r="DB65" i="35" s="1"/>
  <c r="DC65" i="35" s="1"/>
  <c r="DJ64" i="35"/>
  <c r="DE72" i="35"/>
  <c r="DJ71" i="35"/>
  <c r="DE68" i="35"/>
  <c r="DB68" i="35" s="1"/>
  <c r="DJ67" i="35"/>
  <c r="DE64" i="35"/>
  <c r="DO71" i="35"/>
  <c r="DJ69" i="35"/>
  <c r="DE66" i="35"/>
  <c r="DB66" i="35" s="1"/>
  <c r="DC66" i="35" s="1"/>
  <c r="DK69" i="35"/>
  <c r="DE67" i="35"/>
  <c r="DB67" i="35" s="1"/>
  <c r="DI69" i="35"/>
  <c r="DM73" i="35"/>
  <c r="DH66" i="35"/>
  <c r="DL66" i="35" s="1"/>
  <c r="DK68" i="35"/>
  <c r="DI65" i="35"/>
  <c r="DJ65" i="35"/>
  <c r="DK73" i="35"/>
  <c r="DE71" i="35"/>
  <c r="DB71" i="35" s="1"/>
  <c r="DJ66" i="35"/>
  <c r="DB64" i="35"/>
  <c r="DM64" i="35" s="1"/>
  <c r="DK70" i="35"/>
  <c r="DK66" i="35"/>
  <c r="DI64" i="35"/>
  <c r="DM69" i="35"/>
  <c r="DI70" i="35"/>
  <c r="DL70" i="35" s="1"/>
  <c r="DK64" i="35"/>
  <c r="DB72" i="35"/>
  <c r="DC72" i="35" s="1"/>
  <c r="DJ70" i="35"/>
  <c r="DH68" i="35"/>
  <c r="DL68" i="35" s="1"/>
  <c r="DH64" i="35"/>
  <c r="DL64" i="35" s="1"/>
  <c r="DI72" i="35"/>
  <c r="DI68" i="35"/>
  <c r="DH71" i="35"/>
  <c r="DL71" i="35" s="1"/>
  <c r="DM66" i="35"/>
  <c r="DI71" i="35"/>
  <c r="DH70" i="35"/>
  <c r="DI66" i="35"/>
  <c r="DH67" i="35"/>
  <c r="DL67" i="35" s="1"/>
  <c r="DO67" i="35"/>
  <c r="DJ73" i="35"/>
  <c r="DE70" i="35"/>
  <c r="DB70" i="35" s="1"/>
  <c r="DC70" i="35" s="1"/>
  <c r="DH72" i="35"/>
  <c r="DL72" i="35" s="1"/>
  <c r="DK65" i="35"/>
  <c r="DH73" i="35"/>
  <c r="DL73" i="35" s="1"/>
  <c r="DH69" i="35"/>
  <c r="DL69" i="35" s="1"/>
  <c r="DH65" i="35"/>
  <c r="DL65" i="35" s="1"/>
  <c r="DI67" i="35"/>
  <c r="DI73" i="35"/>
  <c r="DA114" i="35"/>
  <c r="DK72" i="35"/>
  <c r="DI14" i="35"/>
  <c r="DK12" i="35"/>
  <c r="DK8" i="35"/>
  <c r="DI15" i="35"/>
  <c r="DI7" i="35"/>
  <c r="DK10" i="35"/>
  <c r="DI8" i="35"/>
  <c r="DJ7" i="35"/>
  <c r="DE14" i="35"/>
  <c r="DH6" i="35"/>
  <c r="DJ12" i="35"/>
  <c r="DJ8" i="35"/>
  <c r="DJ13" i="35"/>
  <c r="DI10" i="35"/>
  <c r="DH8" i="35"/>
  <c r="DL8" i="35" s="1"/>
  <c r="DH13" i="35"/>
  <c r="DL13" i="35" s="1"/>
  <c r="DK6" i="35"/>
  <c r="DI13" i="35"/>
  <c r="DI9" i="35"/>
  <c r="DK15" i="35"/>
  <c r="DE15" i="35"/>
  <c r="DB15" i="35" s="1"/>
  <c r="DJ14" i="35"/>
  <c r="DK13" i="35"/>
  <c r="DE11" i="35"/>
  <c r="DB11" i="35" s="1"/>
  <c r="DJ10" i="35"/>
  <c r="DK9" i="35"/>
  <c r="DE7" i="35"/>
  <c r="DB7" i="35" s="1"/>
  <c r="DJ6" i="35"/>
  <c r="DO13" i="35"/>
  <c r="DO9" i="35"/>
  <c r="DC9" i="35"/>
  <c r="DA56" i="35"/>
  <c r="DO6" i="35"/>
  <c r="DH15" i="35"/>
  <c r="DL15" i="35" s="1"/>
  <c r="DJ9" i="35"/>
  <c r="DH7" i="35"/>
  <c r="DL7" i="35" s="1"/>
  <c r="DI11" i="35"/>
  <c r="DJ15" i="35"/>
  <c r="DE12" i="35"/>
  <c r="DB12" i="35" s="1"/>
  <c r="DC12" i="35" s="1"/>
  <c r="DH9" i="35"/>
  <c r="DL9" i="35" s="1"/>
  <c r="DH14" i="35"/>
  <c r="DL14" i="35" s="1"/>
  <c r="DH10" i="35"/>
  <c r="DL10" i="35" s="1"/>
  <c r="DK11" i="35"/>
  <c r="DE10" i="35"/>
  <c r="DB10" i="35" s="1"/>
  <c r="DB14" i="35"/>
  <c r="DC14" i="35" s="1"/>
  <c r="DH11" i="35"/>
  <c r="DL11" i="35" s="1"/>
  <c r="DE6" i="35"/>
  <c r="DB6" i="35" s="1"/>
  <c r="DH12" i="35"/>
  <c r="DL12" i="35" s="1"/>
  <c r="DK14" i="35"/>
  <c r="DI12" i="35"/>
  <c r="DJ11" i="35"/>
  <c r="DE8" i="35"/>
  <c r="DB8" i="35" s="1"/>
  <c r="DM8" i="35" s="1"/>
  <c r="DI6" i="35"/>
  <c r="DL6" i="35" s="1"/>
  <c r="DK7" i="35"/>
  <c r="DM9" i="35"/>
  <c r="DE13" i="35"/>
  <c r="DB13" i="35" s="1"/>
  <c r="DO66" i="34"/>
  <c r="DJ69" i="34"/>
  <c r="DJ70" i="34"/>
  <c r="DJ66" i="34"/>
  <c r="DE72" i="34"/>
  <c r="DB72" i="34" s="1"/>
  <c r="DH69" i="34"/>
  <c r="DL69" i="34" s="1"/>
  <c r="DI66" i="34"/>
  <c r="DH64" i="34"/>
  <c r="DL64" i="34" s="1"/>
  <c r="DI70" i="34"/>
  <c r="DH68" i="34"/>
  <c r="DL68" i="34" s="1"/>
  <c r="DA114" i="34"/>
  <c r="DO64" i="34"/>
  <c r="DE66" i="34"/>
  <c r="DB66" i="34" s="1"/>
  <c r="DC66" i="34" s="1"/>
  <c r="DH72" i="34"/>
  <c r="DL72" i="34" s="1"/>
  <c r="DJ71" i="34"/>
  <c r="DK66" i="34"/>
  <c r="DH70" i="34"/>
  <c r="DL70" i="34" s="1"/>
  <c r="DH67" i="34"/>
  <c r="DL67" i="34" s="1"/>
  <c r="DI67" i="34"/>
  <c r="DH71" i="34"/>
  <c r="DL71" i="34" s="1"/>
  <c r="DI65" i="34"/>
  <c r="DO70" i="34"/>
  <c r="DO71" i="34"/>
  <c r="DO67" i="34"/>
  <c r="DJ73" i="34"/>
  <c r="DJ65" i="34"/>
  <c r="DK69" i="34"/>
  <c r="DK65" i="34"/>
  <c r="DH73" i="34"/>
  <c r="DL73" i="34" s="1"/>
  <c r="DE68" i="34"/>
  <c r="DB68" i="34" s="1"/>
  <c r="DH65" i="34"/>
  <c r="DL65" i="34" s="1"/>
  <c r="DE64" i="34"/>
  <c r="DB64" i="34" s="1"/>
  <c r="DI68" i="34"/>
  <c r="DK72" i="34"/>
  <c r="DI72" i="34"/>
  <c r="DE73" i="34"/>
  <c r="DB73" i="34" s="1"/>
  <c r="DC73" i="34" s="1"/>
  <c r="DJ72" i="34"/>
  <c r="DK71" i="34"/>
  <c r="DE69" i="34"/>
  <c r="DB69" i="34" s="1"/>
  <c r="DC69" i="34" s="1"/>
  <c r="DJ68" i="34"/>
  <c r="DK67" i="34"/>
  <c r="DE65" i="34"/>
  <c r="DB65" i="34" s="1"/>
  <c r="DC65" i="34" s="1"/>
  <c r="DJ64" i="34"/>
  <c r="DK68" i="34"/>
  <c r="DK64" i="34"/>
  <c r="DE70" i="34"/>
  <c r="DB70" i="34" s="1"/>
  <c r="DM70" i="34" s="1"/>
  <c r="DK73" i="34"/>
  <c r="DE71" i="34"/>
  <c r="DB71" i="34" s="1"/>
  <c r="DM71" i="34" s="1"/>
  <c r="DE67" i="34"/>
  <c r="DB67" i="34" s="1"/>
  <c r="DM67" i="34" s="1"/>
  <c r="DK70" i="34"/>
  <c r="DJ67" i="34"/>
  <c r="DI64" i="34"/>
  <c r="DI71" i="34"/>
  <c r="DI69" i="34"/>
  <c r="DI73" i="34"/>
  <c r="DH66" i="34"/>
  <c r="DL66" i="34" s="1"/>
  <c r="DA56" i="34"/>
  <c r="DO6" i="34"/>
  <c r="DJ13" i="34"/>
  <c r="DJ9" i="34"/>
  <c r="DI11" i="34"/>
  <c r="DJ15" i="34"/>
  <c r="DE12" i="34"/>
  <c r="DB12" i="34" s="1"/>
  <c r="DC12" i="34" s="1"/>
  <c r="DH9" i="34"/>
  <c r="DI13" i="34"/>
  <c r="DI9" i="34"/>
  <c r="DL9" i="34" s="1"/>
  <c r="DK11" i="34"/>
  <c r="DE9" i="34"/>
  <c r="DB9" i="34" s="1"/>
  <c r="DM9" i="34" s="1"/>
  <c r="DJ12" i="34"/>
  <c r="DJ8" i="34"/>
  <c r="DH15" i="34"/>
  <c r="DL15" i="34" s="1"/>
  <c r="DH11" i="34"/>
  <c r="DL11" i="34" s="1"/>
  <c r="DH7" i="34"/>
  <c r="DE6" i="34"/>
  <c r="DH12" i="34"/>
  <c r="DK14" i="34"/>
  <c r="DI12" i="34"/>
  <c r="DL12" i="34" s="1"/>
  <c r="DJ11" i="34"/>
  <c r="DE8" i="34"/>
  <c r="DB8" i="34" s="1"/>
  <c r="DM8" i="34" s="1"/>
  <c r="DI14" i="34"/>
  <c r="DL14" i="34" s="1"/>
  <c r="DH10" i="34"/>
  <c r="DH6" i="34"/>
  <c r="DL6" i="34" s="1"/>
  <c r="DK7" i="34"/>
  <c r="DE10" i="34"/>
  <c r="DB10" i="34" s="1"/>
  <c r="DM10" i="34" s="1"/>
  <c r="DO13" i="34"/>
  <c r="DC13" i="34"/>
  <c r="DO9" i="34"/>
  <c r="DC9" i="34"/>
  <c r="DK12" i="34"/>
  <c r="DK8" i="34"/>
  <c r="DI6" i="34"/>
  <c r="DI15" i="34"/>
  <c r="DI7" i="34"/>
  <c r="DL7" i="34" s="1"/>
  <c r="DK10" i="34"/>
  <c r="DI8" i="34"/>
  <c r="DJ7" i="34"/>
  <c r="DM13" i="34"/>
  <c r="DE15" i="34"/>
  <c r="DB15" i="34" s="1"/>
  <c r="DJ14" i="34"/>
  <c r="DK13" i="34"/>
  <c r="DE11" i="34"/>
  <c r="DB11" i="34" s="1"/>
  <c r="DJ10" i="34"/>
  <c r="DK9" i="34"/>
  <c r="DE7" i="34"/>
  <c r="DB7" i="34" s="1"/>
  <c r="DJ6" i="34"/>
  <c r="DB6" i="34"/>
  <c r="DC6" i="34" s="1"/>
  <c r="DE14" i="34"/>
  <c r="DB14" i="34" s="1"/>
  <c r="DI10" i="34"/>
  <c r="DL10" i="34" s="1"/>
  <c r="DH8" i="34"/>
  <c r="DL8" i="34" s="1"/>
  <c r="DH13" i="34"/>
  <c r="DL13" i="34" s="1"/>
  <c r="DK6" i="34"/>
  <c r="DK15" i="34"/>
  <c r="DH14" i="34"/>
  <c r="DA114" i="44"/>
  <c r="DO64" i="44"/>
  <c r="DO66" i="44"/>
  <c r="DJ70" i="44"/>
  <c r="DJ71" i="44"/>
  <c r="DJ67" i="44"/>
  <c r="DH65" i="44"/>
  <c r="DL65" i="44" s="1"/>
  <c r="DH70" i="44"/>
  <c r="DL70" i="44" s="1"/>
  <c r="DI65" i="44"/>
  <c r="DI70" i="44"/>
  <c r="DJ69" i="44"/>
  <c r="DI64" i="44"/>
  <c r="DK73" i="44"/>
  <c r="DI68" i="44"/>
  <c r="DH64" i="44"/>
  <c r="DL64" i="44" s="1"/>
  <c r="DJ66" i="44"/>
  <c r="DH73" i="44"/>
  <c r="DL73" i="44" s="1"/>
  <c r="DH69" i="44"/>
  <c r="DL69" i="44" s="1"/>
  <c r="DE64" i="44"/>
  <c r="DB64" i="44" s="1"/>
  <c r="DM64" i="44" s="1"/>
  <c r="DI73" i="44"/>
  <c r="DH66" i="44"/>
  <c r="DL66" i="44" s="1"/>
  <c r="DH71" i="44"/>
  <c r="DL71" i="44" s="1"/>
  <c r="DK68" i="44"/>
  <c r="DE66" i="44"/>
  <c r="DB66" i="44" s="1"/>
  <c r="DM66" i="44" s="1"/>
  <c r="DI72" i="44"/>
  <c r="DI67" i="44"/>
  <c r="DI71" i="44"/>
  <c r="DH72" i="44"/>
  <c r="DL72" i="44" s="1"/>
  <c r="DE73" i="44"/>
  <c r="DB73" i="44" s="1"/>
  <c r="DJ72" i="44"/>
  <c r="DK71" i="44"/>
  <c r="DE69" i="44"/>
  <c r="DB69" i="44" s="1"/>
  <c r="DJ68" i="44"/>
  <c r="DK67" i="44"/>
  <c r="DE65" i="44"/>
  <c r="DB65" i="44" s="1"/>
  <c r="DJ64" i="44"/>
  <c r="DO67" i="44"/>
  <c r="DC67" i="44"/>
  <c r="DO70" i="44"/>
  <c r="DK70" i="44"/>
  <c r="DK66" i="44"/>
  <c r="DI69" i="44"/>
  <c r="DJ73" i="44"/>
  <c r="DI66" i="44"/>
  <c r="DJ65" i="44"/>
  <c r="DH68" i="44"/>
  <c r="DL68" i="44" s="1"/>
  <c r="DK69" i="44"/>
  <c r="DE72" i="44"/>
  <c r="DB72" i="44" s="1"/>
  <c r="DE68" i="44"/>
  <c r="DB68" i="44" s="1"/>
  <c r="DC68" i="44" s="1"/>
  <c r="DK72" i="44"/>
  <c r="DE70" i="44"/>
  <c r="DB70" i="44" s="1"/>
  <c r="DC70" i="44" s="1"/>
  <c r="DH67" i="44"/>
  <c r="DL67" i="44" s="1"/>
  <c r="DK64" i="44"/>
  <c r="DE71" i="44"/>
  <c r="DB71" i="44" s="1"/>
  <c r="DC71" i="44" s="1"/>
  <c r="DK65" i="44"/>
  <c r="DM67" i="44"/>
  <c r="DJ15" i="44"/>
  <c r="DK6" i="44"/>
  <c r="DJ12" i="44"/>
  <c r="DJ8" i="44"/>
  <c r="DH6" i="44"/>
  <c r="DL6" i="44" s="1"/>
  <c r="DJ13" i="44"/>
  <c r="DH11" i="44"/>
  <c r="DL11" i="44" s="1"/>
  <c r="DI6" i="44"/>
  <c r="DK14" i="44"/>
  <c r="DH10" i="44"/>
  <c r="DL10" i="44" s="1"/>
  <c r="DI14" i="44"/>
  <c r="DL14" i="44" s="1"/>
  <c r="DI8" i="44"/>
  <c r="DL8" i="44" s="1"/>
  <c r="DE12" i="44"/>
  <c r="DB12" i="44" s="1"/>
  <c r="DC12" i="44" s="1"/>
  <c r="DH14" i="44"/>
  <c r="DH15" i="44"/>
  <c r="DL15" i="44" s="1"/>
  <c r="DK8" i="44"/>
  <c r="DH9" i="44"/>
  <c r="DL9" i="44" s="1"/>
  <c r="DI11" i="44"/>
  <c r="DI7" i="44"/>
  <c r="DO13" i="44"/>
  <c r="DO9" i="44"/>
  <c r="DA56" i="44"/>
  <c r="DO6" i="44"/>
  <c r="DJ11" i="44"/>
  <c r="DE8" i="44"/>
  <c r="DB8" i="44" s="1"/>
  <c r="DC8" i="44" s="1"/>
  <c r="DK11" i="44"/>
  <c r="DK7" i="44"/>
  <c r="DK12" i="44"/>
  <c r="DI10" i="44"/>
  <c r="DE10" i="44"/>
  <c r="DB10" i="44" s="1"/>
  <c r="DE15" i="44"/>
  <c r="DB15" i="44" s="1"/>
  <c r="DC15" i="44" s="1"/>
  <c r="DJ14" i="44"/>
  <c r="DK13" i="44"/>
  <c r="DE11" i="44"/>
  <c r="DB11" i="44" s="1"/>
  <c r="DC11" i="44" s="1"/>
  <c r="DJ10" i="44"/>
  <c r="DK9" i="44"/>
  <c r="DE7" i="44"/>
  <c r="DB7" i="44" s="1"/>
  <c r="DC7" i="44" s="1"/>
  <c r="DJ6" i="44"/>
  <c r="DK10" i="44"/>
  <c r="DJ7" i="44"/>
  <c r="DK15" i="44"/>
  <c r="DE13" i="44"/>
  <c r="DB13" i="44" s="1"/>
  <c r="DC13" i="44" s="1"/>
  <c r="DE9" i="44"/>
  <c r="DB9" i="44" s="1"/>
  <c r="DE14" i="44"/>
  <c r="DB14" i="44" s="1"/>
  <c r="DJ9" i="44"/>
  <c r="DH7" i="44"/>
  <c r="DL7" i="44" s="1"/>
  <c r="DE6" i="44"/>
  <c r="DB6" i="44" s="1"/>
  <c r="DH13" i="44"/>
  <c r="DL13" i="44" s="1"/>
  <c r="DI13" i="44"/>
  <c r="DI9" i="44"/>
  <c r="DH12" i="44"/>
  <c r="DL12" i="44" s="1"/>
  <c r="DH8" i="44"/>
  <c r="DI12" i="44"/>
  <c r="DM68" i="43"/>
  <c r="DM64" i="43"/>
  <c r="DC73" i="43"/>
  <c r="DM65" i="43"/>
  <c r="DA114" i="43"/>
  <c r="DO64" i="43"/>
  <c r="DC64" i="43"/>
  <c r="DM71" i="43"/>
  <c r="DO71" i="43"/>
  <c r="DM67" i="43"/>
  <c r="DO67" i="43"/>
  <c r="DC72" i="43"/>
  <c r="DO72" i="43"/>
  <c r="DO68" i="43"/>
  <c r="DC68" i="43"/>
  <c r="DM72" i="43"/>
  <c r="DJ11" i="43"/>
  <c r="DE8" i="43"/>
  <c r="DB8" i="43" s="1"/>
  <c r="DC8" i="43" s="1"/>
  <c r="DJ13" i="43"/>
  <c r="DK8" i="43"/>
  <c r="DH13" i="43"/>
  <c r="DL13" i="43" s="1"/>
  <c r="DI13" i="43"/>
  <c r="DI9" i="43"/>
  <c r="DH14" i="43"/>
  <c r="DL14" i="43" s="1"/>
  <c r="DI8" i="43"/>
  <c r="DO13" i="43"/>
  <c r="DO9" i="43"/>
  <c r="DJ7" i="43"/>
  <c r="DK15" i="43"/>
  <c r="DK11" i="43"/>
  <c r="DK7" i="43"/>
  <c r="DH15" i="43"/>
  <c r="DL15" i="43" s="1"/>
  <c r="DH11" i="43"/>
  <c r="DL11" i="43" s="1"/>
  <c r="DJ9" i="43"/>
  <c r="DH10" i="43"/>
  <c r="DL10" i="43" s="1"/>
  <c r="DI11" i="43"/>
  <c r="DE15" i="43"/>
  <c r="DB15" i="43" s="1"/>
  <c r="DC15" i="43" s="1"/>
  <c r="DJ14" i="43"/>
  <c r="DK13" i="43"/>
  <c r="DE11" i="43"/>
  <c r="DB11" i="43" s="1"/>
  <c r="DC11" i="43" s="1"/>
  <c r="DJ10" i="43"/>
  <c r="DK9" i="43"/>
  <c r="DE7" i="43"/>
  <c r="DB7" i="43" s="1"/>
  <c r="DC7" i="43" s="1"/>
  <c r="DJ6" i="43"/>
  <c r="DK14" i="43"/>
  <c r="DK10" i="43"/>
  <c r="DE10" i="43"/>
  <c r="DB10" i="43" s="1"/>
  <c r="DC10" i="43" s="1"/>
  <c r="DE6" i="43"/>
  <c r="DB6" i="43" s="1"/>
  <c r="DA56" i="43"/>
  <c r="DO6" i="43"/>
  <c r="DJ15" i="43"/>
  <c r="DK6" i="43"/>
  <c r="DE13" i="43"/>
  <c r="DB13" i="43" s="1"/>
  <c r="DM13" i="43" s="1"/>
  <c r="DE9" i="43"/>
  <c r="DB9" i="43" s="1"/>
  <c r="DH7" i="43"/>
  <c r="DL7" i="43" s="1"/>
  <c r="DE14" i="43"/>
  <c r="DB14" i="43" s="1"/>
  <c r="DC14" i="43" s="1"/>
  <c r="DI15" i="43"/>
  <c r="DE12" i="43"/>
  <c r="DB12" i="43" s="1"/>
  <c r="DC12" i="43" s="1"/>
  <c r="DJ12" i="43"/>
  <c r="DJ8" i="43"/>
  <c r="DH6" i="43"/>
  <c r="DL6" i="43" s="1"/>
  <c r="DI14" i="43"/>
  <c r="DK12" i="43"/>
  <c r="DI10" i="43"/>
  <c r="DI6" i="43"/>
  <c r="DH9" i="43"/>
  <c r="DL9" i="43" s="1"/>
  <c r="DH12" i="43"/>
  <c r="DL12" i="43" s="1"/>
  <c r="DH8" i="43"/>
  <c r="DL8" i="43" s="1"/>
  <c r="DI12" i="43"/>
  <c r="DE68" i="42"/>
  <c r="DB68" i="42" s="1"/>
  <c r="DC68" i="42" s="1"/>
  <c r="DE64" i="42"/>
  <c r="DB64" i="42" s="1"/>
  <c r="DM64" i="42" s="1"/>
  <c r="DE73" i="42"/>
  <c r="DB73" i="42" s="1"/>
  <c r="DJ72" i="42"/>
  <c r="DK71" i="42"/>
  <c r="DE69" i="42"/>
  <c r="DB69" i="42" s="1"/>
  <c r="DJ68" i="42"/>
  <c r="DK67" i="42"/>
  <c r="DE65" i="42"/>
  <c r="DB65" i="42" s="1"/>
  <c r="DJ64" i="42"/>
  <c r="DK72" i="42"/>
  <c r="DK68" i="42"/>
  <c r="DK64" i="42"/>
  <c r="DO71" i="42"/>
  <c r="DO67" i="42"/>
  <c r="DH73" i="42"/>
  <c r="DL73" i="42" s="1"/>
  <c r="DJ71" i="42"/>
  <c r="DI68" i="42"/>
  <c r="DI73" i="42"/>
  <c r="DI65" i="42"/>
  <c r="DL65" i="42" s="1"/>
  <c r="DI70" i="42"/>
  <c r="DJ69" i="42"/>
  <c r="DH67" i="42"/>
  <c r="DE72" i="42"/>
  <c r="DB72" i="42" s="1"/>
  <c r="DK65" i="42"/>
  <c r="DO66" i="42"/>
  <c r="DH65" i="42"/>
  <c r="DH66" i="42"/>
  <c r="DL66" i="42" s="1"/>
  <c r="DJ73" i="42"/>
  <c r="DH71" i="42"/>
  <c r="DL71" i="42" s="1"/>
  <c r="DE71" i="42"/>
  <c r="DB71" i="42" s="1"/>
  <c r="DM71" i="42" s="1"/>
  <c r="DH64" i="42"/>
  <c r="DI72" i="42"/>
  <c r="DH69" i="42"/>
  <c r="DL69" i="42" s="1"/>
  <c r="DK66" i="42"/>
  <c r="DI64" i="42"/>
  <c r="DL64" i="42" s="1"/>
  <c r="DI69" i="42"/>
  <c r="DE66" i="42"/>
  <c r="DB66" i="42" s="1"/>
  <c r="DC66" i="42" s="1"/>
  <c r="DH72" i="42"/>
  <c r="DL72" i="42" s="1"/>
  <c r="DK73" i="42"/>
  <c r="DI71" i="42"/>
  <c r="DJ70" i="42"/>
  <c r="DJ66" i="42"/>
  <c r="DK70" i="42"/>
  <c r="DJ67" i="42"/>
  <c r="DH70" i="42"/>
  <c r="DL70" i="42" s="1"/>
  <c r="DE70" i="42"/>
  <c r="DB70" i="42" s="1"/>
  <c r="DC70" i="42" s="1"/>
  <c r="DI66" i="42"/>
  <c r="DJ65" i="42"/>
  <c r="DK69" i="42"/>
  <c r="DE67" i="42"/>
  <c r="DB67" i="42" s="1"/>
  <c r="DC67" i="42" s="1"/>
  <c r="DI67" i="42"/>
  <c r="DL67" i="42" s="1"/>
  <c r="DH68" i="42"/>
  <c r="DL68" i="42" s="1"/>
  <c r="DK15" i="42"/>
  <c r="DJ13" i="42"/>
  <c r="DK13" i="42"/>
  <c r="DJ11" i="42"/>
  <c r="DK11" i="42"/>
  <c r="DJ9" i="42"/>
  <c r="DK9" i="42"/>
  <c r="DJ7" i="42"/>
  <c r="DK7" i="42"/>
  <c r="DJ14" i="42"/>
  <c r="DK14" i="42"/>
  <c r="DJ12" i="42"/>
  <c r="DK12" i="42"/>
  <c r="DJ10" i="42"/>
  <c r="DK10" i="42"/>
  <c r="DJ8" i="42"/>
  <c r="DK8" i="42"/>
  <c r="DH13" i="42"/>
  <c r="DL13" i="42" s="1"/>
  <c r="DH11" i="42"/>
  <c r="DL11" i="42" s="1"/>
  <c r="DH9" i="42"/>
  <c r="DL9" i="42" s="1"/>
  <c r="DH7" i="42"/>
  <c r="DL7" i="42" s="1"/>
  <c r="DH14" i="42"/>
  <c r="DL14" i="42" s="1"/>
  <c r="DH12" i="42"/>
  <c r="DL12" i="42" s="1"/>
  <c r="DH10" i="42"/>
  <c r="DL10" i="42" s="1"/>
  <c r="DH8" i="42"/>
  <c r="DL8" i="42" s="1"/>
  <c r="DO70" i="38"/>
  <c r="DO71" i="38"/>
  <c r="DO67" i="38"/>
  <c r="DA114" i="38"/>
  <c r="DO64" i="38"/>
  <c r="DJ73" i="38"/>
  <c r="DJ65" i="38"/>
  <c r="DK69" i="38"/>
  <c r="DK65" i="38"/>
  <c r="DK70" i="38"/>
  <c r="DI68" i="38"/>
  <c r="DK72" i="38"/>
  <c r="DI70" i="38"/>
  <c r="DE68" i="38"/>
  <c r="DB68" i="38" s="1"/>
  <c r="DE70" i="38"/>
  <c r="DB70" i="38" s="1"/>
  <c r="DM70" i="38" s="1"/>
  <c r="DK73" i="38"/>
  <c r="DE71" i="38"/>
  <c r="DB71" i="38" s="1"/>
  <c r="DC71" i="38" s="1"/>
  <c r="DE67" i="38"/>
  <c r="DB67" i="38" s="1"/>
  <c r="DC67" i="38" s="1"/>
  <c r="DE72" i="38"/>
  <c r="DJ67" i="38"/>
  <c r="DH65" i="38"/>
  <c r="DL65" i="38" s="1"/>
  <c r="DE64" i="38"/>
  <c r="DB64" i="38" s="1"/>
  <c r="DI71" i="38"/>
  <c r="DI66" i="38"/>
  <c r="DL66" i="38" s="1"/>
  <c r="DI69" i="38"/>
  <c r="DH71" i="38"/>
  <c r="DL71" i="38" s="1"/>
  <c r="DI65" i="38"/>
  <c r="DO66" i="38"/>
  <c r="DJ69" i="38"/>
  <c r="DB72" i="38"/>
  <c r="DC72" i="38" s="1"/>
  <c r="DJ70" i="38"/>
  <c r="DJ66" i="38"/>
  <c r="DH64" i="38"/>
  <c r="DL64" i="38" s="1"/>
  <c r="DJ71" i="38"/>
  <c r="DH69" i="38"/>
  <c r="DL69" i="38" s="1"/>
  <c r="DI64" i="38"/>
  <c r="DI72" i="38"/>
  <c r="DL72" i="38" s="1"/>
  <c r="DI67" i="38"/>
  <c r="DL67" i="38" s="1"/>
  <c r="DE73" i="38"/>
  <c r="DB73" i="38" s="1"/>
  <c r="DC73" i="38" s="1"/>
  <c r="DJ72" i="38"/>
  <c r="DK71" i="38"/>
  <c r="DE69" i="38"/>
  <c r="DB69" i="38" s="1"/>
  <c r="DC69" i="38" s="1"/>
  <c r="DJ68" i="38"/>
  <c r="DK67" i="38"/>
  <c r="DE65" i="38"/>
  <c r="DB65" i="38" s="1"/>
  <c r="DC65" i="38" s="1"/>
  <c r="DJ64" i="38"/>
  <c r="DK68" i="38"/>
  <c r="DK64" i="38"/>
  <c r="DE66" i="38"/>
  <c r="DB66" i="38" s="1"/>
  <c r="DC66" i="38" s="1"/>
  <c r="DH72" i="38"/>
  <c r="DH73" i="38"/>
  <c r="DL73" i="38" s="1"/>
  <c r="DC70" i="38"/>
  <c r="DK66" i="38"/>
  <c r="DH68" i="38"/>
  <c r="DL68" i="38" s="1"/>
  <c r="DH70" i="38"/>
  <c r="DL70" i="38" s="1"/>
  <c r="DH67" i="38"/>
  <c r="DI73" i="38"/>
  <c r="DH66" i="38"/>
  <c r="DE14" i="38"/>
  <c r="DE10" i="38"/>
  <c r="DB10" i="38" s="1"/>
  <c r="DC10" i="38" s="1"/>
  <c r="DJ9" i="38"/>
  <c r="DE6" i="38"/>
  <c r="DB6" i="38" s="1"/>
  <c r="DM6" i="38" s="1"/>
  <c r="DE15" i="38"/>
  <c r="DB15" i="38" s="1"/>
  <c r="DC15" i="38" s="1"/>
  <c r="DJ14" i="38"/>
  <c r="DK13" i="38"/>
  <c r="DE11" i="38"/>
  <c r="DB11" i="38" s="1"/>
  <c r="DC11" i="38" s="1"/>
  <c r="DJ10" i="38"/>
  <c r="DK9" i="38"/>
  <c r="DE7" i="38"/>
  <c r="DB7" i="38" s="1"/>
  <c r="DC7" i="38" s="1"/>
  <c r="DJ6" i="38"/>
  <c r="DI14" i="38"/>
  <c r="DH11" i="38"/>
  <c r="DL11" i="38" s="1"/>
  <c r="DH12" i="38"/>
  <c r="DL12" i="38" s="1"/>
  <c r="DK14" i="38"/>
  <c r="DI12" i="38"/>
  <c r="DJ11" i="38"/>
  <c r="DH9" i="38"/>
  <c r="DL9" i="38" s="1"/>
  <c r="DH14" i="38"/>
  <c r="DL14" i="38" s="1"/>
  <c r="DK8" i="38"/>
  <c r="DK15" i="38"/>
  <c r="DE13" i="38"/>
  <c r="DB13" i="38" s="1"/>
  <c r="DJ12" i="38"/>
  <c r="DJ8" i="38"/>
  <c r="DH7" i="38"/>
  <c r="DL7" i="38" s="1"/>
  <c r="DI15" i="38"/>
  <c r="DI7" i="38"/>
  <c r="DK10" i="38"/>
  <c r="DE8" i="38"/>
  <c r="DB8" i="38" s="1"/>
  <c r="DC8" i="38" s="1"/>
  <c r="DM15" i="38"/>
  <c r="DH10" i="38"/>
  <c r="DL10" i="38" s="1"/>
  <c r="DK7" i="38"/>
  <c r="DI9" i="38"/>
  <c r="DO13" i="38"/>
  <c r="DO9" i="38"/>
  <c r="DH15" i="38"/>
  <c r="DL15" i="38" s="1"/>
  <c r="DJ13" i="38"/>
  <c r="DH8" i="38"/>
  <c r="DL8" i="38" s="1"/>
  <c r="DH13" i="38"/>
  <c r="DL13" i="38" s="1"/>
  <c r="DI8" i="38"/>
  <c r="DJ7" i="38"/>
  <c r="DH6" i="38"/>
  <c r="DL6" i="38" s="1"/>
  <c r="DK11" i="38"/>
  <c r="DB14" i="38"/>
  <c r="DC14" i="38" s="1"/>
  <c r="DI10" i="38"/>
  <c r="DI6" i="38"/>
  <c r="DI11" i="38"/>
  <c r="DJ15" i="38"/>
  <c r="DE12" i="38"/>
  <c r="DB12" i="38" s="1"/>
  <c r="DC12" i="38" s="1"/>
  <c r="DK6" i="38"/>
  <c r="DI13" i="38"/>
  <c r="DA56" i="38"/>
  <c r="DK12" i="38"/>
  <c r="DE9" i="38"/>
  <c r="DB9" i="38" s="1"/>
  <c r="DC9" i="38" s="1"/>
  <c r="DM70" i="37"/>
  <c r="DO70" i="37"/>
  <c r="DM72" i="37"/>
  <c r="DC68" i="37"/>
  <c r="DM68" i="37"/>
  <c r="DO66" i="37"/>
  <c r="DA114" i="37"/>
  <c r="DO64" i="37"/>
  <c r="DO71" i="37"/>
  <c r="DC67" i="37"/>
  <c r="DO67" i="37"/>
  <c r="DC70" i="37"/>
  <c r="DC72" i="37"/>
  <c r="DM67" i="37"/>
  <c r="DC73" i="37"/>
  <c r="DJ13" i="37"/>
  <c r="DH11" i="37"/>
  <c r="DL11" i="37" s="1"/>
  <c r="DE6" i="37"/>
  <c r="DB6" i="37" s="1"/>
  <c r="DH12" i="37"/>
  <c r="DL12" i="37" s="1"/>
  <c r="DK14" i="37"/>
  <c r="DE12" i="37"/>
  <c r="DB12" i="37" s="1"/>
  <c r="DC12" i="37" s="1"/>
  <c r="DI8" i="37"/>
  <c r="DJ7" i="37"/>
  <c r="DI14" i="37"/>
  <c r="DI9" i="37"/>
  <c r="DE13" i="37"/>
  <c r="DB13" i="37" s="1"/>
  <c r="DC13" i="37" s="1"/>
  <c r="DK7" i="37"/>
  <c r="DI10" i="37"/>
  <c r="DH6" i="37"/>
  <c r="DL6" i="37" s="1"/>
  <c r="DH15" i="37"/>
  <c r="DL15" i="37" s="1"/>
  <c r="DK8" i="37"/>
  <c r="DI15" i="37"/>
  <c r="DI7" i="37"/>
  <c r="DI12" i="37"/>
  <c r="DJ11" i="37"/>
  <c r="DH9" i="37"/>
  <c r="DL9" i="37" s="1"/>
  <c r="DK15" i="37"/>
  <c r="DI13" i="37"/>
  <c r="DH14" i="37"/>
  <c r="DL14" i="37" s="1"/>
  <c r="DE9" i="37"/>
  <c r="DB9" i="37" s="1"/>
  <c r="DM9" i="37" s="1"/>
  <c r="DO8" i="37"/>
  <c r="DJ12" i="37"/>
  <c r="DJ8" i="37"/>
  <c r="DK12" i="37"/>
  <c r="DE10" i="37"/>
  <c r="DB10" i="37" s="1"/>
  <c r="DH8" i="37"/>
  <c r="DL8" i="37" s="1"/>
  <c r="DH13" i="37"/>
  <c r="DL13" i="37" s="1"/>
  <c r="DE15" i="37"/>
  <c r="DB15" i="37" s="1"/>
  <c r="DJ14" i="37"/>
  <c r="DK13" i="37"/>
  <c r="DE11" i="37"/>
  <c r="DB11" i="37" s="1"/>
  <c r="DJ10" i="37"/>
  <c r="DK9" i="37"/>
  <c r="DE7" i="37"/>
  <c r="DB7" i="37" s="1"/>
  <c r="DJ6" i="37"/>
  <c r="DK10" i="37"/>
  <c r="DK6" i="37"/>
  <c r="DO13" i="37"/>
  <c r="DO9" i="37"/>
  <c r="DA56" i="37"/>
  <c r="DO6" i="37"/>
  <c r="DO12" i="37"/>
  <c r="DM12" i="37"/>
  <c r="DE14" i="37"/>
  <c r="DB14" i="37" s="1"/>
  <c r="DJ9" i="37"/>
  <c r="DH7" i="37"/>
  <c r="DL7" i="37" s="1"/>
  <c r="DI11" i="37"/>
  <c r="DJ15" i="37"/>
  <c r="DE8" i="37"/>
  <c r="DB8" i="37" s="1"/>
  <c r="DC8" i="37" s="1"/>
  <c r="DI6" i="37"/>
  <c r="DH10" i="37"/>
  <c r="DL10" i="37" s="1"/>
  <c r="DI66" i="36"/>
  <c r="DH73" i="36"/>
  <c r="DL73" i="36" s="1"/>
  <c r="DH69" i="36"/>
  <c r="DL69" i="36" s="1"/>
  <c r="DH65" i="36"/>
  <c r="DE64" i="36"/>
  <c r="DB64" i="36" s="1"/>
  <c r="DH70" i="36"/>
  <c r="DL70" i="36" s="1"/>
  <c r="DH72" i="36"/>
  <c r="DL72" i="36" s="1"/>
  <c r="DI71" i="36"/>
  <c r="DE73" i="36"/>
  <c r="DB73" i="36" s="1"/>
  <c r="DC73" i="36" s="1"/>
  <c r="DJ72" i="36"/>
  <c r="DE69" i="36"/>
  <c r="DB69" i="36" s="1"/>
  <c r="DC69" i="36" s="1"/>
  <c r="DJ68" i="36"/>
  <c r="DE65" i="36"/>
  <c r="DB65" i="36" s="1"/>
  <c r="DC65" i="36" s="1"/>
  <c r="DJ64" i="36"/>
  <c r="DK72" i="36"/>
  <c r="DE70" i="36"/>
  <c r="DB70" i="36" s="1"/>
  <c r="DC70" i="36" s="1"/>
  <c r="DJ69" i="36"/>
  <c r="DK68" i="36"/>
  <c r="DE66" i="36"/>
  <c r="DB66" i="36" s="1"/>
  <c r="DC66" i="36" s="1"/>
  <c r="DJ65" i="36"/>
  <c r="DK64" i="36"/>
  <c r="DO72" i="36"/>
  <c r="DO68" i="36"/>
  <c r="DJ73" i="36"/>
  <c r="DH67" i="36"/>
  <c r="DL67" i="36" s="1"/>
  <c r="DE71" i="36"/>
  <c r="DB71" i="36" s="1"/>
  <c r="DC71" i="36" s="1"/>
  <c r="DE67" i="36"/>
  <c r="DB67" i="36" s="1"/>
  <c r="DC67" i="36" s="1"/>
  <c r="DK70" i="36"/>
  <c r="DK66" i="36"/>
  <c r="DI64" i="36"/>
  <c r="DM70" i="36"/>
  <c r="DK67" i="36"/>
  <c r="DK71" i="36"/>
  <c r="DI67" i="36"/>
  <c r="DM66" i="36"/>
  <c r="DI70" i="36"/>
  <c r="DJ70" i="36"/>
  <c r="DJ66" i="36"/>
  <c r="DH64" i="36"/>
  <c r="DL64" i="36" s="1"/>
  <c r="DI72" i="36"/>
  <c r="DI68" i="36"/>
  <c r="DE72" i="36"/>
  <c r="DB72" i="36" s="1"/>
  <c r="DM67" i="36"/>
  <c r="DI73" i="36"/>
  <c r="DE68" i="36"/>
  <c r="DB68" i="36" s="1"/>
  <c r="DA114" i="36"/>
  <c r="DO64" i="36"/>
  <c r="DH71" i="36"/>
  <c r="DL71" i="36" s="1"/>
  <c r="DK73" i="36"/>
  <c r="DK69" i="36"/>
  <c r="DK65" i="36"/>
  <c r="DJ71" i="36"/>
  <c r="DJ67" i="36"/>
  <c r="DH68" i="36"/>
  <c r="DL68" i="36" s="1"/>
  <c r="DI65" i="36"/>
  <c r="DL65" i="36" s="1"/>
  <c r="DI69" i="36"/>
  <c r="DC7" i="36"/>
  <c r="DM12" i="36"/>
  <c r="DO7" i="36"/>
  <c r="DM7" i="36"/>
  <c r="DC9" i="36"/>
  <c r="DM8" i="36"/>
  <c r="DM11" i="36"/>
  <c r="DO11" i="36"/>
  <c r="DA56" i="36"/>
  <c r="DO15" i="36"/>
  <c r="DC69" i="31"/>
  <c r="DM69" i="31"/>
  <c r="DC65" i="31"/>
  <c r="DM65" i="31"/>
  <c r="DB114" i="31"/>
  <c r="DM64" i="31"/>
  <c r="DC64" i="31"/>
  <c r="DM67" i="31"/>
  <c r="DC68" i="31"/>
  <c r="DM68" i="31"/>
  <c r="DM72" i="31"/>
  <c r="DM70" i="31"/>
  <c r="DO70" i="31"/>
  <c r="DC71" i="31"/>
  <c r="DO71" i="31"/>
  <c r="DC67" i="31"/>
  <c r="DO67" i="31"/>
  <c r="DO64" i="31"/>
  <c r="DA114" i="31"/>
  <c r="DC73" i="31"/>
  <c r="DM71" i="31"/>
  <c r="DM66" i="31"/>
  <c r="DO66" i="31"/>
  <c r="DC72" i="31"/>
  <c r="DM9" i="31"/>
  <c r="DO12" i="31"/>
  <c r="DJ13" i="31"/>
  <c r="DH11" i="31"/>
  <c r="DL11" i="31" s="1"/>
  <c r="DE6" i="31"/>
  <c r="DB6" i="31" s="1"/>
  <c r="DM6" i="31" s="1"/>
  <c r="DH12" i="31"/>
  <c r="DL12" i="31" s="1"/>
  <c r="DJ15" i="31"/>
  <c r="DE8" i="31"/>
  <c r="DB8" i="31" s="1"/>
  <c r="DC8" i="31" s="1"/>
  <c r="DI14" i="31"/>
  <c r="DI9" i="31"/>
  <c r="DK15" i="31"/>
  <c r="DI13" i="31"/>
  <c r="DH14" i="31"/>
  <c r="DL14" i="31" s="1"/>
  <c r="DK9" i="31"/>
  <c r="DE7" i="31"/>
  <c r="DB7" i="31" s="1"/>
  <c r="DJ6" i="31"/>
  <c r="DE15" i="31"/>
  <c r="DB15" i="31" s="1"/>
  <c r="DJ14" i="31"/>
  <c r="DK13" i="31"/>
  <c r="DE11" i="31"/>
  <c r="DB11" i="31" s="1"/>
  <c r="DC11" i="31" s="1"/>
  <c r="DJ10" i="31"/>
  <c r="DK10" i="31"/>
  <c r="DK6" i="31"/>
  <c r="DH15" i="31"/>
  <c r="DL15" i="31" s="1"/>
  <c r="DK8" i="31"/>
  <c r="DI15" i="31"/>
  <c r="DK14" i="31"/>
  <c r="DE12" i="31"/>
  <c r="DB12" i="31" s="1"/>
  <c r="DC12" i="31" s="1"/>
  <c r="DI8" i="31"/>
  <c r="DJ7" i="31"/>
  <c r="DI7" i="31"/>
  <c r="DK11" i="31"/>
  <c r="DJ12" i="31"/>
  <c r="DJ8" i="31"/>
  <c r="DK12" i="31"/>
  <c r="DE10" i="31"/>
  <c r="DB10" i="31" s="1"/>
  <c r="DH8" i="31"/>
  <c r="DL8" i="31" s="1"/>
  <c r="DI12" i="31"/>
  <c r="DJ11" i="31"/>
  <c r="DH9" i="31"/>
  <c r="DL9" i="31" s="1"/>
  <c r="DH6" i="31"/>
  <c r="DL6" i="31" s="1"/>
  <c r="DH10" i="31"/>
  <c r="DL10" i="31" s="1"/>
  <c r="DO13" i="31"/>
  <c r="DO9" i="31"/>
  <c r="DC9" i="31"/>
  <c r="DA56" i="31"/>
  <c r="DO6" i="31"/>
  <c r="DO8" i="31"/>
  <c r="DE14" i="31"/>
  <c r="DB14" i="31" s="1"/>
  <c r="DJ9" i="31"/>
  <c r="DH7" i="31"/>
  <c r="DL7" i="31" s="1"/>
  <c r="DI11" i="31"/>
  <c r="DH13" i="31"/>
  <c r="DL13" i="31" s="1"/>
  <c r="DI6" i="31"/>
  <c r="DE13" i="31"/>
  <c r="DB13" i="31" s="1"/>
  <c r="DM13" i="31" s="1"/>
  <c r="DK7" i="31"/>
  <c r="DI10" i="31"/>
  <c r="DE73" i="32"/>
  <c r="DB73" i="32" s="1"/>
  <c r="DC73" i="32" s="1"/>
  <c r="DE69" i="32"/>
  <c r="DE65" i="32"/>
  <c r="DE70" i="32"/>
  <c r="DB70" i="32" s="1"/>
  <c r="DC70" i="32" s="1"/>
  <c r="DJ69" i="32"/>
  <c r="DE66" i="32"/>
  <c r="DB66" i="32" s="1"/>
  <c r="DC66" i="32" s="1"/>
  <c r="DJ65" i="32"/>
  <c r="DK73" i="32"/>
  <c r="DE71" i="32"/>
  <c r="DB71" i="32" s="1"/>
  <c r="DC71" i="32" s="1"/>
  <c r="DJ70" i="32"/>
  <c r="DK69" i="32"/>
  <c r="DE67" i="32"/>
  <c r="DB67" i="32" s="1"/>
  <c r="DC67" i="32" s="1"/>
  <c r="DJ66" i="32"/>
  <c r="DK65" i="32"/>
  <c r="DJ73" i="32"/>
  <c r="DH71" i="32"/>
  <c r="DL71" i="32" s="1"/>
  <c r="DH67" i="32"/>
  <c r="DI67" i="32"/>
  <c r="DL67" i="32" s="1"/>
  <c r="DJ71" i="32"/>
  <c r="DH69" i="32"/>
  <c r="DL69" i="32" s="1"/>
  <c r="DK66" i="32"/>
  <c r="DI64" i="32"/>
  <c r="DH66" i="32"/>
  <c r="DI72" i="32"/>
  <c r="DI65" i="32"/>
  <c r="DK71" i="32"/>
  <c r="DJ64" i="32"/>
  <c r="DH68" i="32"/>
  <c r="DL68" i="32" s="1"/>
  <c r="DH73" i="32"/>
  <c r="DL73" i="32" s="1"/>
  <c r="DK70" i="32"/>
  <c r="DI73" i="32"/>
  <c r="DH70" i="32"/>
  <c r="DL70" i="32" s="1"/>
  <c r="DK67" i="32"/>
  <c r="DM71" i="32"/>
  <c r="DA114" i="32"/>
  <c r="DO64" i="32"/>
  <c r="DK72" i="32"/>
  <c r="DK68" i="32"/>
  <c r="DK64" i="32"/>
  <c r="DI71" i="32"/>
  <c r="DE68" i="32"/>
  <c r="DB68" i="32" s="1"/>
  <c r="DC68" i="32" s="1"/>
  <c r="DB65" i="32"/>
  <c r="DC65" i="32" s="1"/>
  <c r="DJ68" i="32"/>
  <c r="DI68" i="32"/>
  <c r="DM73" i="32"/>
  <c r="DM67" i="32"/>
  <c r="DI70" i="32"/>
  <c r="DI66" i="32"/>
  <c r="DL66" i="32" s="1"/>
  <c r="DH72" i="32"/>
  <c r="DL72" i="32" s="1"/>
  <c r="DH64" i="32"/>
  <c r="DL64" i="32" s="1"/>
  <c r="DE72" i="32"/>
  <c r="DB72" i="32" s="1"/>
  <c r="DC72" i="32" s="1"/>
  <c r="DB69" i="32"/>
  <c r="DC69" i="32" s="1"/>
  <c r="DJ67" i="32"/>
  <c r="DH65" i="32"/>
  <c r="DL65" i="32" s="1"/>
  <c r="DE64" i="32"/>
  <c r="DB64" i="32" s="1"/>
  <c r="DM64" i="32" s="1"/>
  <c r="DJ72" i="32"/>
  <c r="DI69" i="32"/>
  <c r="DO8" i="32"/>
  <c r="DH12" i="32"/>
  <c r="DL12" i="32" s="1"/>
  <c r="DK12" i="32"/>
  <c r="DE10" i="32"/>
  <c r="DB10" i="32" s="1"/>
  <c r="DC10" i="32" s="1"/>
  <c r="DI12" i="32"/>
  <c r="DJ11" i="32"/>
  <c r="DI11" i="32"/>
  <c r="DH10" i="32"/>
  <c r="DL10" i="32" s="1"/>
  <c r="DH14" i="32"/>
  <c r="DH6" i="32"/>
  <c r="DL6" i="32" s="1"/>
  <c r="DI7" i="32"/>
  <c r="DE14" i="32"/>
  <c r="DJ9" i="32"/>
  <c r="DH13" i="32"/>
  <c r="DL13" i="32" s="1"/>
  <c r="DK10" i="32"/>
  <c r="DE8" i="32"/>
  <c r="DB8" i="32" s="1"/>
  <c r="DC8" i="32" s="1"/>
  <c r="DI15" i="32"/>
  <c r="DI6" i="32"/>
  <c r="DK15" i="32"/>
  <c r="DK7" i="32"/>
  <c r="DE13" i="32"/>
  <c r="DB13" i="32" s="1"/>
  <c r="DC13" i="32" s="1"/>
  <c r="DE9" i="32"/>
  <c r="DB9" i="32" s="1"/>
  <c r="DC9" i="32" s="1"/>
  <c r="DE15" i="32"/>
  <c r="DB15" i="32" s="1"/>
  <c r="DJ14" i="32"/>
  <c r="DK9" i="32"/>
  <c r="DE11" i="32"/>
  <c r="DB11" i="32" s="1"/>
  <c r="DK13" i="32"/>
  <c r="DJ10" i="32"/>
  <c r="DE7" i="32"/>
  <c r="DB7" i="32" s="1"/>
  <c r="DJ6" i="32"/>
  <c r="DA56" i="32"/>
  <c r="DO6" i="32"/>
  <c r="DO12" i="32"/>
  <c r="DH8" i="32"/>
  <c r="DL8" i="32" s="1"/>
  <c r="DJ13" i="32"/>
  <c r="DH11" i="32"/>
  <c r="DL11" i="32" s="1"/>
  <c r="DH7" i="32"/>
  <c r="DL7" i="32" s="1"/>
  <c r="DJ15" i="32"/>
  <c r="DI8" i="32"/>
  <c r="DJ7" i="32"/>
  <c r="DI14" i="32"/>
  <c r="DL14" i="32" s="1"/>
  <c r="DI9" i="32"/>
  <c r="DL9" i="32" s="1"/>
  <c r="DI10" i="32"/>
  <c r="DB14" i="32"/>
  <c r="DM14" i="32" s="1"/>
  <c r="DH15" i="32"/>
  <c r="DL15" i="32" s="1"/>
  <c r="DE6" i="32"/>
  <c r="DB6" i="32" s="1"/>
  <c r="DK14" i="32"/>
  <c r="DE12" i="32"/>
  <c r="DB12" i="32" s="1"/>
  <c r="DC12" i="32" s="1"/>
  <c r="DH9" i="32"/>
  <c r="DK6" i="32"/>
  <c r="DJ8" i="32"/>
  <c r="DI13" i="32"/>
  <c r="DK8" i="32"/>
  <c r="DJ12" i="32"/>
  <c r="DA68" i="39"/>
  <c r="DO68" i="39" s="1"/>
  <c r="DA66" i="39"/>
  <c r="DO66" i="39" s="1"/>
  <c r="DN71" i="39"/>
  <c r="DN69" i="39"/>
  <c r="DD72" i="40"/>
  <c r="CR114" i="40"/>
  <c r="DN69" i="40"/>
  <c r="DN67" i="40"/>
  <c r="DN66" i="40"/>
  <c r="CS114" i="40"/>
  <c r="DJ72" i="40" s="1"/>
  <c r="CS114" i="41"/>
  <c r="DE73" i="41" s="1"/>
  <c r="DA72" i="41"/>
  <c r="DO72" i="41" s="1"/>
  <c r="CR114" i="41"/>
  <c r="DN72" i="41"/>
  <c r="DH10" i="41"/>
  <c r="DL10" i="41" s="1"/>
  <c r="DI10" i="41"/>
  <c r="DJ10" i="41"/>
  <c r="DK10" i="41"/>
  <c r="DI9" i="41"/>
  <c r="DJ9" i="41"/>
  <c r="DH9" i="41"/>
  <c r="DL9" i="41" s="1"/>
  <c r="DK9" i="41"/>
  <c r="DH8" i="41"/>
  <c r="DL8" i="41" s="1"/>
  <c r="DI8" i="41"/>
  <c r="DJ8" i="41"/>
  <c r="DK8" i="41"/>
  <c r="DD7" i="41"/>
  <c r="DK7" i="41"/>
  <c r="DI11" i="41"/>
  <c r="DJ11" i="41"/>
  <c r="DK11" i="41"/>
  <c r="DH11" i="41"/>
  <c r="DL11" i="41" s="1"/>
  <c r="DK12" i="41"/>
  <c r="DH12" i="41"/>
  <c r="DL12" i="41" s="1"/>
  <c r="DN12" i="41"/>
  <c r="DI12" i="41"/>
  <c r="DJ12" i="41"/>
  <c r="DK13" i="41"/>
  <c r="DH13" i="41"/>
  <c r="DL13" i="41" s="1"/>
  <c r="DI13" i="41"/>
  <c r="DJ13" i="41"/>
  <c r="DJ15" i="41"/>
  <c r="DK15" i="41"/>
  <c r="DH15" i="41"/>
  <c r="DL15" i="41" s="1"/>
  <c r="DN15" i="41"/>
  <c r="DI15" i="41"/>
  <c r="DH14" i="41"/>
  <c r="DL14" i="41" s="1"/>
  <c r="DK14" i="41"/>
  <c r="DI14" i="41"/>
  <c r="CY56" i="40"/>
  <c r="CR56" i="40"/>
  <c r="DH7" i="41"/>
  <c r="DL7" i="41" s="1"/>
  <c r="DN7" i="41"/>
  <c r="DI7" i="41"/>
  <c r="DJ7" i="41"/>
  <c r="DH15" i="39"/>
  <c r="DL15" i="39" s="1"/>
  <c r="CS56" i="40"/>
  <c r="DJ7" i="40" s="1"/>
  <c r="DI15" i="39"/>
  <c r="DN15" i="39"/>
  <c r="DJ15" i="39"/>
  <c r="DK15" i="39"/>
  <c r="DI14" i="39"/>
  <c r="DJ14" i="39"/>
  <c r="DK14" i="39"/>
  <c r="DH14" i="39"/>
  <c r="DL14" i="39" s="1"/>
  <c r="DH13" i="39"/>
  <c r="DK13" i="39"/>
  <c r="DI13" i="39"/>
  <c r="DL13" i="39" s="1"/>
  <c r="DN13" i="39"/>
  <c r="DJ13" i="39"/>
  <c r="DI12" i="39"/>
  <c r="DJ12" i="39"/>
  <c r="DK12" i="39"/>
  <c r="DI11" i="39"/>
  <c r="DL11" i="39" s="1"/>
  <c r="DH11" i="39"/>
  <c r="DJ11" i="39"/>
  <c r="DK11" i="39"/>
  <c r="DH10" i="39"/>
  <c r="DJ10" i="39"/>
  <c r="DK10" i="39"/>
  <c r="DI10" i="39"/>
  <c r="DL10" i="39" s="1"/>
  <c r="DI9" i="39"/>
  <c r="DL9" i="39" s="1"/>
  <c r="DH9" i="39"/>
  <c r="DK8" i="39"/>
  <c r="DJ9" i="39"/>
  <c r="DK9" i="39"/>
  <c r="DN9" i="39"/>
  <c r="DI8" i="39"/>
  <c r="DN8" i="39"/>
  <c r="DJ8" i="39"/>
  <c r="DH8" i="39"/>
  <c r="DL8" i="39" s="1"/>
  <c r="DJ7" i="39"/>
  <c r="DK7" i="39"/>
  <c r="DH7" i="39"/>
  <c r="DI7" i="39"/>
  <c r="DL7" i="39" s="1"/>
  <c r="CS114" i="47"/>
  <c r="DK64" i="47" s="1"/>
  <c r="CR56" i="46"/>
  <c r="DO70" i="41"/>
  <c r="DO68" i="41"/>
  <c r="DO66" i="41"/>
  <c r="DO73" i="41"/>
  <c r="DO71" i="41"/>
  <c r="DO69" i="41"/>
  <c r="DO67" i="41"/>
  <c r="CV114" i="41"/>
  <c r="DA64" i="41"/>
  <c r="DD72" i="41"/>
  <c r="DD68" i="41"/>
  <c r="CU114" i="41"/>
  <c r="DD71" i="41"/>
  <c r="DD67" i="41"/>
  <c r="CY114" i="41"/>
  <c r="DD70" i="41"/>
  <c r="DD66" i="41"/>
  <c r="CW114" i="41"/>
  <c r="DN64" i="41"/>
  <c r="DD73" i="41"/>
  <c r="DD69" i="41"/>
  <c r="DD65" i="41"/>
  <c r="DD64" i="41"/>
  <c r="DE15" i="41"/>
  <c r="DB15" i="41" s="1"/>
  <c r="DA15" i="41"/>
  <c r="DE11" i="41"/>
  <c r="DB11" i="41" s="1"/>
  <c r="DA11" i="41"/>
  <c r="DE7" i="41"/>
  <c r="DA7" i="41"/>
  <c r="DE12" i="41"/>
  <c r="DB12" i="41" s="1"/>
  <c r="DA12" i="41"/>
  <c r="DE8" i="41"/>
  <c r="DB8" i="41" s="1"/>
  <c r="DA8" i="41"/>
  <c r="DE13" i="41"/>
  <c r="DB13" i="41" s="1"/>
  <c r="DA13" i="41"/>
  <c r="DE9" i="41"/>
  <c r="DB9" i="41" s="1"/>
  <c r="DA9" i="41"/>
  <c r="DN6" i="41"/>
  <c r="DJ6" i="41"/>
  <c r="DK6" i="41"/>
  <c r="DH6" i="41"/>
  <c r="DL6" i="41" s="1"/>
  <c r="CW56" i="41"/>
  <c r="DI6" i="41"/>
  <c r="DE14" i="41"/>
  <c r="DB14" i="41" s="1"/>
  <c r="DA14" i="41"/>
  <c r="DE10" i="41"/>
  <c r="DB10" i="41" s="1"/>
  <c r="DA10" i="41"/>
  <c r="CV56" i="41"/>
  <c r="DE6" i="41"/>
  <c r="DB6" i="41" s="1"/>
  <c r="DA6" i="41"/>
  <c r="DE15" i="42"/>
  <c r="DB15" i="42" s="1"/>
  <c r="DA15" i="42"/>
  <c r="DE11" i="42"/>
  <c r="DB11" i="42" s="1"/>
  <c r="DA11" i="42"/>
  <c r="DE7" i="42"/>
  <c r="DB7" i="42" s="1"/>
  <c r="DA7" i="42"/>
  <c r="DE12" i="42"/>
  <c r="DB12" i="42" s="1"/>
  <c r="DA12" i="42"/>
  <c r="DE8" i="42"/>
  <c r="DB8" i="42" s="1"/>
  <c r="DA8" i="42"/>
  <c r="DE13" i="42"/>
  <c r="DB13" i="42" s="1"/>
  <c r="DA13" i="42"/>
  <c r="DE9" i="42"/>
  <c r="DB9" i="42" s="1"/>
  <c r="DA9" i="42"/>
  <c r="DK6" i="42"/>
  <c r="DH6" i="42"/>
  <c r="DL6" i="42" s="1"/>
  <c r="CW56" i="42"/>
  <c r="DI6" i="42"/>
  <c r="DN6" i="42"/>
  <c r="DJ6" i="42"/>
  <c r="DE14" i="42"/>
  <c r="DB14" i="42" s="1"/>
  <c r="DA14" i="42"/>
  <c r="DE10" i="42"/>
  <c r="DB10" i="42" s="1"/>
  <c r="DA10" i="42"/>
  <c r="CV56" i="42"/>
  <c r="DE6" i="42"/>
  <c r="DB6" i="42" s="1"/>
  <c r="DA6" i="42"/>
  <c r="DO64" i="40"/>
  <c r="DA71" i="40"/>
  <c r="DA67" i="40"/>
  <c r="DA72" i="40"/>
  <c r="DA68" i="40"/>
  <c r="CY114" i="40"/>
  <c r="CW114" i="40"/>
  <c r="DN65" i="40"/>
  <c r="DA73" i="40"/>
  <c r="DA69" i="40"/>
  <c r="DA65" i="40"/>
  <c r="CV114" i="40"/>
  <c r="DA70" i="40"/>
  <c r="DA66" i="40"/>
  <c r="DA13" i="40"/>
  <c r="DA9" i="40"/>
  <c r="DN15" i="40"/>
  <c r="DN11" i="40"/>
  <c r="DN7" i="40"/>
  <c r="DA14" i="40"/>
  <c r="DA10" i="40"/>
  <c r="CV56" i="40"/>
  <c r="DA6" i="40"/>
  <c r="DN12" i="40"/>
  <c r="DN8" i="40"/>
  <c r="DA15" i="40"/>
  <c r="DA11" i="40"/>
  <c r="DA7" i="40"/>
  <c r="DN13" i="40"/>
  <c r="DN9" i="40"/>
  <c r="CW56" i="40"/>
  <c r="DA12" i="40"/>
  <c r="DA8" i="40"/>
  <c r="DN14" i="40"/>
  <c r="DN10" i="40"/>
  <c r="DN72" i="39"/>
  <c r="CY114" i="39"/>
  <c r="DA73" i="39"/>
  <c r="DO73" i="39" s="1"/>
  <c r="CS114" i="39"/>
  <c r="DK64" i="39" s="1"/>
  <c r="DD68" i="39"/>
  <c r="CR114" i="39"/>
  <c r="CW114" i="39"/>
  <c r="DN64" i="39"/>
  <c r="DA64" i="39"/>
  <c r="CV114" i="39"/>
  <c r="DE13" i="39"/>
  <c r="DB13" i="39" s="1"/>
  <c r="DA13" i="39"/>
  <c r="DE9" i="39"/>
  <c r="DB9" i="39" s="1"/>
  <c r="DA9" i="39"/>
  <c r="DK6" i="39"/>
  <c r="DH6" i="39"/>
  <c r="DL6" i="39" s="1"/>
  <c r="CW56" i="39"/>
  <c r="DI6" i="39"/>
  <c r="DN6" i="39"/>
  <c r="DJ6" i="39"/>
  <c r="DE14" i="39"/>
  <c r="DB14" i="39" s="1"/>
  <c r="DA14" i="39"/>
  <c r="DE10" i="39"/>
  <c r="DB10" i="39" s="1"/>
  <c r="DA10" i="39"/>
  <c r="CV56" i="39"/>
  <c r="DE6" i="39"/>
  <c r="DB6" i="39" s="1"/>
  <c r="DA6" i="39"/>
  <c r="DE15" i="39"/>
  <c r="DB15" i="39" s="1"/>
  <c r="DA15" i="39"/>
  <c r="DE11" i="39"/>
  <c r="DB11" i="39" s="1"/>
  <c r="DA11" i="39"/>
  <c r="DE7" i="39"/>
  <c r="DB7" i="39" s="1"/>
  <c r="DA7" i="39"/>
  <c r="DE12" i="39"/>
  <c r="DB12" i="39" s="1"/>
  <c r="DA12" i="39"/>
  <c r="DE8" i="39"/>
  <c r="DB8" i="39" s="1"/>
  <c r="DA8" i="39"/>
  <c r="CY114" i="47"/>
  <c r="CR114" i="47"/>
  <c r="CR114" i="46"/>
  <c r="DN68" i="46"/>
  <c r="DN69" i="46"/>
  <c r="DN70" i="46"/>
  <c r="DN73" i="45"/>
  <c r="DN69" i="45"/>
  <c r="DD65" i="45"/>
  <c r="DA73" i="47"/>
  <c r="DA69" i="47"/>
  <c r="DA65" i="47"/>
  <c r="DA70" i="47"/>
  <c r="DA66" i="47"/>
  <c r="DA71" i="47"/>
  <c r="DA67" i="47"/>
  <c r="DA72" i="47"/>
  <c r="DA68" i="47"/>
  <c r="CV114" i="47"/>
  <c r="DA64" i="47"/>
  <c r="CS114" i="46"/>
  <c r="DH67" i="46" s="1"/>
  <c r="DL67" i="46" s="1"/>
  <c r="CU114" i="46"/>
  <c r="DA64" i="46"/>
  <c r="DN67" i="46"/>
  <c r="DD64" i="46"/>
  <c r="CW114" i="46"/>
  <c r="CY114" i="45"/>
  <c r="CS114" i="45"/>
  <c r="DA73" i="45"/>
  <c r="CR114" i="45"/>
  <c r="DO67" i="45"/>
  <c r="DA70" i="45"/>
  <c r="DA71" i="45"/>
  <c r="CV114" i="45"/>
  <c r="DA64" i="45"/>
  <c r="DA72" i="45"/>
  <c r="DA68" i="45"/>
  <c r="DA69" i="45"/>
  <c r="CW114" i="45"/>
  <c r="DN64" i="45"/>
  <c r="DN8" i="47"/>
  <c r="CR56" i="47"/>
  <c r="DN15" i="47"/>
  <c r="CW56" i="47"/>
  <c r="CS56" i="46"/>
  <c r="DE9" i="46" s="1"/>
  <c r="DB9" i="46" s="1"/>
  <c r="DC9" i="46" s="1"/>
  <c r="CR56" i="45"/>
  <c r="CS56" i="45"/>
  <c r="DE7" i="45" s="1"/>
  <c r="DB7" i="45" s="1"/>
  <c r="DM7" i="45" s="1"/>
  <c r="DA15" i="47"/>
  <c r="DA13" i="47"/>
  <c r="DN13" i="47"/>
  <c r="DA12" i="47"/>
  <c r="CY56" i="47"/>
  <c r="DA10" i="47"/>
  <c r="DN10" i="47"/>
  <c r="CV56" i="47"/>
  <c r="DA9" i="47"/>
  <c r="DN9" i="47"/>
  <c r="DN7" i="47"/>
  <c r="DA7" i="47"/>
  <c r="CS56" i="47"/>
  <c r="DJ8" i="47" s="1"/>
  <c r="DO6" i="47"/>
  <c r="DN15" i="46"/>
  <c r="DN14" i="46"/>
  <c r="DN13" i="46"/>
  <c r="DO11" i="46"/>
  <c r="DO10" i="46"/>
  <c r="DN9" i="46"/>
  <c r="DA8" i="46"/>
  <c r="DA7" i="46"/>
  <c r="CW56" i="46"/>
  <c r="DN6" i="46"/>
  <c r="CV56" i="46"/>
  <c r="DA6" i="46"/>
  <c r="DN15" i="45"/>
  <c r="DA14" i="45"/>
  <c r="DN14" i="45"/>
  <c r="DN13" i="45"/>
  <c r="DO12" i="45"/>
  <c r="DA11" i="45"/>
  <c r="DN11" i="45"/>
  <c r="DA10" i="45"/>
  <c r="DN10" i="45"/>
  <c r="DN9" i="45"/>
  <c r="DA8" i="45"/>
  <c r="DN7" i="45"/>
  <c r="CV56" i="45"/>
  <c r="DA6" i="45"/>
  <c r="CM114" i="29"/>
  <c r="CL114" i="29"/>
  <c r="CJ114" i="29"/>
  <c r="CI114" i="29"/>
  <c r="CH114" i="29"/>
  <c r="CG114" i="29"/>
  <c r="CF114" i="29"/>
  <c r="CE114" i="29"/>
  <c r="CD114" i="29"/>
  <c r="CC114" i="29"/>
  <c r="CA114" i="29"/>
  <c r="BZ114" i="29"/>
  <c r="BY114" i="29"/>
  <c r="BX114" i="29"/>
  <c r="BW114" i="29"/>
  <c r="BV114" i="29"/>
  <c r="BU114" i="29"/>
  <c r="BT114" i="29"/>
  <c r="BR114" i="29"/>
  <c r="BQ114" i="29"/>
  <c r="BP114" i="29"/>
  <c r="BO114" i="29"/>
  <c r="BN114" i="29"/>
  <c r="BM114" i="29"/>
  <c r="BL114" i="29"/>
  <c r="BK114" i="29"/>
  <c r="BJ114" i="29"/>
  <c r="BI114" i="29"/>
  <c r="BH114" i="29"/>
  <c r="BG114" i="29"/>
  <c r="BF114" i="29"/>
  <c r="BE114" i="29"/>
  <c r="BD114" i="29"/>
  <c r="BC114" i="29"/>
  <c r="BB114" i="29"/>
  <c r="BA114" i="29"/>
  <c r="AZ114" i="29"/>
  <c r="AX114" i="29"/>
  <c r="AW114" i="29"/>
  <c r="AV114" i="29"/>
  <c r="AU114" i="29"/>
  <c r="AT114" i="29"/>
  <c r="AS114" i="29"/>
  <c r="AR114" i="29"/>
  <c r="AQ114" i="29"/>
  <c r="AP114" i="29"/>
  <c r="AO114" i="29"/>
  <c r="AN114" i="29"/>
  <c r="AM114" i="29"/>
  <c r="AL114" i="29"/>
  <c r="AK114" i="29"/>
  <c r="AJ114" i="29"/>
  <c r="AI114" i="29"/>
  <c r="AH114" i="29"/>
  <c r="AG114" i="29"/>
  <c r="AF114" i="29"/>
  <c r="AD114" i="29"/>
  <c r="AC114" i="29"/>
  <c r="AB114" i="29"/>
  <c r="AA114" i="29"/>
  <c r="Z114" i="29"/>
  <c r="Y114" i="29"/>
  <c r="X114" i="29"/>
  <c r="W114" i="29"/>
  <c r="V114" i="29"/>
  <c r="U114" i="29"/>
  <c r="T114" i="29"/>
  <c r="S114" i="29"/>
  <c r="R114" i="29"/>
  <c r="Q114" i="29"/>
  <c r="P114" i="29"/>
  <c r="O114" i="29"/>
  <c r="N114" i="29"/>
  <c r="M114" i="29"/>
  <c r="L114" i="29"/>
  <c r="J114" i="29"/>
  <c r="I114" i="29"/>
  <c r="H114" i="29"/>
  <c r="G114" i="29"/>
  <c r="F114" i="29"/>
  <c r="E114" i="29"/>
  <c r="D114" i="29"/>
  <c r="C114" i="29"/>
  <c r="B114" i="29"/>
  <c r="DN113" i="29"/>
  <c r="DM113" i="29"/>
  <c r="DL113" i="29"/>
  <c r="DK113" i="29"/>
  <c r="DJ113" i="29"/>
  <c r="DI113" i="29"/>
  <c r="DH113" i="29"/>
  <c r="DG113" i="29"/>
  <c r="DF113" i="29"/>
  <c r="DE113" i="29"/>
  <c r="DD113" i="29"/>
  <c r="DC113" i="29"/>
  <c r="DB113" i="29"/>
  <c r="DA113" i="29"/>
  <c r="CZ113" i="29"/>
  <c r="CY113" i="29"/>
  <c r="CX113" i="29"/>
  <c r="CW113" i="29"/>
  <c r="CV113" i="29"/>
  <c r="CU113" i="29"/>
  <c r="CS113" i="29"/>
  <c r="CR113" i="29"/>
  <c r="CQ113" i="29"/>
  <c r="CN113" i="29"/>
  <c r="CJ113" i="29"/>
  <c r="CA113" i="29"/>
  <c r="BR113" i="29"/>
  <c r="BP113" i="29"/>
  <c r="BG113" i="29"/>
  <c r="AX113" i="29"/>
  <c r="AV113" i="29"/>
  <c r="AM113" i="29"/>
  <c r="AD113" i="29"/>
  <c r="AB113" i="29"/>
  <c r="S113" i="29"/>
  <c r="I113" i="29"/>
  <c r="DO113" i="29" s="1"/>
  <c r="DN112" i="29"/>
  <c r="DM112" i="29"/>
  <c r="DL112" i="29"/>
  <c r="DK112" i="29"/>
  <c r="DJ112" i="29"/>
  <c r="DI112" i="29"/>
  <c r="DH112" i="29"/>
  <c r="DG112" i="29"/>
  <c r="DF112" i="29"/>
  <c r="DE112" i="29"/>
  <c r="DD112" i="29"/>
  <c r="DC112" i="29"/>
  <c r="DB112" i="29"/>
  <c r="DA112" i="29"/>
  <c r="CZ112" i="29"/>
  <c r="CY112" i="29"/>
  <c r="CX112" i="29"/>
  <c r="CW112" i="29"/>
  <c r="CV112" i="29"/>
  <c r="CU112" i="29"/>
  <c r="CS112" i="29"/>
  <c r="CR112" i="29"/>
  <c r="CQ112" i="29"/>
  <c r="CN112" i="29"/>
  <c r="CJ112" i="29"/>
  <c r="CA112" i="29"/>
  <c r="BR112" i="29"/>
  <c r="BP112" i="29"/>
  <c r="BG112" i="29"/>
  <c r="AX112" i="29"/>
  <c r="AV112" i="29"/>
  <c r="AM112" i="29"/>
  <c r="AD112" i="29"/>
  <c r="AB112" i="29"/>
  <c r="S112" i="29"/>
  <c r="I112" i="29"/>
  <c r="DO112" i="29" s="1"/>
  <c r="DN111" i="29"/>
  <c r="DM111" i="29"/>
  <c r="DL111" i="29"/>
  <c r="DK111" i="29"/>
  <c r="DJ111" i="29"/>
  <c r="DI111" i="29"/>
  <c r="DH111" i="29"/>
  <c r="DG111" i="29"/>
  <c r="DF111" i="29"/>
  <c r="DE111" i="29"/>
  <c r="DD111" i="29"/>
  <c r="DC111" i="29"/>
  <c r="DB111" i="29"/>
  <c r="DA111" i="29"/>
  <c r="CZ111" i="29"/>
  <c r="CY111" i="29"/>
  <c r="CX111" i="29"/>
  <c r="CW111" i="29"/>
  <c r="CV111" i="29"/>
  <c r="CU111" i="29"/>
  <c r="CS111" i="29"/>
  <c r="CR111" i="29"/>
  <c r="CQ111" i="29"/>
  <c r="CN111" i="29"/>
  <c r="CJ111" i="29"/>
  <c r="CA111" i="29"/>
  <c r="BR111" i="29"/>
  <c r="BP111" i="29"/>
  <c r="BG111" i="29"/>
  <c r="AX111" i="29"/>
  <c r="AV111" i="29"/>
  <c r="AM111" i="29"/>
  <c r="AD111" i="29"/>
  <c r="AB111" i="29"/>
  <c r="S111" i="29"/>
  <c r="I111" i="29"/>
  <c r="DO111" i="29" s="1"/>
  <c r="DN110" i="29"/>
  <c r="DM110" i="29"/>
  <c r="DL110" i="29"/>
  <c r="DK110" i="29"/>
  <c r="DJ110" i="29"/>
  <c r="DI110" i="29"/>
  <c r="DH110" i="29"/>
  <c r="DG110" i="29"/>
  <c r="DF110" i="29"/>
  <c r="DE110" i="29"/>
  <c r="DD110" i="29"/>
  <c r="DC110" i="29"/>
  <c r="DB110" i="29"/>
  <c r="DA110" i="29"/>
  <c r="CZ110" i="29"/>
  <c r="CY110" i="29"/>
  <c r="CX110" i="29"/>
  <c r="CW110" i="29"/>
  <c r="CV110" i="29"/>
  <c r="CU110" i="29"/>
  <c r="CS110" i="29"/>
  <c r="CR110" i="29"/>
  <c r="CQ110" i="29"/>
  <c r="CN110" i="29"/>
  <c r="CJ110" i="29"/>
  <c r="CA110" i="29"/>
  <c r="BR110" i="29"/>
  <c r="BP110" i="29"/>
  <c r="BG110" i="29"/>
  <c r="AX110" i="29"/>
  <c r="AV110" i="29"/>
  <c r="AM110" i="29"/>
  <c r="AD110" i="29"/>
  <c r="AB110" i="29"/>
  <c r="S110" i="29"/>
  <c r="I110" i="29"/>
  <c r="DO110" i="29" s="1"/>
  <c r="DN109" i="29"/>
  <c r="DM109" i="29"/>
  <c r="DL109" i="29"/>
  <c r="DK109" i="29"/>
  <c r="DJ109" i="29"/>
  <c r="DI109" i="29"/>
  <c r="DH109" i="29"/>
  <c r="DG109" i="29"/>
  <c r="DF109" i="29"/>
  <c r="DE109" i="29"/>
  <c r="DD109" i="29"/>
  <c r="DC109" i="29"/>
  <c r="DB109" i="29"/>
  <c r="DA109" i="29"/>
  <c r="CZ109" i="29"/>
  <c r="CY109" i="29"/>
  <c r="CX109" i="29"/>
  <c r="CW109" i="29"/>
  <c r="CV109" i="29"/>
  <c r="CU109" i="29"/>
  <c r="CS109" i="29"/>
  <c r="CR109" i="29"/>
  <c r="CQ109" i="29"/>
  <c r="CN109" i="29"/>
  <c r="CJ109" i="29"/>
  <c r="CA109" i="29"/>
  <c r="BR109" i="29"/>
  <c r="BP109" i="29"/>
  <c r="BG109" i="29"/>
  <c r="AX109" i="29"/>
  <c r="AV109" i="29"/>
  <c r="AM109" i="29"/>
  <c r="AD109" i="29"/>
  <c r="AB109" i="29"/>
  <c r="S109" i="29"/>
  <c r="I109" i="29"/>
  <c r="DO109" i="29" s="1"/>
  <c r="DN108" i="29"/>
  <c r="DM108" i="29"/>
  <c r="DL108" i="29"/>
  <c r="DK108" i="29"/>
  <c r="DJ108" i="29"/>
  <c r="DI108" i="29"/>
  <c r="DH108" i="29"/>
  <c r="DG108" i="29"/>
  <c r="DF108" i="29"/>
  <c r="DE108" i="29"/>
  <c r="DD108" i="29"/>
  <c r="DC108" i="29"/>
  <c r="DB108" i="29"/>
  <c r="DA108" i="29"/>
  <c r="CZ108" i="29"/>
  <c r="CY108" i="29"/>
  <c r="CX108" i="29"/>
  <c r="CW108" i="29"/>
  <c r="CV108" i="29"/>
  <c r="CU108" i="29"/>
  <c r="CS108" i="29"/>
  <c r="CR108" i="29"/>
  <c r="CQ108" i="29"/>
  <c r="CN108" i="29"/>
  <c r="CJ108" i="29"/>
  <c r="CA108" i="29"/>
  <c r="BR108" i="29"/>
  <c r="BP108" i="29"/>
  <c r="BG108" i="29"/>
  <c r="AX108" i="29"/>
  <c r="AV108" i="29"/>
  <c r="AM108" i="29"/>
  <c r="AD108" i="29"/>
  <c r="AB108" i="29"/>
  <c r="S108" i="29"/>
  <c r="I108" i="29"/>
  <c r="DO108" i="29" s="1"/>
  <c r="DN107" i="29"/>
  <c r="DM107" i="29"/>
  <c r="DL107" i="29"/>
  <c r="DK107" i="29"/>
  <c r="DJ107" i="29"/>
  <c r="DI107" i="29"/>
  <c r="DH107" i="29"/>
  <c r="DG107" i="29"/>
  <c r="DF107" i="29"/>
  <c r="DE107" i="29"/>
  <c r="DD107" i="29"/>
  <c r="DC107" i="29"/>
  <c r="DB107" i="29"/>
  <c r="DA107" i="29"/>
  <c r="CZ107" i="29"/>
  <c r="CY107" i="29"/>
  <c r="CX107" i="29"/>
  <c r="CW107" i="29"/>
  <c r="CV107" i="29"/>
  <c r="CU107" i="29"/>
  <c r="CS107" i="29"/>
  <c r="CR107" i="29"/>
  <c r="CQ107" i="29"/>
  <c r="CN107" i="29"/>
  <c r="CJ107" i="29"/>
  <c r="CA107" i="29"/>
  <c r="BR107" i="29"/>
  <c r="BP107" i="29"/>
  <c r="BG107" i="29"/>
  <c r="AX107" i="29"/>
  <c r="AV107" i="29"/>
  <c r="AM107" i="29"/>
  <c r="AD107" i="29"/>
  <c r="AB107" i="29"/>
  <c r="S107" i="29"/>
  <c r="I107" i="29"/>
  <c r="DO107" i="29" s="1"/>
  <c r="DN106" i="29"/>
  <c r="DM106" i="29"/>
  <c r="DL106" i="29"/>
  <c r="DK106" i="29"/>
  <c r="DJ106" i="29"/>
  <c r="DI106" i="29"/>
  <c r="DH106" i="29"/>
  <c r="DG106" i="29"/>
  <c r="DF106" i="29"/>
  <c r="DE106" i="29"/>
  <c r="DD106" i="29"/>
  <c r="DC106" i="29"/>
  <c r="DB106" i="29"/>
  <c r="DA106" i="29"/>
  <c r="CZ106" i="29"/>
  <c r="CY106" i="29"/>
  <c r="CX106" i="29"/>
  <c r="CW106" i="29"/>
  <c r="CV106" i="29"/>
  <c r="CU106" i="29"/>
  <c r="CS106" i="29"/>
  <c r="CR106" i="29"/>
  <c r="CQ106" i="29"/>
  <c r="CN106" i="29"/>
  <c r="CJ106" i="29"/>
  <c r="CA106" i="29"/>
  <c r="BR106" i="29"/>
  <c r="BP106" i="29"/>
  <c r="BG106" i="29"/>
  <c r="AX106" i="29"/>
  <c r="AV106" i="29"/>
  <c r="AM106" i="29"/>
  <c r="AD106" i="29"/>
  <c r="AB106" i="29"/>
  <c r="S106" i="29"/>
  <c r="I106" i="29"/>
  <c r="DO106" i="29" s="1"/>
  <c r="DN105" i="29"/>
  <c r="DM105" i="29"/>
  <c r="DL105" i="29"/>
  <c r="DK105" i="29"/>
  <c r="DJ105" i="29"/>
  <c r="DI105" i="29"/>
  <c r="DH105" i="29"/>
  <c r="DG105" i="29"/>
  <c r="DF105" i="29"/>
  <c r="DE105" i="29"/>
  <c r="DD105" i="29"/>
  <c r="DC105" i="29"/>
  <c r="DB105" i="29"/>
  <c r="DA105" i="29"/>
  <c r="CZ105" i="29"/>
  <c r="CY105" i="29"/>
  <c r="CX105" i="29"/>
  <c r="CW105" i="29"/>
  <c r="CV105" i="29"/>
  <c r="CU105" i="29"/>
  <c r="CS105" i="29"/>
  <c r="CR105" i="29"/>
  <c r="CQ105" i="29"/>
  <c r="CN105" i="29"/>
  <c r="CJ105" i="29"/>
  <c r="CA105" i="29"/>
  <c r="BR105" i="29"/>
  <c r="BP105" i="29"/>
  <c r="BG105" i="29"/>
  <c r="AX105" i="29"/>
  <c r="AV105" i="29"/>
  <c r="AM105" i="29"/>
  <c r="AD105" i="29"/>
  <c r="AB105" i="29"/>
  <c r="S105" i="29"/>
  <c r="I105" i="29"/>
  <c r="DO105" i="29" s="1"/>
  <c r="DN104" i="29"/>
  <c r="DM104" i="29"/>
  <c r="DL104" i="29"/>
  <c r="DK104" i="29"/>
  <c r="DJ104" i="29"/>
  <c r="DI104" i="29"/>
  <c r="DH104" i="29"/>
  <c r="DG104" i="29"/>
  <c r="DF104" i="29"/>
  <c r="DE104" i="29"/>
  <c r="DD104" i="29"/>
  <c r="DC104" i="29"/>
  <c r="DB104" i="29"/>
  <c r="DA104" i="29"/>
  <c r="CZ104" i="29"/>
  <c r="CY104" i="29"/>
  <c r="CX104" i="29"/>
  <c r="CW104" i="29"/>
  <c r="CV104" i="29"/>
  <c r="CU104" i="29"/>
  <c r="CS104" i="29"/>
  <c r="CR104" i="29"/>
  <c r="CQ104" i="29"/>
  <c r="CN104" i="29"/>
  <c r="CJ104" i="29"/>
  <c r="CA104" i="29"/>
  <c r="BR104" i="29"/>
  <c r="BP104" i="29"/>
  <c r="BG104" i="29"/>
  <c r="AX104" i="29"/>
  <c r="AV104" i="29"/>
  <c r="AM104" i="29"/>
  <c r="AD104" i="29"/>
  <c r="AB104" i="29"/>
  <c r="S104" i="29"/>
  <c r="I104" i="29"/>
  <c r="DO104" i="29" s="1"/>
  <c r="DN103" i="29"/>
  <c r="DM103" i="29"/>
  <c r="DL103" i="29"/>
  <c r="DK103" i="29"/>
  <c r="DJ103" i="29"/>
  <c r="DI103" i="29"/>
  <c r="DH103" i="29"/>
  <c r="DG103" i="29"/>
  <c r="DF103" i="29"/>
  <c r="DE103" i="29"/>
  <c r="DD103" i="29"/>
  <c r="DC103" i="29"/>
  <c r="DB103" i="29"/>
  <c r="DA103" i="29"/>
  <c r="CZ103" i="29"/>
  <c r="CY103" i="29"/>
  <c r="CX103" i="29"/>
  <c r="CW103" i="29"/>
  <c r="CV103" i="29"/>
  <c r="CU103" i="29"/>
  <c r="CS103" i="29"/>
  <c r="CR103" i="29"/>
  <c r="CQ103" i="29"/>
  <c r="CN103" i="29"/>
  <c r="CJ103" i="29"/>
  <c r="CA103" i="29"/>
  <c r="BR103" i="29"/>
  <c r="BP103" i="29"/>
  <c r="BG103" i="29"/>
  <c r="AX103" i="29"/>
  <c r="AV103" i="29"/>
  <c r="AM103" i="29"/>
  <c r="AD103" i="29"/>
  <c r="AB103" i="29"/>
  <c r="S103" i="29"/>
  <c r="I103" i="29"/>
  <c r="DO103" i="29" s="1"/>
  <c r="DN102" i="29"/>
  <c r="DM102" i="29"/>
  <c r="DL102" i="29"/>
  <c r="DK102" i="29"/>
  <c r="DJ102" i="29"/>
  <c r="DI102" i="29"/>
  <c r="DH102" i="29"/>
  <c r="DG102" i="29"/>
  <c r="DF102" i="29"/>
  <c r="DE102" i="29"/>
  <c r="DD102" i="29"/>
  <c r="DC102" i="29"/>
  <c r="DB102" i="29"/>
  <c r="DA102" i="29"/>
  <c r="CZ102" i="29"/>
  <c r="CY102" i="29"/>
  <c r="CX102" i="29"/>
  <c r="CW102" i="29"/>
  <c r="CV102" i="29"/>
  <c r="CU102" i="29"/>
  <c r="CS102" i="29"/>
  <c r="CR102" i="29"/>
  <c r="CQ102" i="29"/>
  <c r="CN102" i="29"/>
  <c r="CJ102" i="29"/>
  <c r="CA102" i="29"/>
  <c r="BR102" i="29"/>
  <c r="BP102" i="29"/>
  <c r="BG102" i="29"/>
  <c r="AX102" i="29"/>
  <c r="AV102" i="29"/>
  <c r="AM102" i="29"/>
  <c r="AD102" i="29"/>
  <c r="AB102" i="29"/>
  <c r="S102" i="29"/>
  <c r="I102" i="29"/>
  <c r="DO102" i="29" s="1"/>
  <c r="DN101" i="29"/>
  <c r="DM101" i="29"/>
  <c r="DL101" i="29"/>
  <c r="DK101" i="29"/>
  <c r="DJ101" i="29"/>
  <c r="DI101" i="29"/>
  <c r="DH101" i="29"/>
  <c r="DG101" i="29"/>
  <c r="DF101" i="29"/>
  <c r="DE101" i="29"/>
  <c r="DD101" i="29"/>
  <c r="DC101" i="29"/>
  <c r="DB101" i="29"/>
  <c r="DA101" i="29"/>
  <c r="CZ101" i="29"/>
  <c r="CY101" i="29"/>
  <c r="CX101" i="29"/>
  <c r="CW101" i="29"/>
  <c r="CV101" i="29"/>
  <c r="CU101" i="29"/>
  <c r="CS101" i="29"/>
  <c r="CR101" i="29"/>
  <c r="CQ101" i="29"/>
  <c r="CN101" i="29"/>
  <c r="CJ101" i="29"/>
  <c r="CA101" i="29"/>
  <c r="BR101" i="29"/>
  <c r="BP101" i="29"/>
  <c r="BG101" i="29"/>
  <c r="AX101" i="29"/>
  <c r="AV101" i="29"/>
  <c r="AM101" i="29"/>
  <c r="AD101" i="29"/>
  <c r="AB101" i="29"/>
  <c r="S101" i="29"/>
  <c r="I101" i="29"/>
  <c r="DO101" i="29" s="1"/>
  <c r="DN100" i="29"/>
  <c r="DM100" i="29"/>
  <c r="DL100" i="29"/>
  <c r="DK100" i="29"/>
  <c r="DJ100" i="29"/>
  <c r="DI100" i="29"/>
  <c r="DH100" i="29"/>
  <c r="DG100" i="29"/>
  <c r="DF100" i="29"/>
  <c r="DE100" i="29"/>
  <c r="DD100" i="29"/>
  <c r="DC100" i="29"/>
  <c r="DB100" i="29"/>
  <c r="DA100" i="29"/>
  <c r="CZ100" i="29"/>
  <c r="CY100" i="29"/>
  <c r="CX100" i="29"/>
  <c r="CW100" i="29"/>
  <c r="CV100" i="29"/>
  <c r="CU100" i="29"/>
  <c r="CS100" i="29"/>
  <c r="CR100" i="29"/>
  <c r="CQ100" i="29"/>
  <c r="CN100" i="29"/>
  <c r="CJ100" i="29"/>
  <c r="CA100" i="29"/>
  <c r="BR100" i="29"/>
  <c r="BP100" i="29"/>
  <c r="BG100" i="29"/>
  <c r="AX100" i="29"/>
  <c r="AV100" i="29"/>
  <c r="AM100" i="29"/>
  <c r="AD100" i="29"/>
  <c r="AB100" i="29"/>
  <c r="S100" i="29"/>
  <c r="I100" i="29"/>
  <c r="DO100" i="29" s="1"/>
  <c r="DN99" i="29"/>
  <c r="DM99" i="29"/>
  <c r="DL99" i="29"/>
  <c r="DK99" i="29"/>
  <c r="DJ99" i="29"/>
  <c r="DI99" i="29"/>
  <c r="DH99" i="29"/>
  <c r="DG99" i="29"/>
  <c r="DF99" i="29"/>
  <c r="DE99" i="29"/>
  <c r="DD99" i="29"/>
  <c r="DC99" i="29"/>
  <c r="DB99" i="29"/>
  <c r="DA99" i="29"/>
  <c r="CZ99" i="29"/>
  <c r="CY99" i="29"/>
  <c r="CX99" i="29"/>
  <c r="CW99" i="29"/>
  <c r="CV99" i="29"/>
  <c r="CU99" i="29"/>
  <c r="CS99" i="29"/>
  <c r="CR99" i="29"/>
  <c r="CQ99" i="29"/>
  <c r="CN99" i="29"/>
  <c r="CJ99" i="29"/>
  <c r="CA99" i="29"/>
  <c r="BR99" i="29"/>
  <c r="BP99" i="29"/>
  <c r="BG99" i="29"/>
  <c r="AX99" i="29"/>
  <c r="AV99" i="29"/>
  <c r="AM99" i="29"/>
  <c r="AD99" i="29"/>
  <c r="AB99" i="29"/>
  <c r="S99" i="29"/>
  <c r="I99" i="29"/>
  <c r="DO99" i="29" s="1"/>
  <c r="DN98" i="29"/>
  <c r="DM98" i="29"/>
  <c r="DL98" i="29"/>
  <c r="DK98" i="29"/>
  <c r="DJ98" i="29"/>
  <c r="DI98" i="29"/>
  <c r="DH98" i="29"/>
  <c r="DG98" i="29"/>
  <c r="DF98" i="29"/>
  <c r="DE98" i="29"/>
  <c r="DD98" i="29"/>
  <c r="DC98" i="29"/>
  <c r="DB98" i="29"/>
  <c r="DA98" i="29"/>
  <c r="CZ98" i="29"/>
  <c r="CY98" i="29"/>
  <c r="CX98" i="29"/>
  <c r="CW98" i="29"/>
  <c r="CV98" i="29"/>
  <c r="CU98" i="29"/>
  <c r="CS98" i="29"/>
  <c r="CR98" i="29"/>
  <c r="CQ98" i="29"/>
  <c r="CN98" i="29"/>
  <c r="CJ98" i="29"/>
  <c r="CA98" i="29"/>
  <c r="BR98" i="29"/>
  <c r="BP98" i="29"/>
  <c r="BG98" i="29"/>
  <c r="AX98" i="29"/>
  <c r="AV98" i="29"/>
  <c r="AM98" i="29"/>
  <c r="AD98" i="29"/>
  <c r="AB98" i="29"/>
  <c r="S98" i="29"/>
  <c r="I98" i="29"/>
  <c r="DO98" i="29" s="1"/>
  <c r="DN97" i="29"/>
  <c r="DM97" i="29"/>
  <c r="DL97" i="29"/>
  <c r="DK97" i="29"/>
  <c r="DJ97" i="29"/>
  <c r="DI97" i="29"/>
  <c r="DH97" i="29"/>
  <c r="DG97" i="29"/>
  <c r="DF97" i="29"/>
  <c r="DE97" i="29"/>
  <c r="DD97" i="29"/>
  <c r="DC97" i="29"/>
  <c r="DB97" i="29"/>
  <c r="DA97" i="29"/>
  <c r="CZ97" i="29"/>
  <c r="CY97" i="29"/>
  <c r="CX97" i="29"/>
  <c r="CW97" i="29"/>
  <c r="CV97" i="29"/>
  <c r="CU97" i="29"/>
  <c r="CS97" i="29"/>
  <c r="CR97" i="29"/>
  <c r="CQ97" i="29"/>
  <c r="CN97" i="29"/>
  <c r="CJ97" i="29"/>
  <c r="CA97" i="29"/>
  <c r="BR97" i="29"/>
  <c r="BP97" i="29"/>
  <c r="BG97" i="29"/>
  <c r="AX97" i="29"/>
  <c r="AV97" i="29"/>
  <c r="AM97" i="29"/>
  <c r="AD97" i="29"/>
  <c r="AB97" i="29"/>
  <c r="S97" i="29"/>
  <c r="I97" i="29"/>
  <c r="DO97" i="29" s="1"/>
  <c r="DN96" i="29"/>
  <c r="DM96" i="29"/>
  <c r="DL96" i="29"/>
  <c r="DK96" i="29"/>
  <c r="DJ96" i="29"/>
  <c r="DI96" i="29"/>
  <c r="DH96" i="29"/>
  <c r="DG96" i="29"/>
  <c r="DF96" i="29"/>
  <c r="DE96" i="29"/>
  <c r="DD96" i="29"/>
  <c r="DC96" i="29"/>
  <c r="DB96" i="29"/>
  <c r="DA96" i="29"/>
  <c r="CZ96" i="29"/>
  <c r="CY96" i="29"/>
  <c r="CX96" i="29"/>
  <c r="CW96" i="29"/>
  <c r="CV96" i="29"/>
  <c r="CU96" i="29"/>
  <c r="CS96" i="29"/>
  <c r="CR96" i="29"/>
  <c r="CQ96" i="29"/>
  <c r="CN96" i="29"/>
  <c r="CJ96" i="29"/>
  <c r="CA96" i="29"/>
  <c r="BR96" i="29"/>
  <c r="BP96" i="29"/>
  <c r="BG96" i="29"/>
  <c r="AX96" i="29"/>
  <c r="AV96" i="29"/>
  <c r="AM96" i="29"/>
  <c r="AD96" i="29"/>
  <c r="AB96" i="29"/>
  <c r="S96" i="29"/>
  <c r="I96" i="29"/>
  <c r="DO96" i="29" s="1"/>
  <c r="DN95" i="29"/>
  <c r="DM95" i="29"/>
  <c r="DL95" i="29"/>
  <c r="DK95" i="29"/>
  <c r="DJ95" i="29"/>
  <c r="DI95" i="29"/>
  <c r="DH95" i="29"/>
  <c r="DG95" i="29"/>
  <c r="DF95" i="29"/>
  <c r="DE95" i="29"/>
  <c r="DD95" i="29"/>
  <c r="DC95" i="29"/>
  <c r="DB95" i="29"/>
  <c r="DA95" i="29"/>
  <c r="CZ95" i="29"/>
  <c r="CY95" i="29"/>
  <c r="CX95" i="29"/>
  <c r="CW95" i="29"/>
  <c r="CV95" i="29"/>
  <c r="CU95" i="29"/>
  <c r="CS95" i="29"/>
  <c r="CR95" i="29"/>
  <c r="CQ95" i="29"/>
  <c r="CN95" i="29"/>
  <c r="CJ95" i="29"/>
  <c r="CA95" i="29"/>
  <c r="BR95" i="29"/>
  <c r="BP95" i="29"/>
  <c r="BG95" i="29"/>
  <c r="AX95" i="29"/>
  <c r="AV95" i="29"/>
  <c r="AM95" i="29"/>
  <c r="AD95" i="29"/>
  <c r="AB95" i="29"/>
  <c r="S95" i="29"/>
  <c r="I95" i="29"/>
  <c r="DO95" i="29" s="1"/>
  <c r="DN94" i="29"/>
  <c r="DM94" i="29"/>
  <c r="DL94" i="29"/>
  <c r="DK94" i="29"/>
  <c r="DJ94" i="29"/>
  <c r="DI94" i="29"/>
  <c r="DH94" i="29"/>
  <c r="DG94" i="29"/>
  <c r="DF94" i="29"/>
  <c r="DE94" i="29"/>
  <c r="DD94" i="29"/>
  <c r="DC94" i="29"/>
  <c r="DB94" i="29"/>
  <c r="DA94" i="29"/>
  <c r="CZ94" i="29"/>
  <c r="CY94" i="29"/>
  <c r="CX94" i="29"/>
  <c r="CW94" i="29"/>
  <c r="CV94" i="29"/>
  <c r="CU94" i="29"/>
  <c r="CS94" i="29"/>
  <c r="CR94" i="29"/>
  <c r="CQ94" i="29"/>
  <c r="CN94" i="29"/>
  <c r="CJ94" i="29"/>
  <c r="CA94" i="29"/>
  <c r="BR94" i="29"/>
  <c r="BP94" i="29"/>
  <c r="BG94" i="29"/>
  <c r="AX94" i="29"/>
  <c r="AV94" i="29"/>
  <c r="AM94" i="29"/>
  <c r="AD94" i="29"/>
  <c r="AB94" i="29"/>
  <c r="S94" i="29"/>
  <c r="I94" i="29"/>
  <c r="DO94" i="29" s="1"/>
  <c r="DN93" i="29"/>
  <c r="DM93" i="29"/>
  <c r="DL93" i="29"/>
  <c r="DK93" i="29"/>
  <c r="DJ93" i="29"/>
  <c r="DI93" i="29"/>
  <c r="DH93" i="29"/>
  <c r="DG93" i="29"/>
  <c r="DF93" i="29"/>
  <c r="DE93" i="29"/>
  <c r="DD93" i="29"/>
  <c r="DC93" i="29"/>
  <c r="DB93" i="29"/>
  <c r="DA93" i="29"/>
  <c r="CZ93" i="29"/>
  <c r="CY93" i="29"/>
  <c r="CX93" i="29"/>
  <c r="CW93" i="29"/>
  <c r="CV93" i="29"/>
  <c r="CU93" i="29"/>
  <c r="CS93" i="29"/>
  <c r="CR93" i="29"/>
  <c r="CQ93" i="29"/>
  <c r="CN93" i="29"/>
  <c r="CJ93" i="29"/>
  <c r="CA93" i="29"/>
  <c r="BR93" i="29"/>
  <c r="BP93" i="29"/>
  <c r="BG93" i="29"/>
  <c r="AX93" i="29"/>
  <c r="AV93" i="29"/>
  <c r="AM93" i="29"/>
  <c r="AD93" i="29"/>
  <c r="AB93" i="29"/>
  <c r="S93" i="29"/>
  <c r="I93" i="29"/>
  <c r="DO93" i="29" s="1"/>
  <c r="DN92" i="29"/>
  <c r="DM92" i="29"/>
  <c r="DL92" i="29"/>
  <c r="DK92" i="29"/>
  <c r="DJ92" i="29"/>
  <c r="DI92" i="29"/>
  <c r="DH92" i="29"/>
  <c r="DG92" i="29"/>
  <c r="DF92" i="29"/>
  <c r="DE92" i="29"/>
  <c r="DD92" i="29"/>
  <c r="DC92" i="29"/>
  <c r="DB92" i="29"/>
  <c r="DA92" i="29"/>
  <c r="CZ92" i="29"/>
  <c r="CY92" i="29"/>
  <c r="CX92" i="29"/>
  <c r="CW92" i="29"/>
  <c r="CV92" i="29"/>
  <c r="CU92" i="29"/>
  <c r="CS92" i="29"/>
  <c r="CR92" i="29"/>
  <c r="CQ92" i="29"/>
  <c r="CN92" i="29"/>
  <c r="CJ92" i="29"/>
  <c r="CA92" i="29"/>
  <c r="BR92" i="29"/>
  <c r="BP92" i="29"/>
  <c r="BG92" i="29"/>
  <c r="AX92" i="29"/>
  <c r="AV92" i="29"/>
  <c r="AM92" i="29"/>
  <c r="AD92" i="29"/>
  <c r="AB92" i="29"/>
  <c r="S92" i="29"/>
  <c r="I92" i="29"/>
  <c r="DO92" i="29" s="1"/>
  <c r="DN91" i="29"/>
  <c r="DM91" i="29"/>
  <c r="DL91" i="29"/>
  <c r="DK91" i="29"/>
  <c r="DJ91" i="29"/>
  <c r="DI91" i="29"/>
  <c r="DH91" i="29"/>
  <c r="DG91" i="29"/>
  <c r="DF91" i="29"/>
  <c r="DE91" i="29"/>
  <c r="DD91" i="29"/>
  <c r="DC91" i="29"/>
  <c r="DB91" i="29"/>
  <c r="DA91" i="29"/>
  <c r="CZ91" i="29"/>
  <c r="CY91" i="29"/>
  <c r="CX91" i="29"/>
  <c r="CW91" i="29"/>
  <c r="CV91" i="29"/>
  <c r="CU91" i="29"/>
  <c r="CS91" i="29"/>
  <c r="CR91" i="29"/>
  <c r="CQ91" i="29"/>
  <c r="CN91" i="29"/>
  <c r="CJ91" i="29"/>
  <c r="CA91" i="29"/>
  <c r="BR91" i="29"/>
  <c r="BP91" i="29"/>
  <c r="BG91" i="29"/>
  <c r="AX91" i="29"/>
  <c r="AV91" i="29"/>
  <c r="AM91" i="29"/>
  <c r="AD91" i="29"/>
  <c r="AB91" i="29"/>
  <c r="S91" i="29"/>
  <c r="I91" i="29"/>
  <c r="DO91" i="29" s="1"/>
  <c r="DN90" i="29"/>
  <c r="DM90" i="29"/>
  <c r="DL90" i="29"/>
  <c r="DK90" i="29"/>
  <c r="DJ90" i="29"/>
  <c r="DI90" i="29"/>
  <c r="DH90" i="29"/>
  <c r="DG90" i="29"/>
  <c r="DF90" i="29"/>
  <c r="DE90" i="29"/>
  <c r="DD90" i="29"/>
  <c r="DC90" i="29"/>
  <c r="DB90" i="29"/>
  <c r="DA90" i="29"/>
  <c r="CZ90" i="29"/>
  <c r="CY90" i="29"/>
  <c r="CX90" i="29"/>
  <c r="CW90" i="29"/>
  <c r="CV90" i="29"/>
  <c r="CU90" i="29"/>
  <c r="CS90" i="29"/>
  <c r="CR90" i="29"/>
  <c r="CQ90" i="29"/>
  <c r="CN90" i="29"/>
  <c r="CJ90" i="29"/>
  <c r="CA90" i="29"/>
  <c r="BR90" i="29"/>
  <c r="BP90" i="29"/>
  <c r="BG90" i="29"/>
  <c r="AX90" i="29"/>
  <c r="AV90" i="29"/>
  <c r="AM90" i="29"/>
  <c r="AD90" i="29"/>
  <c r="AB90" i="29"/>
  <c r="S90" i="29"/>
  <c r="I90" i="29"/>
  <c r="DO90" i="29" s="1"/>
  <c r="DN89" i="29"/>
  <c r="DM89" i="29"/>
  <c r="DL89" i="29"/>
  <c r="DK89" i="29"/>
  <c r="DJ89" i="29"/>
  <c r="DI89" i="29"/>
  <c r="DH89" i="29"/>
  <c r="DG89" i="29"/>
  <c r="DF89" i="29"/>
  <c r="DE89" i="29"/>
  <c r="DD89" i="29"/>
  <c r="DC89" i="29"/>
  <c r="DB89" i="29"/>
  <c r="DA89" i="29"/>
  <c r="CZ89" i="29"/>
  <c r="CY89" i="29"/>
  <c r="CX89" i="29"/>
  <c r="CW89" i="29"/>
  <c r="CV89" i="29"/>
  <c r="CU89" i="29"/>
  <c r="CS89" i="29"/>
  <c r="CR89" i="29"/>
  <c r="CQ89" i="29"/>
  <c r="CN89" i="29"/>
  <c r="CJ89" i="29"/>
  <c r="CA89" i="29"/>
  <c r="BR89" i="29"/>
  <c r="BP89" i="29"/>
  <c r="BG89" i="29"/>
  <c r="AX89" i="29"/>
  <c r="AV89" i="29"/>
  <c r="AM89" i="29"/>
  <c r="AD89" i="29"/>
  <c r="AB89" i="29"/>
  <c r="S89" i="29"/>
  <c r="I89" i="29"/>
  <c r="DO89" i="29" s="1"/>
  <c r="DN88" i="29"/>
  <c r="DM88" i="29"/>
  <c r="DL88" i="29"/>
  <c r="DK88" i="29"/>
  <c r="DJ88" i="29"/>
  <c r="DI88" i="29"/>
  <c r="DH88" i="29"/>
  <c r="DG88" i="29"/>
  <c r="DF88" i="29"/>
  <c r="DE88" i="29"/>
  <c r="DD88" i="29"/>
  <c r="DC88" i="29"/>
  <c r="DB88" i="29"/>
  <c r="DA88" i="29"/>
  <c r="CZ88" i="29"/>
  <c r="CY88" i="29"/>
  <c r="CX88" i="29"/>
  <c r="CW88" i="29"/>
  <c r="CV88" i="29"/>
  <c r="CU88" i="29"/>
  <c r="CS88" i="29"/>
  <c r="CR88" i="29"/>
  <c r="CQ88" i="29"/>
  <c r="CN88" i="29"/>
  <c r="CJ88" i="29"/>
  <c r="CA88" i="29"/>
  <c r="BR88" i="29"/>
  <c r="BP88" i="29"/>
  <c r="BG88" i="29"/>
  <c r="AX88" i="29"/>
  <c r="AV88" i="29"/>
  <c r="AM88" i="29"/>
  <c r="AD88" i="29"/>
  <c r="AB88" i="29"/>
  <c r="S88" i="29"/>
  <c r="I88" i="29"/>
  <c r="DO88" i="29" s="1"/>
  <c r="DN87" i="29"/>
  <c r="DM87" i="29"/>
  <c r="DL87" i="29"/>
  <c r="DK87" i="29"/>
  <c r="DJ87" i="29"/>
  <c r="DI87" i="29"/>
  <c r="DH87" i="29"/>
  <c r="DG87" i="29"/>
  <c r="DF87" i="29"/>
  <c r="DE87" i="29"/>
  <c r="DD87" i="29"/>
  <c r="DC87" i="29"/>
  <c r="DB87" i="29"/>
  <c r="DA87" i="29"/>
  <c r="CZ87" i="29"/>
  <c r="CY87" i="29"/>
  <c r="CX87" i="29"/>
  <c r="CW87" i="29"/>
  <c r="CV87" i="29"/>
  <c r="CU87" i="29"/>
  <c r="CS87" i="29"/>
  <c r="CR87" i="29"/>
  <c r="CQ87" i="29"/>
  <c r="CN87" i="29"/>
  <c r="CJ87" i="29"/>
  <c r="CA87" i="29"/>
  <c r="BR87" i="29"/>
  <c r="BP87" i="29"/>
  <c r="BG87" i="29"/>
  <c r="AX87" i="29"/>
  <c r="AV87" i="29"/>
  <c r="AM87" i="29"/>
  <c r="AD87" i="29"/>
  <c r="AB87" i="29"/>
  <c r="S87" i="29"/>
  <c r="I87" i="29"/>
  <c r="DO87" i="29" s="1"/>
  <c r="DN86" i="29"/>
  <c r="DM86" i="29"/>
  <c r="DL86" i="29"/>
  <c r="DK86" i="29"/>
  <c r="DJ86" i="29"/>
  <c r="DI86" i="29"/>
  <c r="DH86" i="29"/>
  <c r="DG86" i="29"/>
  <c r="DF86" i="29"/>
  <c r="DE86" i="29"/>
  <c r="DD86" i="29"/>
  <c r="DC86" i="29"/>
  <c r="DB86" i="29"/>
  <c r="DA86" i="29"/>
  <c r="CZ86" i="29"/>
  <c r="CY86" i="29"/>
  <c r="CX86" i="29"/>
  <c r="CW86" i="29"/>
  <c r="CV86" i="29"/>
  <c r="CU86" i="29"/>
  <c r="CS86" i="29"/>
  <c r="CR86" i="29"/>
  <c r="CQ86" i="29"/>
  <c r="CN86" i="29"/>
  <c r="CJ86" i="29"/>
  <c r="CA86" i="29"/>
  <c r="BR86" i="29"/>
  <c r="BP86" i="29"/>
  <c r="BG86" i="29"/>
  <c r="AX86" i="29"/>
  <c r="AV86" i="29"/>
  <c r="AM86" i="29"/>
  <c r="AD86" i="29"/>
  <c r="AB86" i="29"/>
  <c r="S86" i="29"/>
  <c r="I86" i="29"/>
  <c r="DO86" i="29" s="1"/>
  <c r="DN85" i="29"/>
  <c r="DM85" i="29"/>
  <c r="DL85" i="29"/>
  <c r="DK85" i="29"/>
  <c r="DJ85" i="29"/>
  <c r="DI85" i="29"/>
  <c r="DH85" i="29"/>
  <c r="DG85" i="29"/>
  <c r="DF85" i="29"/>
  <c r="DE85" i="29"/>
  <c r="DD85" i="29"/>
  <c r="DC85" i="29"/>
  <c r="DB85" i="29"/>
  <c r="DA85" i="29"/>
  <c r="CZ85" i="29"/>
  <c r="CY85" i="29"/>
  <c r="CX85" i="29"/>
  <c r="CW85" i="29"/>
  <c r="CV85" i="29"/>
  <c r="CU85" i="29"/>
  <c r="CS85" i="29"/>
  <c r="CR85" i="29"/>
  <c r="CQ85" i="29"/>
  <c r="CN85" i="29"/>
  <c r="CJ85" i="29"/>
  <c r="CA85" i="29"/>
  <c r="BR85" i="29"/>
  <c r="BP85" i="29"/>
  <c r="BG85" i="29"/>
  <c r="AX85" i="29"/>
  <c r="AV85" i="29"/>
  <c r="AM85" i="29"/>
  <c r="AD85" i="29"/>
  <c r="AB85" i="29"/>
  <c r="S85" i="29"/>
  <c r="I85" i="29"/>
  <c r="DO85" i="29" s="1"/>
  <c r="DN84" i="29"/>
  <c r="DM84" i="29"/>
  <c r="DL84" i="29"/>
  <c r="DK84" i="29"/>
  <c r="DJ84" i="29"/>
  <c r="DI84" i="29"/>
  <c r="DH84" i="29"/>
  <c r="DG84" i="29"/>
  <c r="DF84" i="29"/>
  <c r="DE84" i="29"/>
  <c r="DD84" i="29"/>
  <c r="DC84" i="29"/>
  <c r="DB84" i="29"/>
  <c r="DA84" i="29"/>
  <c r="CZ84" i="29"/>
  <c r="CY84" i="29"/>
  <c r="CX84" i="29"/>
  <c r="CW84" i="29"/>
  <c r="CV84" i="29"/>
  <c r="CU84" i="29"/>
  <c r="CS84" i="29"/>
  <c r="CR84" i="29"/>
  <c r="CQ84" i="29"/>
  <c r="CN84" i="29"/>
  <c r="CJ84" i="29"/>
  <c r="CA84" i="29"/>
  <c r="BR84" i="29"/>
  <c r="BP84" i="29"/>
  <c r="BG84" i="29"/>
  <c r="AX84" i="29"/>
  <c r="AV84" i="29"/>
  <c r="AM84" i="29"/>
  <c r="AD84" i="29"/>
  <c r="AB84" i="29"/>
  <c r="S84" i="29"/>
  <c r="I84" i="29"/>
  <c r="DO84" i="29" s="1"/>
  <c r="DN83" i="29"/>
  <c r="DM83" i="29"/>
  <c r="DL83" i="29"/>
  <c r="DK83" i="29"/>
  <c r="DJ83" i="29"/>
  <c r="DI83" i="29"/>
  <c r="DH83" i="29"/>
  <c r="DG83" i="29"/>
  <c r="DF83" i="29"/>
  <c r="DE83" i="29"/>
  <c r="DD83" i="29"/>
  <c r="DC83" i="29"/>
  <c r="DB83" i="29"/>
  <c r="DA83" i="29"/>
  <c r="CZ83" i="29"/>
  <c r="CY83" i="29"/>
  <c r="CX83" i="29"/>
  <c r="CW83" i="29"/>
  <c r="CV83" i="29"/>
  <c r="CU83" i="29"/>
  <c r="CS83" i="29"/>
  <c r="CR83" i="29"/>
  <c r="CQ83" i="29"/>
  <c r="CN83" i="29"/>
  <c r="CJ83" i="29"/>
  <c r="CA83" i="29"/>
  <c r="BR83" i="29"/>
  <c r="BP83" i="29"/>
  <c r="BG83" i="29"/>
  <c r="AX83" i="29"/>
  <c r="AV83" i="29"/>
  <c r="AM83" i="29"/>
  <c r="AD83" i="29"/>
  <c r="AB83" i="29"/>
  <c r="S83" i="29"/>
  <c r="I83" i="29"/>
  <c r="DO83" i="29" s="1"/>
  <c r="DN82" i="29"/>
  <c r="DM82" i="29"/>
  <c r="DL82" i="29"/>
  <c r="DK82" i="29"/>
  <c r="DJ82" i="29"/>
  <c r="DI82" i="29"/>
  <c r="DH82" i="29"/>
  <c r="DG82" i="29"/>
  <c r="DF82" i="29"/>
  <c r="DE82" i="29"/>
  <c r="DD82" i="29"/>
  <c r="DC82" i="29"/>
  <c r="DB82" i="29"/>
  <c r="DA82" i="29"/>
  <c r="CZ82" i="29"/>
  <c r="CY82" i="29"/>
  <c r="CX82" i="29"/>
  <c r="CW82" i="29"/>
  <c r="CV82" i="29"/>
  <c r="CU82" i="29"/>
  <c r="CS82" i="29"/>
  <c r="CR82" i="29"/>
  <c r="CQ82" i="29"/>
  <c r="CN82" i="29"/>
  <c r="CJ82" i="29"/>
  <c r="CA82" i="29"/>
  <c r="BR82" i="29"/>
  <c r="BP82" i="29"/>
  <c r="BG82" i="29"/>
  <c r="AX82" i="29"/>
  <c r="AV82" i="29"/>
  <c r="AM82" i="29"/>
  <c r="AD82" i="29"/>
  <c r="AB82" i="29"/>
  <c r="S82" i="29"/>
  <c r="I82" i="29"/>
  <c r="DO82" i="29" s="1"/>
  <c r="DN81" i="29"/>
  <c r="DM81" i="29"/>
  <c r="DL81" i="29"/>
  <c r="DK81" i="29"/>
  <c r="DJ81" i="29"/>
  <c r="DI81" i="29"/>
  <c r="DH81" i="29"/>
  <c r="DG81" i="29"/>
  <c r="DF81" i="29"/>
  <c r="DE81" i="29"/>
  <c r="DD81" i="29"/>
  <c r="DC81" i="29"/>
  <c r="DB81" i="29"/>
  <c r="DA81" i="29"/>
  <c r="CZ81" i="29"/>
  <c r="CY81" i="29"/>
  <c r="CX81" i="29"/>
  <c r="CW81" i="29"/>
  <c r="CV81" i="29"/>
  <c r="CU81" i="29"/>
  <c r="CS81" i="29"/>
  <c r="CR81" i="29"/>
  <c r="CQ81" i="29"/>
  <c r="CN81" i="29"/>
  <c r="CJ81" i="29"/>
  <c r="CA81" i="29"/>
  <c r="BR81" i="29"/>
  <c r="BP81" i="29"/>
  <c r="BG81" i="29"/>
  <c r="AX81" i="29"/>
  <c r="AV81" i="29"/>
  <c r="AM81" i="29"/>
  <c r="AD81" i="29"/>
  <c r="AB81" i="29"/>
  <c r="S81" i="29"/>
  <c r="I81" i="29"/>
  <c r="DO81" i="29" s="1"/>
  <c r="DN80" i="29"/>
  <c r="DM80" i="29"/>
  <c r="DL80" i="29"/>
  <c r="DK80" i="29"/>
  <c r="DJ80" i="29"/>
  <c r="DI80" i="29"/>
  <c r="DH80" i="29"/>
  <c r="DG80" i="29"/>
  <c r="DF80" i="29"/>
  <c r="DE80" i="29"/>
  <c r="DD80" i="29"/>
  <c r="DC80" i="29"/>
  <c r="DB80" i="29"/>
  <c r="DA80" i="29"/>
  <c r="CZ80" i="29"/>
  <c r="CY80" i="29"/>
  <c r="CX80" i="29"/>
  <c r="CW80" i="29"/>
  <c r="CV80" i="29"/>
  <c r="CU80" i="29"/>
  <c r="CS80" i="29"/>
  <c r="CR80" i="29"/>
  <c r="CQ80" i="29"/>
  <c r="CN80" i="29"/>
  <c r="CJ80" i="29"/>
  <c r="CA80" i="29"/>
  <c r="BR80" i="29"/>
  <c r="BP80" i="29"/>
  <c r="BG80" i="29"/>
  <c r="AX80" i="29"/>
  <c r="AV80" i="29"/>
  <c r="AM80" i="29"/>
  <c r="AD80" i="29"/>
  <c r="AB80" i="29"/>
  <c r="S80" i="29"/>
  <c r="I80" i="29"/>
  <c r="DO80" i="29" s="1"/>
  <c r="DN79" i="29"/>
  <c r="DM79" i="29"/>
  <c r="DL79" i="29"/>
  <c r="DK79" i="29"/>
  <c r="DJ79" i="29"/>
  <c r="DI79" i="29"/>
  <c r="DH79" i="29"/>
  <c r="DG79" i="29"/>
  <c r="DF79" i="29"/>
  <c r="DE79" i="29"/>
  <c r="DD79" i="29"/>
  <c r="DC79" i="29"/>
  <c r="DB79" i="29"/>
  <c r="DA79" i="29"/>
  <c r="CZ79" i="29"/>
  <c r="CY79" i="29"/>
  <c r="CX79" i="29"/>
  <c r="CW79" i="29"/>
  <c r="CV79" i="29"/>
  <c r="CU79" i="29"/>
  <c r="CS79" i="29"/>
  <c r="CR79" i="29"/>
  <c r="CQ79" i="29"/>
  <c r="CN79" i="29"/>
  <c r="CJ79" i="29"/>
  <c r="CA79" i="29"/>
  <c r="BR79" i="29"/>
  <c r="BP79" i="29"/>
  <c r="BG79" i="29"/>
  <c r="AX79" i="29"/>
  <c r="AV79" i="29"/>
  <c r="AM79" i="29"/>
  <c r="AD79" i="29"/>
  <c r="AB79" i="29"/>
  <c r="S79" i="29"/>
  <c r="I79" i="29"/>
  <c r="DO79" i="29" s="1"/>
  <c r="DN78" i="29"/>
  <c r="DM78" i="29"/>
  <c r="DL78" i="29"/>
  <c r="DK78" i="29"/>
  <c r="DJ78" i="29"/>
  <c r="DI78" i="29"/>
  <c r="DH78" i="29"/>
  <c r="DG78" i="29"/>
  <c r="DF78" i="29"/>
  <c r="DE78" i="29"/>
  <c r="DD78" i="29"/>
  <c r="DC78" i="29"/>
  <c r="DB78" i="29"/>
  <c r="DA78" i="29"/>
  <c r="CZ78" i="29"/>
  <c r="CY78" i="29"/>
  <c r="CX78" i="29"/>
  <c r="CW78" i="29"/>
  <c r="CV78" i="29"/>
  <c r="CU78" i="29"/>
  <c r="CS78" i="29"/>
  <c r="CR78" i="29"/>
  <c r="CQ78" i="29"/>
  <c r="CN78" i="29"/>
  <c r="CJ78" i="29"/>
  <c r="CA78" i="29"/>
  <c r="BR78" i="29"/>
  <c r="BP78" i="29"/>
  <c r="BG78" i="29"/>
  <c r="AX78" i="29"/>
  <c r="AV78" i="29"/>
  <c r="AM78" i="29"/>
  <c r="AD78" i="29"/>
  <c r="AB78" i="29"/>
  <c r="S78" i="29"/>
  <c r="I78" i="29"/>
  <c r="DO78" i="29" s="1"/>
  <c r="DN77" i="29"/>
  <c r="DM77" i="29"/>
  <c r="DL77" i="29"/>
  <c r="DK77" i="29"/>
  <c r="DJ77" i="29"/>
  <c r="DI77" i="29"/>
  <c r="DH77" i="29"/>
  <c r="DG77" i="29"/>
  <c r="DF77" i="29"/>
  <c r="DE77" i="29"/>
  <c r="DD77" i="29"/>
  <c r="DC77" i="29"/>
  <c r="DB77" i="29"/>
  <c r="DA77" i="29"/>
  <c r="CZ77" i="29"/>
  <c r="CY77" i="29"/>
  <c r="CX77" i="29"/>
  <c r="CW77" i="29"/>
  <c r="CV77" i="29"/>
  <c r="CU77" i="29"/>
  <c r="CS77" i="29"/>
  <c r="CR77" i="29"/>
  <c r="CQ77" i="29"/>
  <c r="CN77" i="29"/>
  <c r="CJ77" i="29"/>
  <c r="CA77" i="29"/>
  <c r="BR77" i="29"/>
  <c r="BP77" i="29"/>
  <c r="BG77" i="29"/>
  <c r="AX77" i="29"/>
  <c r="AV77" i="29"/>
  <c r="AM77" i="29"/>
  <c r="AD77" i="29"/>
  <c r="AB77" i="29"/>
  <c r="S77" i="29"/>
  <c r="I77" i="29"/>
  <c r="DO77" i="29" s="1"/>
  <c r="DN76" i="29"/>
  <c r="DM76" i="29"/>
  <c r="DL76" i="29"/>
  <c r="DK76" i="29"/>
  <c r="DJ76" i="29"/>
  <c r="DI76" i="29"/>
  <c r="DH76" i="29"/>
  <c r="DG76" i="29"/>
  <c r="DF76" i="29"/>
  <c r="DE76" i="29"/>
  <c r="DD76" i="29"/>
  <c r="DC76" i="29"/>
  <c r="DB76" i="29"/>
  <c r="DA76" i="29"/>
  <c r="CZ76" i="29"/>
  <c r="CY76" i="29"/>
  <c r="CX76" i="29"/>
  <c r="CW76" i="29"/>
  <c r="CV76" i="29"/>
  <c r="CU76" i="29"/>
  <c r="CS76" i="29"/>
  <c r="CR76" i="29"/>
  <c r="CQ76" i="29"/>
  <c r="CN76" i="29"/>
  <c r="CJ76" i="29"/>
  <c r="CA76" i="29"/>
  <c r="BR76" i="29"/>
  <c r="BP76" i="29"/>
  <c r="BG76" i="29"/>
  <c r="AX76" i="29"/>
  <c r="AV76" i="29"/>
  <c r="AM76" i="29"/>
  <c r="AD76" i="29"/>
  <c r="AB76" i="29"/>
  <c r="S76" i="29"/>
  <c r="I76" i="29"/>
  <c r="DO76" i="29" s="1"/>
  <c r="DN75" i="29"/>
  <c r="DM75" i="29"/>
  <c r="DL75" i="29"/>
  <c r="DK75" i="29"/>
  <c r="DJ75" i="29"/>
  <c r="DI75" i="29"/>
  <c r="DH75" i="29"/>
  <c r="DG75" i="29"/>
  <c r="DF75" i="29"/>
  <c r="DE75" i="29"/>
  <c r="DD75" i="29"/>
  <c r="DC75" i="29"/>
  <c r="DB75" i="29"/>
  <c r="DA75" i="29"/>
  <c r="CZ75" i="29"/>
  <c r="CY75" i="29"/>
  <c r="CX75" i="29"/>
  <c r="CW75" i="29"/>
  <c r="CV75" i="29"/>
  <c r="CU75" i="29"/>
  <c r="CS75" i="29"/>
  <c r="CR75" i="29"/>
  <c r="CQ75" i="29"/>
  <c r="CN75" i="29"/>
  <c r="CJ75" i="29"/>
  <c r="CA75" i="29"/>
  <c r="BR75" i="29"/>
  <c r="BP75" i="29"/>
  <c r="BG75" i="29"/>
  <c r="AX75" i="29"/>
  <c r="AV75" i="29"/>
  <c r="AM75" i="29"/>
  <c r="AD75" i="29"/>
  <c r="AB75" i="29"/>
  <c r="S75" i="29"/>
  <c r="I75" i="29"/>
  <c r="DO75" i="29" s="1"/>
  <c r="DN74" i="29"/>
  <c r="DM74" i="29"/>
  <c r="DL74" i="29"/>
  <c r="DK74" i="29"/>
  <c r="DJ74" i="29"/>
  <c r="DI74" i="29"/>
  <c r="DH74" i="29"/>
  <c r="DG74" i="29"/>
  <c r="DF74" i="29"/>
  <c r="DE74" i="29"/>
  <c r="DD74" i="29"/>
  <c r="DC74" i="29"/>
  <c r="DB74" i="29"/>
  <c r="DA74" i="29"/>
  <c r="CZ74" i="29"/>
  <c r="CY74" i="29"/>
  <c r="CX74" i="29"/>
  <c r="CW74" i="29"/>
  <c r="CV74" i="29"/>
  <c r="CU74" i="29"/>
  <c r="CS74" i="29"/>
  <c r="CR74" i="29"/>
  <c r="CQ74" i="29"/>
  <c r="CN74" i="29"/>
  <c r="CJ74" i="29"/>
  <c r="CA74" i="29"/>
  <c r="BR74" i="29"/>
  <c r="BP74" i="29"/>
  <c r="BG74" i="29"/>
  <c r="AX74" i="29"/>
  <c r="AV74" i="29"/>
  <c r="AM74" i="29"/>
  <c r="AD74" i="29"/>
  <c r="AB74" i="29"/>
  <c r="S74" i="29"/>
  <c r="I74" i="29"/>
  <c r="DO74" i="29" s="1"/>
  <c r="DG73" i="29"/>
  <c r="DF73" i="29"/>
  <c r="CZ73" i="29"/>
  <c r="CY73" i="29"/>
  <c r="CX73" i="29"/>
  <c r="CW73" i="29"/>
  <c r="CV73" i="29"/>
  <c r="CU73" i="29"/>
  <c r="DG72" i="29"/>
  <c r="DF72" i="29"/>
  <c r="CZ72" i="29"/>
  <c r="CY72" i="29"/>
  <c r="CX72" i="29"/>
  <c r="CW72" i="29"/>
  <c r="CV72" i="29"/>
  <c r="CU72" i="29"/>
  <c r="DG71" i="29"/>
  <c r="DF71" i="29"/>
  <c r="CZ71" i="29"/>
  <c r="CY71" i="29"/>
  <c r="CX71" i="29"/>
  <c r="CW71" i="29"/>
  <c r="CV71" i="29"/>
  <c r="CU71" i="29"/>
  <c r="DG70" i="29"/>
  <c r="DF70" i="29"/>
  <c r="CZ70" i="29"/>
  <c r="CY70" i="29"/>
  <c r="CX70" i="29"/>
  <c r="DD70" i="29" s="1"/>
  <c r="CW70" i="29"/>
  <c r="CV70" i="29"/>
  <c r="CU70" i="29"/>
  <c r="DG69" i="29"/>
  <c r="DF69" i="29"/>
  <c r="CZ69" i="29"/>
  <c r="CY69" i="29"/>
  <c r="CX69" i="29"/>
  <c r="CW69" i="29"/>
  <c r="CV69" i="29"/>
  <c r="CU69" i="29"/>
  <c r="DG68" i="29"/>
  <c r="DF68" i="29"/>
  <c r="CZ68" i="29"/>
  <c r="CY68" i="29"/>
  <c r="CX68" i="29"/>
  <c r="CW68" i="29"/>
  <c r="CV68" i="29"/>
  <c r="CU68" i="29"/>
  <c r="DG67" i="29"/>
  <c r="DF67" i="29"/>
  <c r="CZ67" i="29"/>
  <c r="CY67" i="29"/>
  <c r="CX67" i="29"/>
  <c r="CW67" i="29"/>
  <c r="CV67" i="29"/>
  <c r="CU67" i="29"/>
  <c r="DG66" i="29"/>
  <c r="DF66" i="29"/>
  <c r="CZ66" i="29"/>
  <c r="CY66" i="29"/>
  <c r="CX66" i="29"/>
  <c r="CW66" i="29"/>
  <c r="CV66" i="29"/>
  <c r="CU66" i="29"/>
  <c r="DG65" i="29"/>
  <c r="DF65" i="29"/>
  <c r="CZ65" i="29"/>
  <c r="CY65" i="29"/>
  <c r="CX65" i="29"/>
  <c r="CW65" i="29"/>
  <c r="CV65" i="29"/>
  <c r="CU65" i="29"/>
  <c r="CS114" i="29"/>
  <c r="DE68" i="29" s="1"/>
  <c r="DG64" i="29"/>
  <c r="DF64" i="29"/>
  <c r="CZ64" i="29"/>
  <c r="CZ114" i="29" s="1"/>
  <c r="CY64" i="29"/>
  <c r="CX64" i="29"/>
  <c r="CW64" i="29"/>
  <c r="CV64" i="29"/>
  <c r="CU64" i="29"/>
  <c r="CR114" i="29"/>
  <c r="CI63" i="29"/>
  <c r="CH63" i="29"/>
  <c r="CG63" i="29"/>
  <c r="CF63" i="29"/>
  <c r="CE63" i="29"/>
  <c r="CD63" i="29"/>
  <c r="CC63" i="29"/>
  <c r="BZ63" i="29"/>
  <c r="BY63" i="29"/>
  <c r="BX63" i="29"/>
  <c r="BW63" i="29"/>
  <c r="BV63" i="29"/>
  <c r="BU63" i="29"/>
  <c r="BT63" i="29"/>
  <c r="BO63" i="29"/>
  <c r="BN63" i="29"/>
  <c r="BM63" i="29"/>
  <c r="BL63" i="29"/>
  <c r="BK63" i="29"/>
  <c r="BJ63" i="29"/>
  <c r="BI63" i="29"/>
  <c r="BF63" i="29"/>
  <c r="BE63" i="29"/>
  <c r="BD63" i="29"/>
  <c r="BC63" i="29"/>
  <c r="BB63" i="29"/>
  <c r="BA63" i="29"/>
  <c r="AZ63" i="29"/>
  <c r="AU63" i="29"/>
  <c r="AT63" i="29"/>
  <c r="AS63" i="29"/>
  <c r="AR63" i="29"/>
  <c r="AQ63" i="29"/>
  <c r="AP63" i="29"/>
  <c r="AO63" i="29"/>
  <c r="AL63" i="29"/>
  <c r="AK63" i="29"/>
  <c r="AJ63" i="29"/>
  <c r="AI63" i="29"/>
  <c r="AH63" i="29"/>
  <c r="AG63" i="29"/>
  <c r="AF63" i="29"/>
  <c r="AA63" i="29"/>
  <c r="Z63" i="29"/>
  <c r="Y63" i="29"/>
  <c r="X63" i="29"/>
  <c r="W63" i="29"/>
  <c r="V63" i="29"/>
  <c r="U63" i="29"/>
  <c r="R63" i="29"/>
  <c r="Q63" i="29"/>
  <c r="P63" i="29"/>
  <c r="O63" i="29"/>
  <c r="N63" i="29"/>
  <c r="M63" i="29"/>
  <c r="L63" i="29"/>
  <c r="H63" i="29"/>
  <c r="G63" i="29"/>
  <c r="F63" i="29"/>
  <c r="E63" i="29"/>
  <c r="D63" i="29"/>
  <c r="C63" i="29"/>
  <c r="B63" i="29"/>
  <c r="CR62" i="29"/>
  <c r="R60" i="29"/>
  <c r="Q60" i="29"/>
  <c r="P60" i="29"/>
  <c r="O60" i="29"/>
  <c r="N60" i="29"/>
  <c r="M60" i="29"/>
  <c r="L60" i="29"/>
  <c r="W59" i="29"/>
  <c r="R59" i="29"/>
  <c r="Q59" i="29"/>
  <c r="P59" i="29"/>
  <c r="O59" i="29"/>
  <c r="N59" i="29"/>
  <c r="M59" i="29"/>
  <c r="L59" i="29"/>
  <c r="D59" i="29"/>
  <c r="CM56" i="29"/>
  <c r="CL56" i="29"/>
  <c r="CJ56" i="29"/>
  <c r="CI56" i="29"/>
  <c r="CH56" i="29"/>
  <c r="CG56" i="29"/>
  <c r="CF56" i="29"/>
  <c r="CE56" i="29"/>
  <c r="CD56" i="29"/>
  <c r="CC56" i="29"/>
  <c r="CA56" i="29"/>
  <c r="BZ56" i="29"/>
  <c r="BY56" i="29"/>
  <c r="BX56" i="29"/>
  <c r="BW56" i="29"/>
  <c r="BV56" i="29"/>
  <c r="BU56" i="29"/>
  <c r="BT56" i="29"/>
  <c r="BR56" i="29"/>
  <c r="BQ56" i="29"/>
  <c r="BP56" i="29"/>
  <c r="BO56" i="29"/>
  <c r="BN56" i="29"/>
  <c r="BM56" i="29"/>
  <c r="BL56" i="29"/>
  <c r="BK56" i="29"/>
  <c r="BJ56" i="29"/>
  <c r="BI56" i="29"/>
  <c r="BH56" i="29"/>
  <c r="BG56" i="29"/>
  <c r="BF56" i="29"/>
  <c r="BE56" i="29"/>
  <c r="BD56" i="29"/>
  <c r="BC56" i="29"/>
  <c r="BB56" i="29"/>
  <c r="BA56" i="29"/>
  <c r="AZ56" i="29"/>
  <c r="AX56" i="29"/>
  <c r="AW56" i="29"/>
  <c r="AV56" i="29"/>
  <c r="AU56" i="29"/>
  <c r="AT56" i="29"/>
  <c r="AS56" i="29"/>
  <c r="AR56" i="29"/>
  <c r="AQ56" i="29"/>
  <c r="AP56" i="29"/>
  <c r="AO56" i="29"/>
  <c r="AN56" i="29"/>
  <c r="AM56" i="29"/>
  <c r="AL56" i="29"/>
  <c r="AK56" i="29"/>
  <c r="AJ56" i="29"/>
  <c r="AI56" i="29"/>
  <c r="AH56" i="29"/>
  <c r="AG56" i="29"/>
  <c r="AF56" i="29"/>
  <c r="AD56" i="29"/>
  <c r="AC56" i="29"/>
  <c r="AB56" i="29"/>
  <c r="AA56" i="29"/>
  <c r="Z56" i="29"/>
  <c r="Y56" i="29"/>
  <c r="X56" i="29"/>
  <c r="W56" i="29"/>
  <c r="V56" i="29"/>
  <c r="U56" i="29"/>
  <c r="T56" i="29"/>
  <c r="S56" i="29"/>
  <c r="R56" i="29"/>
  <c r="Q56" i="29"/>
  <c r="P56" i="29"/>
  <c r="O56" i="29"/>
  <c r="N56" i="29"/>
  <c r="M56" i="29"/>
  <c r="L56" i="29"/>
  <c r="J56" i="29"/>
  <c r="I56" i="29"/>
  <c r="H56" i="29"/>
  <c r="G56" i="29"/>
  <c r="F56" i="29"/>
  <c r="E56" i="29"/>
  <c r="D56" i="29"/>
  <c r="C56" i="29"/>
  <c r="B56" i="29"/>
  <c r="DN55" i="29"/>
  <c r="DM55" i="29"/>
  <c r="DL55" i="29"/>
  <c r="DK55" i="29"/>
  <c r="DJ55" i="29"/>
  <c r="DI55" i="29"/>
  <c r="DH55" i="29"/>
  <c r="DG55" i="29"/>
  <c r="DF55" i="29"/>
  <c r="DE55" i="29"/>
  <c r="DD55" i="29"/>
  <c r="DC55" i="29"/>
  <c r="DB55" i="29"/>
  <c r="DA55" i="29"/>
  <c r="CZ55" i="29"/>
  <c r="CY55" i="29"/>
  <c r="CX55" i="29"/>
  <c r="CW55" i="29"/>
  <c r="CV55" i="29"/>
  <c r="CU55" i="29"/>
  <c r="CS55" i="29"/>
  <c r="CR55" i="29"/>
  <c r="CQ55" i="29"/>
  <c r="CN55" i="29"/>
  <c r="CJ55" i="29"/>
  <c r="CA55" i="29"/>
  <c r="BR55" i="29"/>
  <c r="BP55" i="29"/>
  <c r="BG55" i="29"/>
  <c r="AX55" i="29"/>
  <c r="AV55" i="29"/>
  <c r="AM55" i="29"/>
  <c r="AD55" i="29"/>
  <c r="AB55" i="29"/>
  <c r="S55" i="29"/>
  <c r="I55" i="29"/>
  <c r="DN54" i="29"/>
  <c r="DM54" i="29"/>
  <c r="DL54" i="29"/>
  <c r="DK54" i="29"/>
  <c r="DJ54" i="29"/>
  <c r="DI54" i="29"/>
  <c r="DH54" i="29"/>
  <c r="DG54" i="29"/>
  <c r="DF54" i="29"/>
  <c r="DE54" i="29"/>
  <c r="DD54" i="29"/>
  <c r="DC54" i="29"/>
  <c r="DB54" i="29"/>
  <c r="DA54" i="29"/>
  <c r="CZ54" i="29"/>
  <c r="CY54" i="29"/>
  <c r="CX54" i="29"/>
  <c r="CW54" i="29"/>
  <c r="CV54" i="29"/>
  <c r="CU54" i="29"/>
  <c r="CS54" i="29"/>
  <c r="CR54" i="29"/>
  <c r="CQ54" i="29"/>
  <c r="CN54" i="29"/>
  <c r="CJ54" i="29"/>
  <c r="CA54" i="29"/>
  <c r="BR54" i="29"/>
  <c r="BP54" i="29"/>
  <c r="BG54" i="29"/>
  <c r="AX54" i="29"/>
  <c r="AV54" i="29"/>
  <c r="AM54" i="29"/>
  <c r="AD54" i="29"/>
  <c r="AB54" i="29"/>
  <c r="S54" i="29"/>
  <c r="I54" i="29"/>
  <c r="DN53" i="29"/>
  <c r="DM53" i="29"/>
  <c r="DL53" i="29"/>
  <c r="DK53" i="29"/>
  <c r="DJ53" i="29"/>
  <c r="DI53" i="29"/>
  <c r="DH53" i="29"/>
  <c r="DG53" i="29"/>
  <c r="DF53" i="29"/>
  <c r="DE53" i="29"/>
  <c r="DD53" i="29"/>
  <c r="DC53" i="29"/>
  <c r="DB53" i="29"/>
  <c r="DA53" i="29"/>
  <c r="CZ53" i="29"/>
  <c r="CY53" i="29"/>
  <c r="CX53" i="29"/>
  <c r="CW53" i="29"/>
  <c r="CV53" i="29"/>
  <c r="CU53" i="29"/>
  <c r="CS53" i="29"/>
  <c r="CR53" i="29"/>
  <c r="CQ53" i="29"/>
  <c r="CN53" i="29"/>
  <c r="CJ53" i="29"/>
  <c r="CA53" i="29"/>
  <c r="BR53" i="29"/>
  <c r="BP53" i="29"/>
  <c r="BG53" i="29"/>
  <c r="AX53" i="29"/>
  <c r="AV53" i="29"/>
  <c r="AM53" i="29"/>
  <c r="AD53" i="29"/>
  <c r="AB53" i="29"/>
  <c r="S53" i="29"/>
  <c r="I53" i="29"/>
  <c r="DN52" i="29"/>
  <c r="DM52" i="29"/>
  <c r="DL52" i="29"/>
  <c r="DK52" i="29"/>
  <c r="DJ52" i="29"/>
  <c r="DI52" i="29"/>
  <c r="DH52" i="29"/>
  <c r="DG52" i="29"/>
  <c r="DF52" i="29"/>
  <c r="DE52" i="29"/>
  <c r="DD52" i="29"/>
  <c r="DC52" i="29"/>
  <c r="DB52" i="29"/>
  <c r="DA52" i="29"/>
  <c r="CZ52" i="29"/>
  <c r="CY52" i="29"/>
  <c r="CX52" i="29"/>
  <c r="CW52" i="29"/>
  <c r="CV52" i="29"/>
  <c r="CU52" i="29"/>
  <c r="CS52" i="29"/>
  <c r="CR52" i="29"/>
  <c r="CQ52" i="29"/>
  <c r="CN52" i="29"/>
  <c r="CJ52" i="29"/>
  <c r="CA52" i="29"/>
  <c r="BR52" i="29"/>
  <c r="BP52" i="29"/>
  <c r="BG52" i="29"/>
  <c r="AX52" i="29"/>
  <c r="AV52" i="29"/>
  <c r="AM52" i="29"/>
  <c r="AD52" i="29"/>
  <c r="AB52" i="29"/>
  <c r="S52" i="29"/>
  <c r="I52" i="29"/>
  <c r="DN51" i="29"/>
  <c r="DM51" i="29"/>
  <c r="DL51" i="29"/>
  <c r="DK51" i="29"/>
  <c r="DJ51" i="29"/>
  <c r="DI51" i="29"/>
  <c r="DH51" i="29"/>
  <c r="DG51" i="29"/>
  <c r="DF51" i="29"/>
  <c r="DE51" i="29"/>
  <c r="DD51" i="29"/>
  <c r="DC51" i="29"/>
  <c r="DB51" i="29"/>
  <c r="DA51" i="29"/>
  <c r="CZ51" i="29"/>
  <c r="CY51" i="29"/>
  <c r="CX51" i="29"/>
  <c r="CW51" i="29"/>
  <c r="CV51" i="29"/>
  <c r="CU51" i="29"/>
  <c r="CS51" i="29"/>
  <c r="CR51" i="29"/>
  <c r="CQ51" i="29"/>
  <c r="CN51" i="29"/>
  <c r="CJ51" i="29"/>
  <c r="CA51" i="29"/>
  <c r="BR51" i="29"/>
  <c r="BP51" i="29"/>
  <c r="BG51" i="29"/>
  <c r="AX51" i="29"/>
  <c r="AV51" i="29"/>
  <c r="AM51" i="29"/>
  <c r="AD51" i="29"/>
  <c r="AB51" i="29"/>
  <c r="S51" i="29"/>
  <c r="I51" i="29"/>
  <c r="DN50" i="29"/>
  <c r="DM50" i="29"/>
  <c r="DL50" i="29"/>
  <c r="DK50" i="29"/>
  <c r="DJ50" i="29"/>
  <c r="DI50" i="29"/>
  <c r="DH50" i="29"/>
  <c r="DG50" i="29"/>
  <c r="DF50" i="29"/>
  <c r="DE50" i="29"/>
  <c r="DD50" i="29"/>
  <c r="DC50" i="29"/>
  <c r="DB50" i="29"/>
  <c r="DA50" i="29"/>
  <c r="CZ50" i="29"/>
  <c r="CY50" i="29"/>
  <c r="CX50" i="29"/>
  <c r="CW50" i="29"/>
  <c r="CV50" i="29"/>
  <c r="CU50" i="29"/>
  <c r="CS50" i="29"/>
  <c r="CR50" i="29"/>
  <c r="CQ50" i="29"/>
  <c r="CN50" i="29"/>
  <c r="CJ50" i="29"/>
  <c r="CA50" i="29"/>
  <c r="BR50" i="29"/>
  <c r="BP50" i="29"/>
  <c r="BG50" i="29"/>
  <c r="AX50" i="29"/>
  <c r="AV50" i="29"/>
  <c r="AM50" i="29"/>
  <c r="AD50" i="29"/>
  <c r="AB50" i="29"/>
  <c r="S50" i="29"/>
  <c r="I50" i="29"/>
  <c r="DN49" i="29"/>
  <c r="DM49" i="29"/>
  <c r="DL49" i="29"/>
  <c r="DK49" i="29"/>
  <c r="DJ49" i="29"/>
  <c r="DI49" i="29"/>
  <c r="DH49" i="29"/>
  <c r="DG49" i="29"/>
  <c r="DF49" i="29"/>
  <c r="DE49" i="29"/>
  <c r="DD49" i="29"/>
  <c r="DC49" i="29"/>
  <c r="DB49" i="29"/>
  <c r="DA49" i="29"/>
  <c r="CZ49" i="29"/>
  <c r="CY49" i="29"/>
  <c r="CX49" i="29"/>
  <c r="CW49" i="29"/>
  <c r="CV49" i="29"/>
  <c r="CU49" i="29"/>
  <c r="CS49" i="29"/>
  <c r="CR49" i="29"/>
  <c r="CQ49" i="29"/>
  <c r="CN49" i="29"/>
  <c r="CJ49" i="29"/>
  <c r="CA49" i="29"/>
  <c r="BR49" i="29"/>
  <c r="BP49" i="29"/>
  <c r="BG49" i="29"/>
  <c r="AX49" i="29"/>
  <c r="AV49" i="29"/>
  <c r="AM49" i="29"/>
  <c r="AD49" i="29"/>
  <c r="AB49" i="29"/>
  <c r="S49" i="29"/>
  <c r="I49" i="29"/>
  <c r="DN48" i="29"/>
  <c r="DM48" i="29"/>
  <c r="DL48" i="29"/>
  <c r="DK48" i="29"/>
  <c r="DJ48" i="29"/>
  <c r="DI48" i="29"/>
  <c r="DH48" i="29"/>
  <c r="DG48" i="29"/>
  <c r="DF48" i="29"/>
  <c r="DE48" i="29"/>
  <c r="DD48" i="29"/>
  <c r="DC48" i="29"/>
  <c r="DB48" i="29"/>
  <c r="DA48" i="29"/>
  <c r="CZ48" i="29"/>
  <c r="CY48" i="29"/>
  <c r="CX48" i="29"/>
  <c r="CW48" i="29"/>
  <c r="CV48" i="29"/>
  <c r="CU48" i="29"/>
  <c r="CS48" i="29"/>
  <c r="CR48" i="29"/>
  <c r="CQ48" i="29"/>
  <c r="CN48" i="29"/>
  <c r="CJ48" i="29"/>
  <c r="CA48" i="29"/>
  <c r="BR48" i="29"/>
  <c r="BP48" i="29"/>
  <c r="BG48" i="29"/>
  <c r="AX48" i="29"/>
  <c r="AV48" i="29"/>
  <c r="AM48" i="29"/>
  <c r="AD48" i="29"/>
  <c r="AB48" i="29"/>
  <c r="S48" i="29"/>
  <c r="I48" i="29"/>
  <c r="DN47" i="29"/>
  <c r="DM47" i="29"/>
  <c r="DL47" i="29"/>
  <c r="DK47" i="29"/>
  <c r="DJ47" i="29"/>
  <c r="DI47" i="29"/>
  <c r="DH47" i="29"/>
  <c r="DG47" i="29"/>
  <c r="DF47" i="29"/>
  <c r="DE47" i="29"/>
  <c r="DD47" i="29"/>
  <c r="DC47" i="29"/>
  <c r="DB47" i="29"/>
  <c r="DA47" i="29"/>
  <c r="CZ47" i="29"/>
  <c r="CY47" i="29"/>
  <c r="CX47" i="29"/>
  <c r="CW47" i="29"/>
  <c r="CV47" i="29"/>
  <c r="CU47" i="29"/>
  <c r="CS47" i="29"/>
  <c r="CR47" i="29"/>
  <c r="CQ47" i="29"/>
  <c r="CN47" i="29"/>
  <c r="CJ47" i="29"/>
  <c r="CA47" i="29"/>
  <c r="BR47" i="29"/>
  <c r="BP47" i="29"/>
  <c r="BG47" i="29"/>
  <c r="AX47" i="29"/>
  <c r="AV47" i="29"/>
  <c r="AM47" i="29"/>
  <c r="AD47" i="29"/>
  <c r="AB47" i="29"/>
  <c r="S47" i="29"/>
  <c r="I47" i="29"/>
  <c r="DN46" i="29"/>
  <c r="DM46" i="29"/>
  <c r="DL46" i="29"/>
  <c r="DK46" i="29"/>
  <c r="DJ46" i="29"/>
  <c r="DI46" i="29"/>
  <c r="DH46" i="29"/>
  <c r="DG46" i="29"/>
  <c r="DF46" i="29"/>
  <c r="DE46" i="29"/>
  <c r="DD46" i="29"/>
  <c r="DC46" i="29"/>
  <c r="DB46" i="29"/>
  <c r="DA46" i="29"/>
  <c r="CZ46" i="29"/>
  <c r="CY46" i="29"/>
  <c r="CX46" i="29"/>
  <c r="CW46" i="29"/>
  <c r="CV46" i="29"/>
  <c r="CU46" i="29"/>
  <c r="CS46" i="29"/>
  <c r="CR46" i="29"/>
  <c r="CQ46" i="29"/>
  <c r="CN46" i="29"/>
  <c r="CJ46" i="29"/>
  <c r="CA46" i="29"/>
  <c r="BR46" i="29"/>
  <c r="BP46" i="29"/>
  <c r="BG46" i="29"/>
  <c r="AX46" i="29"/>
  <c r="AV46" i="29"/>
  <c r="AM46" i="29"/>
  <c r="AD46" i="29"/>
  <c r="AB46" i="29"/>
  <c r="S46" i="29"/>
  <c r="I46" i="29"/>
  <c r="DN45" i="29"/>
  <c r="DM45" i="29"/>
  <c r="DL45" i="29"/>
  <c r="DK45" i="29"/>
  <c r="DJ45" i="29"/>
  <c r="DI45" i="29"/>
  <c r="DH45" i="29"/>
  <c r="DG45" i="29"/>
  <c r="DF45" i="29"/>
  <c r="DE45" i="29"/>
  <c r="DD45" i="29"/>
  <c r="DC45" i="29"/>
  <c r="DB45" i="29"/>
  <c r="DA45" i="29"/>
  <c r="CZ45" i="29"/>
  <c r="CY45" i="29"/>
  <c r="CX45" i="29"/>
  <c r="CW45" i="29"/>
  <c r="CV45" i="29"/>
  <c r="CU45" i="29"/>
  <c r="CS45" i="29"/>
  <c r="CR45" i="29"/>
  <c r="CQ45" i="29"/>
  <c r="CN45" i="29"/>
  <c r="CJ45" i="29"/>
  <c r="CA45" i="29"/>
  <c r="BR45" i="29"/>
  <c r="BP45" i="29"/>
  <c r="BG45" i="29"/>
  <c r="AX45" i="29"/>
  <c r="AV45" i="29"/>
  <c r="AM45" i="29"/>
  <c r="AD45" i="29"/>
  <c r="AB45" i="29"/>
  <c r="S45" i="29"/>
  <c r="I45" i="29"/>
  <c r="DN44" i="29"/>
  <c r="DM44" i="29"/>
  <c r="DL44" i="29"/>
  <c r="DK44" i="29"/>
  <c r="DJ44" i="29"/>
  <c r="DI44" i="29"/>
  <c r="DH44" i="29"/>
  <c r="DG44" i="29"/>
  <c r="DF44" i="29"/>
  <c r="DE44" i="29"/>
  <c r="DD44" i="29"/>
  <c r="DC44" i="29"/>
  <c r="DB44" i="29"/>
  <c r="DA44" i="29"/>
  <c r="CZ44" i="29"/>
  <c r="CY44" i="29"/>
  <c r="CX44" i="29"/>
  <c r="CW44" i="29"/>
  <c r="CV44" i="29"/>
  <c r="CU44" i="29"/>
  <c r="CS44" i="29"/>
  <c r="CR44" i="29"/>
  <c r="CQ44" i="29"/>
  <c r="CN44" i="29"/>
  <c r="CJ44" i="29"/>
  <c r="CA44" i="29"/>
  <c r="BR44" i="29"/>
  <c r="BP44" i="29"/>
  <c r="BG44" i="29"/>
  <c r="AX44" i="29"/>
  <c r="AV44" i="29"/>
  <c r="AM44" i="29"/>
  <c r="AD44" i="29"/>
  <c r="AB44" i="29"/>
  <c r="S44" i="29"/>
  <c r="I44" i="29"/>
  <c r="DN43" i="29"/>
  <c r="DM43" i="29"/>
  <c r="DL43" i="29"/>
  <c r="DK43" i="29"/>
  <c r="DJ43" i="29"/>
  <c r="DI43" i="29"/>
  <c r="DH43" i="29"/>
  <c r="DG43" i="29"/>
  <c r="DF43" i="29"/>
  <c r="DE43" i="29"/>
  <c r="DD43" i="29"/>
  <c r="DC43" i="29"/>
  <c r="DB43" i="29"/>
  <c r="DA43" i="29"/>
  <c r="CZ43" i="29"/>
  <c r="CY43" i="29"/>
  <c r="CX43" i="29"/>
  <c r="CW43" i="29"/>
  <c r="CV43" i="29"/>
  <c r="CU43" i="29"/>
  <c r="CS43" i="29"/>
  <c r="CR43" i="29"/>
  <c r="CQ43" i="29"/>
  <c r="CN43" i="29"/>
  <c r="CJ43" i="29"/>
  <c r="CA43" i="29"/>
  <c r="BR43" i="29"/>
  <c r="BP43" i="29"/>
  <c r="BG43" i="29"/>
  <c r="AX43" i="29"/>
  <c r="AV43" i="29"/>
  <c r="AM43" i="29"/>
  <c r="AD43" i="29"/>
  <c r="AB43" i="29"/>
  <c r="S43" i="29"/>
  <c r="I43" i="29"/>
  <c r="DN42" i="29"/>
  <c r="DM42" i="29"/>
  <c r="DL42" i="29"/>
  <c r="DK42" i="29"/>
  <c r="DJ42" i="29"/>
  <c r="DI42" i="29"/>
  <c r="DH42" i="29"/>
  <c r="DG42" i="29"/>
  <c r="DF42" i="29"/>
  <c r="DE42" i="29"/>
  <c r="DD42" i="29"/>
  <c r="DC42" i="29"/>
  <c r="DB42" i="29"/>
  <c r="DA42" i="29"/>
  <c r="CZ42" i="29"/>
  <c r="CY42" i="29"/>
  <c r="CX42" i="29"/>
  <c r="CW42" i="29"/>
  <c r="CV42" i="29"/>
  <c r="CU42" i="29"/>
  <c r="CS42" i="29"/>
  <c r="CR42" i="29"/>
  <c r="CQ42" i="29"/>
  <c r="CN42" i="29"/>
  <c r="CJ42" i="29"/>
  <c r="CA42" i="29"/>
  <c r="BR42" i="29"/>
  <c r="BP42" i="29"/>
  <c r="BG42" i="29"/>
  <c r="AX42" i="29"/>
  <c r="AV42" i="29"/>
  <c r="AM42" i="29"/>
  <c r="AD42" i="29"/>
  <c r="AB42" i="29"/>
  <c r="S42" i="29"/>
  <c r="I42" i="29"/>
  <c r="DN41" i="29"/>
  <c r="DM41" i="29"/>
  <c r="DL41" i="29"/>
  <c r="DK41" i="29"/>
  <c r="DJ41" i="29"/>
  <c r="DI41" i="29"/>
  <c r="DH41" i="29"/>
  <c r="DG41" i="29"/>
  <c r="DF41" i="29"/>
  <c r="DE41" i="29"/>
  <c r="DD41" i="29"/>
  <c r="DC41" i="29"/>
  <c r="DB41" i="29"/>
  <c r="DA41" i="29"/>
  <c r="CZ41" i="29"/>
  <c r="CY41" i="29"/>
  <c r="CX41" i="29"/>
  <c r="CW41" i="29"/>
  <c r="CV41" i="29"/>
  <c r="CU41" i="29"/>
  <c r="CS41" i="29"/>
  <c r="CR41" i="29"/>
  <c r="CQ41" i="29"/>
  <c r="CN41" i="29"/>
  <c r="CJ41" i="29"/>
  <c r="CA41" i="29"/>
  <c r="BR41" i="29"/>
  <c r="BP41" i="29"/>
  <c r="BG41" i="29"/>
  <c r="AX41" i="29"/>
  <c r="AV41" i="29"/>
  <c r="AM41" i="29"/>
  <c r="AD41" i="29"/>
  <c r="AB41" i="29"/>
  <c r="S41" i="29"/>
  <c r="I41" i="29"/>
  <c r="DN40" i="29"/>
  <c r="DM40" i="29"/>
  <c r="DL40" i="29"/>
  <c r="DK40" i="29"/>
  <c r="DJ40" i="29"/>
  <c r="DI40" i="29"/>
  <c r="DH40" i="29"/>
  <c r="DG40" i="29"/>
  <c r="DF40" i="29"/>
  <c r="DE40" i="29"/>
  <c r="DD40" i="29"/>
  <c r="DC40" i="29"/>
  <c r="DB40" i="29"/>
  <c r="DA40" i="29"/>
  <c r="CZ40" i="29"/>
  <c r="CY40" i="29"/>
  <c r="CX40" i="29"/>
  <c r="CW40" i="29"/>
  <c r="CV40" i="29"/>
  <c r="CU40" i="29"/>
  <c r="CS40" i="29"/>
  <c r="CR40" i="29"/>
  <c r="CQ40" i="29"/>
  <c r="CN40" i="29"/>
  <c r="CJ40" i="29"/>
  <c r="CA40" i="29"/>
  <c r="BR40" i="29"/>
  <c r="BP40" i="29"/>
  <c r="BG40" i="29"/>
  <c r="AX40" i="29"/>
  <c r="AV40" i="29"/>
  <c r="AM40" i="29"/>
  <c r="AD40" i="29"/>
  <c r="AB40" i="29"/>
  <c r="S40" i="29"/>
  <c r="I40" i="29"/>
  <c r="DN39" i="29"/>
  <c r="DM39" i="29"/>
  <c r="DL39" i="29"/>
  <c r="DK39" i="29"/>
  <c r="DJ39" i="29"/>
  <c r="DI39" i="29"/>
  <c r="DH39" i="29"/>
  <c r="DG39" i="29"/>
  <c r="DF39" i="29"/>
  <c r="DE39" i="29"/>
  <c r="DD39" i="29"/>
  <c r="DC39" i="29"/>
  <c r="DB39" i="29"/>
  <c r="DA39" i="29"/>
  <c r="CZ39" i="29"/>
  <c r="CY39" i="29"/>
  <c r="CX39" i="29"/>
  <c r="CW39" i="29"/>
  <c r="CV39" i="29"/>
  <c r="CU39" i="29"/>
  <c r="CS39" i="29"/>
  <c r="CR39" i="29"/>
  <c r="CQ39" i="29"/>
  <c r="CN39" i="29"/>
  <c r="CJ39" i="29"/>
  <c r="CA39" i="29"/>
  <c r="BR39" i="29"/>
  <c r="BP39" i="29"/>
  <c r="BG39" i="29"/>
  <c r="AX39" i="29"/>
  <c r="AV39" i="29"/>
  <c r="AM39" i="29"/>
  <c r="AD39" i="29"/>
  <c r="AB39" i="29"/>
  <c r="S39" i="29"/>
  <c r="I39" i="29"/>
  <c r="DN38" i="29"/>
  <c r="DM38" i="29"/>
  <c r="DL38" i="29"/>
  <c r="DK38" i="29"/>
  <c r="DJ38" i="29"/>
  <c r="DI38" i="29"/>
  <c r="DH38" i="29"/>
  <c r="DG38" i="29"/>
  <c r="DF38" i="29"/>
  <c r="DE38" i="29"/>
  <c r="DD38" i="29"/>
  <c r="DC38" i="29"/>
  <c r="DB38" i="29"/>
  <c r="DA38" i="29"/>
  <c r="CZ38" i="29"/>
  <c r="CY38" i="29"/>
  <c r="CX38" i="29"/>
  <c r="CW38" i="29"/>
  <c r="CV38" i="29"/>
  <c r="CU38" i="29"/>
  <c r="CS38" i="29"/>
  <c r="CR38" i="29"/>
  <c r="CQ38" i="29"/>
  <c r="CN38" i="29"/>
  <c r="CJ38" i="29"/>
  <c r="CA38" i="29"/>
  <c r="BR38" i="29"/>
  <c r="BP38" i="29"/>
  <c r="BG38" i="29"/>
  <c r="AX38" i="29"/>
  <c r="AV38" i="29"/>
  <c r="AM38" i="29"/>
  <c r="AD38" i="29"/>
  <c r="AB38" i="29"/>
  <c r="S38" i="29"/>
  <c r="I38" i="29"/>
  <c r="DN37" i="29"/>
  <c r="DM37" i="29"/>
  <c r="DL37" i="29"/>
  <c r="DK37" i="29"/>
  <c r="DJ37" i="29"/>
  <c r="DI37" i="29"/>
  <c r="DH37" i="29"/>
  <c r="DG37" i="29"/>
  <c r="DF37" i="29"/>
  <c r="DE37" i="29"/>
  <c r="DD37" i="29"/>
  <c r="DC37" i="29"/>
  <c r="DB37" i="29"/>
  <c r="DA37" i="29"/>
  <c r="CZ37" i="29"/>
  <c r="CY37" i="29"/>
  <c r="CX37" i="29"/>
  <c r="CW37" i="29"/>
  <c r="CV37" i="29"/>
  <c r="CU37" i="29"/>
  <c r="CS37" i="29"/>
  <c r="CR37" i="29"/>
  <c r="CQ37" i="29"/>
  <c r="CN37" i="29"/>
  <c r="CJ37" i="29"/>
  <c r="CA37" i="29"/>
  <c r="BR37" i="29"/>
  <c r="BP37" i="29"/>
  <c r="BG37" i="29"/>
  <c r="AX37" i="29"/>
  <c r="AV37" i="29"/>
  <c r="AM37" i="29"/>
  <c r="AD37" i="29"/>
  <c r="AB37" i="29"/>
  <c r="S37" i="29"/>
  <c r="I37" i="29"/>
  <c r="DN36" i="29"/>
  <c r="DM36" i="29"/>
  <c r="DL36" i="29"/>
  <c r="DK36" i="29"/>
  <c r="DJ36" i="29"/>
  <c r="DI36" i="29"/>
  <c r="DH36" i="29"/>
  <c r="DG36" i="29"/>
  <c r="DF36" i="29"/>
  <c r="DE36" i="29"/>
  <c r="DD36" i="29"/>
  <c r="DC36" i="29"/>
  <c r="DB36" i="29"/>
  <c r="DA36" i="29"/>
  <c r="CZ36" i="29"/>
  <c r="CY36" i="29"/>
  <c r="CX36" i="29"/>
  <c r="CW36" i="29"/>
  <c r="CV36" i="29"/>
  <c r="CU36" i="29"/>
  <c r="CS36" i="29"/>
  <c r="CR36" i="29"/>
  <c r="CQ36" i="29"/>
  <c r="CN36" i="29"/>
  <c r="CJ36" i="29"/>
  <c r="CA36" i="29"/>
  <c r="BR36" i="29"/>
  <c r="BP36" i="29"/>
  <c r="BG36" i="29"/>
  <c r="AX36" i="29"/>
  <c r="AV36" i="29"/>
  <c r="AM36" i="29"/>
  <c r="AD36" i="29"/>
  <c r="AB36" i="29"/>
  <c r="S36" i="29"/>
  <c r="I36" i="29"/>
  <c r="DN35" i="29"/>
  <c r="DM35" i="29"/>
  <c r="DL35" i="29"/>
  <c r="DK35" i="29"/>
  <c r="DJ35" i="29"/>
  <c r="DI35" i="29"/>
  <c r="DH35" i="29"/>
  <c r="DG35" i="29"/>
  <c r="DF35" i="29"/>
  <c r="DE35" i="29"/>
  <c r="DD35" i="29"/>
  <c r="DC35" i="29"/>
  <c r="DB35" i="29"/>
  <c r="DA35" i="29"/>
  <c r="CZ35" i="29"/>
  <c r="CY35" i="29"/>
  <c r="CX35" i="29"/>
  <c r="CW35" i="29"/>
  <c r="CV35" i="29"/>
  <c r="CU35" i="29"/>
  <c r="CS35" i="29"/>
  <c r="CR35" i="29"/>
  <c r="CQ35" i="29"/>
  <c r="CN35" i="29"/>
  <c r="CJ35" i="29"/>
  <c r="CA35" i="29"/>
  <c r="BR35" i="29"/>
  <c r="BP35" i="29"/>
  <c r="BG35" i="29"/>
  <c r="AX35" i="29"/>
  <c r="AV35" i="29"/>
  <c r="AM35" i="29"/>
  <c r="AD35" i="29"/>
  <c r="AB35" i="29"/>
  <c r="S35" i="29"/>
  <c r="I35" i="29"/>
  <c r="DN34" i="29"/>
  <c r="DM34" i="29"/>
  <c r="DL34" i="29"/>
  <c r="DK34" i="29"/>
  <c r="DJ34" i="29"/>
  <c r="DI34" i="29"/>
  <c r="DH34" i="29"/>
  <c r="DG34" i="29"/>
  <c r="DF34" i="29"/>
  <c r="DE34" i="29"/>
  <c r="DD34" i="29"/>
  <c r="DC34" i="29"/>
  <c r="DB34" i="29"/>
  <c r="DA34" i="29"/>
  <c r="CZ34" i="29"/>
  <c r="CY34" i="29"/>
  <c r="CX34" i="29"/>
  <c r="CW34" i="29"/>
  <c r="CV34" i="29"/>
  <c r="CU34" i="29"/>
  <c r="CS34" i="29"/>
  <c r="CR34" i="29"/>
  <c r="CQ34" i="29"/>
  <c r="CN34" i="29"/>
  <c r="CJ34" i="29"/>
  <c r="CA34" i="29"/>
  <c r="BR34" i="29"/>
  <c r="BP34" i="29"/>
  <c r="BG34" i="29"/>
  <c r="AX34" i="29"/>
  <c r="AV34" i="29"/>
  <c r="AM34" i="29"/>
  <c r="AD34" i="29"/>
  <c r="AB34" i="29"/>
  <c r="S34" i="29"/>
  <c r="I34" i="29"/>
  <c r="DN33" i="29"/>
  <c r="DM33" i="29"/>
  <c r="DL33" i="29"/>
  <c r="DK33" i="29"/>
  <c r="DJ33" i="29"/>
  <c r="DI33" i="29"/>
  <c r="DH33" i="29"/>
  <c r="DG33" i="29"/>
  <c r="DF33" i="29"/>
  <c r="DE33" i="29"/>
  <c r="DD33" i="29"/>
  <c r="DC33" i="29"/>
  <c r="DB33" i="29"/>
  <c r="DA33" i="29"/>
  <c r="CZ33" i="29"/>
  <c r="CY33" i="29"/>
  <c r="CX33" i="29"/>
  <c r="CW33" i="29"/>
  <c r="CV33" i="29"/>
  <c r="CU33" i="29"/>
  <c r="CS33" i="29"/>
  <c r="CR33" i="29"/>
  <c r="CQ33" i="29"/>
  <c r="CN33" i="29"/>
  <c r="CJ33" i="29"/>
  <c r="CA33" i="29"/>
  <c r="BR33" i="29"/>
  <c r="BP33" i="29"/>
  <c r="BG33" i="29"/>
  <c r="AX33" i="29"/>
  <c r="AV33" i="29"/>
  <c r="AM33" i="29"/>
  <c r="AD33" i="29"/>
  <c r="AB33" i="29"/>
  <c r="S33" i="29"/>
  <c r="I33" i="29"/>
  <c r="DN32" i="29"/>
  <c r="DM32" i="29"/>
  <c r="DL32" i="29"/>
  <c r="DK32" i="29"/>
  <c r="DJ32" i="29"/>
  <c r="DI32" i="29"/>
  <c r="DH32" i="29"/>
  <c r="DG32" i="29"/>
  <c r="DF32" i="29"/>
  <c r="DE32" i="29"/>
  <c r="DD32" i="29"/>
  <c r="DC32" i="29"/>
  <c r="DB32" i="29"/>
  <c r="DA32" i="29"/>
  <c r="CZ32" i="29"/>
  <c r="CY32" i="29"/>
  <c r="CX32" i="29"/>
  <c r="CW32" i="29"/>
  <c r="CV32" i="29"/>
  <c r="CU32" i="29"/>
  <c r="CS32" i="29"/>
  <c r="CR32" i="29"/>
  <c r="CQ32" i="29"/>
  <c r="CN32" i="29"/>
  <c r="CJ32" i="29"/>
  <c r="CA32" i="29"/>
  <c r="BR32" i="29"/>
  <c r="BP32" i="29"/>
  <c r="BG32" i="29"/>
  <c r="AX32" i="29"/>
  <c r="AV32" i="29"/>
  <c r="AM32" i="29"/>
  <c r="AD32" i="29"/>
  <c r="AB32" i="29"/>
  <c r="S32" i="29"/>
  <c r="I32" i="29"/>
  <c r="DN31" i="29"/>
  <c r="DM31" i="29"/>
  <c r="DL31" i="29"/>
  <c r="DK31" i="29"/>
  <c r="DJ31" i="29"/>
  <c r="DI31" i="29"/>
  <c r="DH31" i="29"/>
  <c r="DG31" i="29"/>
  <c r="DF31" i="29"/>
  <c r="DE31" i="29"/>
  <c r="DD31" i="29"/>
  <c r="DC31" i="29"/>
  <c r="DB31" i="29"/>
  <c r="DA31" i="29"/>
  <c r="CZ31" i="29"/>
  <c r="CY31" i="29"/>
  <c r="CX31" i="29"/>
  <c r="CW31" i="29"/>
  <c r="CV31" i="29"/>
  <c r="CU31" i="29"/>
  <c r="CS31" i="29"/>
  <c r="CR31" i="29"/>
  <c r="CQ31" i="29"/>
  <c r="CN31" i="29"/>
  <c r="CJ31" i="29"/>
  <c r="CA31" i="29"/>
  <c r="BR31" i="29"/>
  <c r="BP31" i="29"/>
  <c r="BG31" i="29"/>
  <c r="AX31" i="29"/>
  <c r="AV31" i="29"/>
  <c r="AM31" i="29"/>
  <c r="AD31" i="29"/>
  <c r="AB31" i="29"/>
  <c r="S31" i="29"/>
  <c r="I31" i="29"/>
  <c r="DN30" i="29"/>
  <c r="DM30" i="29"/>
  <c r="DL30" i="29"/>
  <c r="DK30" i="29"/>
  <c r="DJ30" i="29"/>
  <c r="DI30" i="29"/>
  <c r="DH30" i="29"/>
  <c r="DG30" i="29"/>
  <c r="DF30" i="29"/>
  <c r="DE30" i="29"/>
  <c r="DD30" i="29"/>
  <c r="DC30" i="29"/>
  <c r="DB30" i="29"/>
  <c r="DA30" i="29"/>
  <c r="CZ30" i="29"/>
  <c r="CY30" i="29"/>
  <c r="CX30" i="29"/>
  <c r="CW30" i="29"/>
  <c r="CV30" i="29"/>
  <c r="CU30" i="29"/>
  <c r="CS30" i="29"/>
  <c r="CR30" i="29"/>
  <c r="CQ30" i="29"/>
  <c r="CN30" i="29"/>
  <c r="CJ30" i="29"/>
  <c r="CA30" i="29"/>
  <c r="BR30" i="29"/>
  <c r="BP30" i="29"/>
  <c r="BG30" i="29"/>
  <c r="AX30" i="29"/>
  <c r="AV30" i="29"/>
  <c r="AM30" i="29"/>
  <c r="AD30" i="29"/>
  <c r="AB30" i="29"/>
  <c r="S30" i="29"/>
  <c r="I30" i="29"/>
  <c r="DN29" i="29"/>
  <c r="DM29" i="29"/>
  <c r="DL29" i="29"/>
  <c r="DK29" i="29"/>
  <c r="DJ29" i="29"/>
  <c r="DI29" i="29"/>
  <c r="DH29" i="29"/>
  <c r="DG29" i="29"/>
  <c r="DF29" i="29"/>
  <c r="DE29" i="29"/>
  <c r="DD29" i="29"/>
  <c r="DC29" i="29"/>
  <c r="DB29" i="29"/>
  <c r="DA29" i="29"/>
  <c r="CZ29" i="29"/>
  <c r="CY29" i="29"/>
  <c r="CX29" i="29"/>
  <c r="CW29" i="29"/>
  <c r="CV29" i="29"/>
  <c r="CU29" i="29"/>
  <c r="CS29" i="29"/>
  <c r="CR29" i="29"/>
  <c r="CQ29" i="29"/>
  <c r="CN29" i="29"/>
  <c r="CJ29" i="29"/>
  <c r="CA29" i="29"/>
  <c r="BR29" i="29"/>
  <c r="BP29" i="29"/>
  <c r="BG29" i="29"/>
  <c r="AX29" i="29"/>
  <c r="AV29" i="29"/>
  <c r="AM29" i="29"/>
  <c r="AD29" i="29"/>
  <c r="AB29" i="29"/>
  <c r="S29" i="29"/>
  <c r="I29" i="29"/>
  <c r="DN28" i="29"/>
  <c r="DM28" i="29"/>
  <c r="DL28" i="29"/>
  <c r="DK28" i="29"/>
  <c r="DJ28" i="29"/>
  <c r="DI28" i="29"/>
  <c r="DH28" i="29"/>
  <c r="DG28" i="29"/>
  <c r="DF28" i="29"/>
  <c r="DE28" i="29"/>
  <c r="DD28" i="29"/>
  <c r="DC28" i="29"/>
  <c r="DB28" i="29"/>
  <c r="DA28" i="29"/>
  <c r="CZ28" i="29"/>
  <c r="CY28" i="29"/>
  <c r="CX28" i="29"/>
  <c r="CW28" i="29"/>
  <c r="CV28" i="29"/>
  <c r="CU28" i="29"/>
  <c r="CS28" i="29"/>
  <c r="CR28" i="29"/>
  <c r="CQ28" i="29"/>
  <c r="CN28" i="29"/>
  <c r="CJ28" i="29"/>
  <c r="CA28" i="29"/>
  <c r="BR28" i="29"/>
  <c r="BP28" i="29"/>
  <c r="BG28" i="29"/>
  <c r="AX28" i="29"/>
  <c r="AV28" i="29"/>
  <c r="AM28" i="29"/>
  <c r="AD28" i="29"/>
  <c r="AB28" i="29"/>
  <c r="S28" i="29"/>
  <c r="I28" i="29"/>
  <c r="DN27" i="29"/>
  <c r="DM27" i="29"/>
  <c r="DL27" i="29"/>
  <c r="DK27" i="29"/>
  <c r="DJ27" i="29"/>
  <c r="DI27" i="29"/>
  <c r="DH27" i="29"/>
  <c r="DG27" i="29"/>
  <c r="DF27" i="29"/>
  <c r="DE27" i="29"/>
  <c r="DD27" i="29"/>
  <c r="DC27" i="29"/>
  <c r="DB27" i="29"/>
  <c r="DA27" i="29"/>
  <c r="CZ27" i="29"/>
  <c r="CY27" i="29"/>
  <c r="CX27" i="29"/>
  <c r="CW27" i="29"/>
  <c r="CV27" i="29"/>
  <c r="CU27" i="29"/>
  <c r="CS27" i="29"/>
  <c r="CR27" i="29"/>
  <c r="CQ27" i="29"/>
  <c r="CN27" i="29"/>
  <c r="CJ27" i="29"/>
  <c r="CA27" i="29"/>
  <c r="BR27" i="29"/>
  <c r="BP27" i="29"/>
  <c r="BG27" i="29"/>
  <c r="AX27" i="29"/>
  <c r="AV27" i="29"/>
  <c r="AM27" i="29"/>
  <c r="AD27" i="29"/>
  <c r="AB27" i="29"/>
  <c r="S27" i="29"/>
  <c r="I27" i="29"/>
  <c r="DN26" i="29"/>
  <c r="DM26" i="29"/>
  <c r="DL26" i="29"/>
  <c r="DK26" i="29"/>
  <c r="DJ26" i="29"/>
  <c r="DI26" i="29"/>
  <c r="DH26" i="29"/>
  <c r="DG26" i="29"/>
  <c r="DF26" i="29"/>
  <c r="DE26" i="29"/>
  <c r="DD26" i="29"/>
  <c r="DC26" i="29"/>
  <c r="DB26" i="29"/>
  <c r="DA26" i="29"/>
  <c r="CZ26" i="29"/>
  <c r="CY26" i="29"/>
  <c r="CX26" i="29"/>
  <c r="CW26" i="29"/>
  <c r="CV26" i="29"/>
  <c r="CU26" i="29"/>
  <c r="CS26" i="29"/>
  <c r="CR26" i="29"/>
  <c r="CQ26" i="29"/>
  <c r="CN26" i="29"/>
  <c r="CJ26" i="29"/>
  <c r="CA26" i="29"/>
  <c r="BR26" i="29"/>
  <c r="BP26" i="29"/>
  <c r="BG26" i="29"/>
  <c r="AX26" i="29"/>
  <c r="AV26" i="29"/>
  <c r="AM26" i="29"/>
  <c r="AD26" i="29"/>
  <c r="AB26" i="29"/>
  <c r="S26" i="29"/>
  <c r="I26" i="29"/>
  <c r="DN25" i="29"/>
  <c r="DM25" i="29"/>
  <c r="DL25" i="29"/>
  <c r="DK25" i="29"/>
  <c r="DJ25" i="29"/>
  <c r="DI25" i="29"/>
  <c r="DH25" i="29"/>
  <c r="DG25" i="29"/>
  <c r="DF25" i="29"/>
  <c r="DE25" i="29"/>
  <c r="DD25" i="29"/>
  <c r="DC25" i="29"/>
  <c r="DB25" i="29"/>
  <c r="DA25" i="29"/>
  <c r="CZ25" i="29"/>
  <c r="CY25" i="29"/>
  <c r="CX25" i="29"/>
  <c r="CW25" i="29"/>
  <c r="CV25" i="29"/>
  <c r="CU25" i="29"/>
  <c r="CS25" i="29"/>
  <c r="CR25" i="29"/>
  <c r="CQ25" i="29"/>
  <c r="CN25" i="29"/>
  <c r="CJ25" i="29"/>
  <c r="CA25" i="29"/>
  <c r="BR25" i="29"/>
  <c r="BP25" i="29"/>
  <c r="BG25" i="29"/>
  <c r="AX25" i="29"/>
  <c r="AV25" i="29"/>
  <c r="AM25" i="29"/>
  <c r="AD25" i="29"/>
  <c r="AB25" i="29"/>
  <c r="S25" i="29"/>
  <c r="I25" i="29"/>
  <c r="DN24" i="29"/>
  <c r="DM24" i="29"/>
  <c r="DL24" i="29"/>
  <c r="DK24" i="29"/>
  <c r="DJ24" i="29"/>
  <c r="DI24" i="29"/>
  <c r="DH24" i="29"/>
  <c r="DG24" i="29"/>
  <c r="DF24" i="29"/>
  <c r="DE24" i="29"/>
  <c r="DD24" i="29"/>
  <c r="DC24" i="29"/>
  <c r="DB24" i="29"/>
  <c r="DA24" i="29"/>
  <c r="CZ24" i="29"/>
  <c r="CY24" i="29"/>
  <c r="CX24" i="29"/>
  <c r="CW24" i="29"/>
  <c r="CV24" i="29"/>
  <c r="CU24" i="29"/>
  <c r="CS24" i="29"/>
  <c r="CR24" i="29"/>
  <c r="CQ24" i="29"/>
  <c r="CN24" i="29"/>
  <c r="CJ24" i="29"/>
  <c r="CA24" i="29"/>
  <c r="BR24" i="29"/>
  <c r="BP24" i="29"/>
  <c r="BG24" i="29"/>
  <c r="AX24" i="29"/>
  <c r="AV24" i="29"/>
  <c r="AM24" i="29"/>
  <c r="AD24" i="29"/>
  <c r="AB24" i="29"/>
  <c r="S24" i="29"/>
  <c r="I24" i="29"/>
  <c r="DN23" i="29"/>
  <c r="DM23" i="29"/>
  <c r="DL23" i="29"/>
  <c r="DK23" i="29"/>
  <c r="DJ23" i="29"/>
  <c r="DI23" i="29"/>
  <c r="DH23" i="29"/>
  <c r="DG23" i="29"/>
  <c r="DF23" i="29"/>
  <c r="DE23" i="29"/>
  <c r="DD23" i="29"/>
  <c r="DC23" i="29"/>
  <c r="DB23" i="29"/>
  <c r="DA23" i="29"/>
  <c r="CZ23" i="29"/>
  <c r="CY23" i="29"/>
  <c r="CX23" i="29"/>
  <c r="CW23" i="29"/>
  <c r="CV23" i="29"/>
  <c r="CU23" i="29"/>
  <c r="CS23" i="29"/>
  <c r="CR23" i="29"/>
  <c r="CQ23" i="29"/>
  <c r="CN23" i="29"/>
  <c r="CJ23" i="29"/>
  <c r="CA23" i="29"/>
  <c r="BR23" i="29"/>
  <c r="BP23" i="29"/>
  <c r="BG23" i="29"/>
  <c r="AX23" i="29"/>
  <c r="AV23" i="29"/>
  <c r="AM23" i="29"/>
  <c r="AD23" i="29"/>
  <c r="AB23" i="29"/>
  <c r="S23" i="29"/>
  <c r="I23" i="29"/>
  <c r="DN22" i="29"/>
  <c r="DM22" i="29"/>
  <c r="DL22" i="29"/>
  <c r="DK22" i="29"/>
  <c r="DJ22" i="29"/>
  <c r="DI22" i="29"/>
  <c r="DH22" i="29"/>
  <c r="DG22" i="29"/>
  <c r="DF22" i="29"/>
  <c r="DE22" i="29"/>
  <c r="DD22" i="29"/>
  <c r="DC22" i="29"/>
  <c r="DB22" i="29"/>
  <c r="DA22" i="29"/>
  <c r="CZ22" i="29"/>
  <c r="CY22" i="29"/>
  <c r="CX22" i="29"/>
  <c r="CW22" i="29"/>
  <c r="CV22" i="29"/>
  <c r="CU22" i="29"/>
  <c r="CS22" i="29"/>
  <c r="CR22" i="29"/>
  <c r="CQ22" i="29"/>
  <c r="CN22" i="29"/>
  <c r="CJ22" i="29"/>
  <c r="CA22" i="29"/>
  <c r="BR22" i="29"/>
  <c r="BP22" i="29"/>
  <c r="BG22" i="29"/>
  <c r="AX22" i="29"/>
  <c r="AV22" i="29"/>
  <c r="AM22" i="29"/>
  <c r="AD22" i="29"/>
  <c r="AB22" i="29"/>
  <c r="S22" i="29"/>
  <c r="I22" i="29"/>
  <c r="DN21" i="29"/>
  <c r="DM21" i="29"/>
  <c r="DL21" i="29"/>
  <c r="DK21" i="29"/>
  <c r="DJ21" i="29"/>
  <c r="DI21" i="29"/>
  <c r="DH21" i="29"/>
  <c r="DG21" i="29"/>
  <c r="DF21" i="29"/>
  <c r="DE21" i="29"/>
  <c r="DD21" i="29"/>
  <c r="DC21" i="29"/>
  <c r="DB21" i="29"/>
  <c r="DA21" i="29"/>
  <c r="CZ21" i="29"/>
  <c r="CY21" i="29"/>
  <c r="CX21" i="29"/>
  <c r="CW21" i="29"/>
  <c r="CV21" i="29"/>
  <c r="CU21" i="29"/>
  <c r="CS21" i="29"/>
  <c r="CR21" i="29"/>
  <c r="CQ21" i="29"/>
  <c r="CN21" i="29"/>
  <c r="CJ21" i="29"/>
  <c r="CA21" i="29"/>
  <c r="BR21" i="29"/>
  <c r="BP21" i="29"/>
  <c r="BG21" i="29"/>
  <c r="AX21" i="29"/>
  <c r="AV21" i="29"/>
  <c r="AM21" i="29"/>
  <c r="AD21" i="29"/>
  <c r="AB21" i="29"/>
  <c r="S21" i="29"/>
  <c r="I21" i="29"/>
  <c r="DN20" i="29"/>
  <c r="DM20" i="29"/>
  <c r="DL20" i="29"/>
  <c r="DK20" i="29"/>
  <c r="DJ20" i="29"/>
  <c r="DI20" i="29"/>
  <c r="DH20" i="29"/>
  <c r="DG20" i="29"/>
  <c r="DF20" i="29"/>
  <c r="DE20" i="29"/>
  <c r="DD20" i="29"/>
  <c r="DC20" i="29"/>
  <c r="DB20" i="29"/>
  <c r="DA20" i="29"/>
  <c r="CZ20" i="29"/>
  <c r="CY20" i="29"/>
  <c r="CX20" i="29"/>
  <c r="CW20" i="29"/>
  <c r="CV20" i="29"/>
  <c r="CU20" i="29"/>
  <c r="CS20" i="29"/>
  <c r="CR20" i="29"/>
  <c r="CQ20" i="29"/>
  <c r="CN20" i="29"/>
  <c r="CJ20" i="29"/>
  <c r="CA20" i="29"/>
  <c r="BR20" i="29"/>
  <c r="BP20" i="29"/>
  <c r="BG20" i="29"/>
  <c r="AX20" i="29"/>
  <c r="AV20" i="29"/>
  <c r="AM20" i="29"/>
  <c r="AD20" i="29"/>
  <c r="AB20" i="29"/>
  <c r="S20" i="29"/>
  <c r="I20" i="29"/>
  <c r="DN19" i="29"/>
  <c r="DM19" i="29"/>
  <c r="DL19" i="29"/>
  <c r="DK19" i="29"/>
  <c r="DJ19" i="29"/>
  <c r="DI19" i="29"/>
  <c r="DH19" i="29"/>
  <c r="DG19" i="29"/>
  <c r="DF19" i="29"/>
  <c r="DE19" i="29"/>
  <c r="DD19" i="29"/>
  <c r="DC19" i="29"/>
  <c r="DB19" i="29"/>
  <c r="DA19" i="29"/>
  <c r="CZ19" i="29"/>
  <c r="CY19" i="29"/>
  <c r="CX19" i="29"/>
  <c r="CW19" i="29"/>
  <c r="CV19" i="29"/>
  <c r="CU19" i="29"/>
  <c r="CS19" i="29"/>
  <c r="CR19" i="29"/>
  <c r="CQ19" i="29"/>
  <c r="CN19" i="29"/>
  <c r="CJ19" i="29"/>
  <c r="CA19" i="29"/>
  <c r="BR19" i="29"/>
  <c r="BP19" i="29"/>
  <c r="BG19" i="29"/>
  <c r="AX19" i="29"/>
  <c r="AV19" i="29"/>
  <c r="AM19" i="29"/>
  <c r="AD19" i="29"/>
  <c r="AB19" i="29"/>
  <c r="S19" i="29"/>
  <c r="I19" i="29"/>
  <c r="DN18" i="29"/>
  <c r="DM18" i="29"/>
  <c r="DL18" i="29"/>
  <c r="DK18" i="29"/>
  <c r="DJ18" i="29"/>
  <c r="DI18" i="29"/>
  <c r="DH18" i="29"/>
  <c r="DG18" i="29"/>
  <c r="DF18" i="29"/>
  <c r="DE18" i="29"/>
  <c r="DD18" i="29"/>
  <c r="DC18" i="29"/>
  <c r="DB18" i="29"/>
  <c r="DA18" i="29"/>
  <c r="CZ18" i="29"/>
  <c r="CY18" i="29"/>
  <c r="CX18" i="29"/>
  <c r="CW18" i="29"/>
  <c r="CV18" i="29"/>
  <c r="CU18" i="29"/>
  <c r="CS18" i="29"/>
  <c r="CR18" i="29"/>
  <c r="CQ18" i="29"/>
  <c r="CN18" i="29"/>
  <c r="CJ18" i="29"/>
  <c r="CA18" i="29"/>
  <c r="BR18" i="29"/>
  <c r="BP18" i="29"/>
  <c r="BG18" i="29"/>
  <c r="AX18" i="29"/>
  <c r="AV18" i="29"/>
  <c r="AM18" i="29"/>
  <c r="AD18" i="29"/>
  <c r="AB18" i="29"/>
  <c r="S18" i="29"/>
  <c r="I18" i="29"/>
  <c r="DN17" i="29"/>
  <c r="DM17" i="29"/>
  <c r="DL17" i="29"/>
  <c r="DK17" i="29"/>
  <c r="DJ17" i="29"/>
  <c r="DI17" i="29"/>
  <c r="DH17" i="29"/>
  <c r="DG17" i="29"/>
  <c r="DF17" i="29"/>
  <c r="DE17" i="29"/>
  <c r="DD17" i="29"/>
  <c r="DC17" i="29"/>
  <c r="DB17" i="29"/>
  <c r="DA17" i="29"/>
  <c r="CZ17" i="29"/>
  <c r="CY17" i="29"/>
  <c r="CX17" i="29"/>
  <c r="CW17" i="29"/>
  <c r="CV17" i="29"/>
  <c r="CU17" i="29"/>
  <c r="CS17" i="29"/>
  <c r="CR17" i="29"/>
  <c r="CQ17" i="29"/>
  <c r="CN17" i="29"/>
  <c r="CJ17" i="29"/>
  <c r="CA17" i="29"/>
  <c r="BR17" i="29"/>
  <c r="BP17" i="29"/>
  <c r="BG17" i="29"/>
  <c r="AX17" i="29"/>
  <c r="AV17" i="29"/>
  <c r="AM17" i="29"/>
  <c r="AD17" i="29"/>
  <c r="AB17" i="29"/>
  <c r="S17" i="29"/>
  <c r="I17" i="29"/>
  <c r="DN16" i="29"/>
  <c r="DM16" i="29"/>
  <c r="DL16" i="29"/>
  <c r="DK16" i="29"/>
  <c r="DJ16" i="29"/>
  <c r="DI16" i="29"/>
  <c r="DH16" i="29"/>
  <c r="DG16" i="29"/>
  <c r="DF16" i="29"/>
  <c r="DE16" i="29"/>
  <c r="DD16" i="29"/>
  <c r="DC16" i="29"/>
  <c r="DB16" i="29"/>
  <c r="DA16" i="29"/>
  <c r="CZ16" i="29"/>
  <c r="CY16" i="29"/>
  <c r="CX16" i="29"/>
  <c r="CW16" i="29"/>
  <c r="CV16" i="29"/>
  <c r="CU16" i="29"/>
  <c r="CS16" i="29"/>
  <c r="CR16" i="29"/>
  <c r="CR56" i="29" s="1"/>
  <c r="CQ16" i="29"/>
  <c r="CN16" i="29"/>
  <c r="CJ16" i="29"/>
  <c r="CA16" i="29"/>
  <c r="BR16" i="29"/>
  <c r="BP16" i="29"/>
  <c r="BG16" i="29"/>
  <c r="AX16" i="29"/>
  <c r="AV16" i="29"/>
  <c r="AM16" i="29"/>
  <c r="AD16" i="29"/>
  <c r="AB16" i="29"/>
  <c r="S16" i="29"/>
  <c r="I16" i="29"/>
  <c r="DG15" i="29"/>
  <c r="DF15" i="29"/>
  <c r="CZ15" i="29"/>
  <c r="CY15" i="29"/>
  <c r="CX15" i="29"/>
  <c r="CW15" i="29"/>
  <c r="CV15" i="29"/>
  <c r="CU15" i="29"/>
  <c r="DG14" i="29"/>
  <c r="DF14" i="29"/>
  <c r="CZ14" i="29"/>
  <c r="CY14" i="29"/>
  <c r="CX14" i="29"/>
  <c r="CW14" i="29"/>
  <c r="CV14" i="29"/>
  <c r="CU14" i="29"/>
  <c r="DG13" i="29"/>
  <c r="DF13" i="29"/>
  <c r="CZ13" i="29"/>
  <c r="CY13" i="29"/>
  <c r="CX13" i="29"/>
  <c r="DD13" i="29" s="1"/>
  <c r="CW13" i="29"/>
  <c r="CV13" i="29"/>
  <c r="CU13" i="29"/>
  <c r="DG12" i="29"/>
  <c r="DF12" i="29"/>
  <c r="CZ12" i="29"/>
  <c r="CY12" i="29"/>
  <c r="CX12" i="29"/>
  <c r="DD12" i="29" s="1"/>
  <c r="CW12" i="29"/>
  <c r="CV12" i="29"/>
  <c r="CU12" i="29"/>
  <c r="DG11" i="29"/>
  <c r="DF11" i="29"/>
  <c r="CZ11" i="29"/>
  <c r="CY11" i="29"/>
  <c r="CX11" i="29"/>
  <c r="CW11" i="29"/>
  <c r="CV11" i="29"/>
  <c r="CU11" i="29"/>
  <c r="DG10" i="29"/>
  <c r="DF10" i="29"/>
  <c r="CZ10" i="29"/>
  <c r="CY10" i="29"/>
  <c r="CX10" i="29"/>
  <c r="CW10" i="29"/>
  <c r="CV10" i="29"/>
  <c r="CU10" i="29"/>
  <c r="DG9" i="29"/>
  <c r="DF9" i="29"/>
  <c r="CZ9" i="29"/>
  <c r="CY9" i="29"/>
  <c r="CX9" i="29"/>
  <c r="DD9" i="29" s="1"/>
  <c r="CW9" i="29"/>
  <c r="CV9" i="29"/>
  <c r="CU9" i="29"/>
  <c r="DG8" i="29"/>
  <c r="DF8" i="29"/>
  <c r="CZ8" i="29"/>
  <c r="CY8" i="29"/>
  <c r="CX8" i="29"/>
  <c r="DD8" i="29" s="1"/>
  <c r="CW8" i="29"/>
  <c r="CV8" i="29"/>
  <c r="CU8" i="29"/>
  <c r="DG7" i="29"/>
  <c r="DF7" i="29"/>
  <c r="CZ7" i="29"/>
  <c r="CY7" i="29"/>
  <c r="CX7" i="29"/>
  <c r="CW7" i="29"/>
  <c r="CV7" i="29"/>
  <c r="CU7" i="29"/>
  <c r="DG6" i="29"/>
  <c r="DF6" i="29"/>
  <c r="CZ6" i="29"/>
  <c r="CY6" i="29"/>
  <c r="CX6" i="29"/>
  <c r="CW6" i="29"/>
  <c r="CV6" i="29"/>
  <c r="CV56" i="29" s="1"/>
  <c r="CU6" i="29"/>
  <c r="CI5" i="29"/>
  <c r="CH5" i="29"/>
  <c r="CG5" i="29"/>
  <c r="CF5" i="29"/>
  <c r="CE5" i="29"/>
  <c r="CD5" i="29"/>
  <c r="CC5" i="29"/>
  <c r="BZ5" i="29"/>
  <c r="BY5" i="29"/>
  <c r="BX5" i="29"/>
  <c r="BW5" i="29"/>
  <c r="BV5" i="29"/>
  <c r="BU5" i="29"/>
  <c r="BT5" i="29"/>
  <c r="BO5" i="29"/>
  <c r="BN5" i="29"/>
  <c r="BM5" i="29"/>
  <c r="BL5" i="29"/>
  <c r="BK5" i="29"/>
  <c r="BJ5" i="29"/>
  <c r="BI5" i="29"/>
  <c r="BF5" i="29"/>
  <c r="BE5" i="29"/>
  <c r="BD5" i="29"/>
  <c r="BC5" i="29"/>
  <c r="BB5" i="29"/>
  <c r="BA5" i="29"/>
  <c r="AZ5" i="29"/>
  <c r="AU5" i="29"/>
  <c r="AT5" i="29"/>
  <c r="AS5" i="29"/>
  <c r="AR5" i="29"/>
  <c r="AQ5" i="29"/>
  <c r="AP5" i="29"/>
  <c r="AO5" i="29"/>
  <c r="AL5" i="29"/>
  <c r="AK5" i="29"/>
  <c r="AJ5" i="29"/>
  <c r="AI5" i="29"/>
  <c r="AH5" i="29"/>
  <c r="AG5" i="29"/>
  <c r="AF5" i="29"/>
  <c r="AA5" i="29"/>
  <c r="Z5" i="29"/>
  <c r="Y5" i="29"/>
  <c r="X5" i="29"/>
  <c r="W5" i="29"/>
  <c r="V5" i="29"/>
  <c r="U5" i="29"/>
  <c r="R5" i="29"/>
  <c r="Q5" i="29"/>
  <c r="P5" i="29"/>
  <c r="O5" i="29"/>
  <c r="N5" i="29"/>
  <c r="M5" i="29"/>
  <c r="L5" i="29"/>
  <c r="H5" i="29"/>
  <c r="G5" i="29"/>
  <c r="F5" i="29"/>
  <c r="E5" i="29"/>
  <c r="D5" i="29"/>
  <c r="C5" i="29"/>
  <c r="B5" i="29"/>
  <c r="D2" i="29"/>
  <c r="D60" i="29" s="1"/>
  <c r="CM114" i="28"/>
  <c r="CL114" i="28"/>
  <c r="CJ114" i="28"/>
  <c r="CI114" i="28"/>
  <c r="CH114" i="28"/>
  <c r="CG114" i="28"/>
  <c r="CF114" i="28"/>
  <c r="CE114" i="28"/>
  <c r="CD114" i="28"/>
  <c r="CC114" i="28"/>
  <c r="CA114" i="28"/>
  <c r="BZ114" i="28"/>
  <c r="BY114" i="28"/>
  <c r="BX114" i="28"/>
  <c r="BW114" i="28"/>
  <c r="BV114" i="28"/>
  <c r="BU114" i="28"/>
  <c r="BT114" i="28"/>
  <c r="BR114" i="28"/>
  <c r="BQ114" i="28"/>
  <c r="BP114" i="28"/>
  <c r="BO114" i="28"/>
  <c r="BN114" i="28"/>
  <c r="BM114" i="28"/>
  <c r="BL114" i="28"/>
  <c r="BK114" i="28"/>
  <c r="BJ114" i="28"/>
  <c r="BI114" i="28"/>
  <c r="BH114" i="28"/>
  <c r="BG114" i="28"/>
  <c r="BF114" i="28"/>
  <c r="BE114" i="28"/>
  <c r="BD114" i="28"/>
  <c r="BC114" i="28"/>
  <c r="BB114" i="28"/>
  <c r="BA114" i="28"/>
  <c r="AZ114" i="28"/>
  <c r="AX114" i="28"/>
  <c r="AW114" i="28"/>
  <c r="AV114" i="28"/>
  <c r="AU114" i="28"/>
  <c r="AT114" i="28"/>
  <c r="AS114" i="28"/>
  <c r="AR114" i="28"/>
  <c r="AQ114" i="28"/>
  <c r="AP114" i="28"/>
  <c r="AO114" i="28"/>
  <c r="AN114" i="28"/>
  <c r="AM114" i="28"/>
  <c r="AL114" i="28"/>
  <c r="AK114" i="28"/>
  <c r="AJ114" i="28"/>
  <c r="AI114" i="28"/>
  <c r="AH114" i="28"/>
  <c r="AG114" i="28"/>
  <c r="AF114" i="28"/>
  <c r="AD114" i="28"/>
  <c r="AC114" i="28"/>
  <c r="AB114" i="28"/>
  <c r="AA114" i="28"/>
  <c r="Z114" i="28"/>
  <c r="Y114" i="28"/>
  <c r="X114" i="28"/>
  <c r="W114" i="28"/>
  <c r="V114" i="28"/>
  <c r="U114" i="28"/>
  <c r="T114" i="28"/>
  <c r="S114" i="28"/>
  <c r="R114" i="28"/>
  <c r="Q114" i="28"/>
  <c r="P114" i="28"/>
  <c r="O114" i="28"/>
  <c r="N114" i="28"/>
  <c r="M114" i="28"/>
  <c r="L114" i="28"/>
  <c r="J114" i="28"/>
  <c r="I114" i="28"/>
  <c r="H114" i="28"/>
  <c r="G114" i="28"/>
  <c r="F114" i="28"/>
  <c r="E114" i="28"/>
  <c r="D114" i="28"/>
  <c r="C114" i="28"/>
  <c r="B114" i="28"/>
  <c r="DN113" i="28"/>
  <c r="DM113" i="28"/>
  <c r="DL113" i="28"/>
  <c r="DK113" i="28"/>
  <c r="DJ113" i="28"/>
  <c r="DI113" i="28"/>
  <c r="DH113" i="28"/>
  <c r="DG113" i="28"/>
  <c r="DF113" i="28"/>
  <c r="DE113" i="28"/>
  <c r="DD113" i="28"/>
  <c r="DC113" i="28"/>
  <c r="DB113" i="28"/>
  <c r="DA113" i="28"/>
  <c r="CZ113" i="28"/>
  <c r="CY113" i="28"/>
  <c r="CX113" i="28"/>
  <c r="CW113" i="28"/>
  <c r="CV113" i="28"/>
  <c r="CU113" i="28"/>
  <c r="CS113" i="28"/>
  <c r="CR113" i="28"/>
  <c r="CQ113" i="28"/>
  <c r="CN113" i="28"/>
  <c r="CJ113" i="28"/>
  <c r="CA113" i="28"/>
  <c r="BR113" i="28"/>
  <c r="BP113" i="28"/>
  <c r="BG113" i="28"/>
  <c r="AX113" i="28"/>
  <c r="AV113" i="28"/>
  <c r="AM113" i="28"/>
  <c r="AD113" i="28"/>
  <c r="AB113" i="28"/>
  <c r="S113" i="28"/>
  <c r="I113" i="28"/>
  <c r="DN112" i="28"/>
  <c r="DM112" i="28"/>
  <c r="DL112" i="28"/>
  <c r="DK112" i="28"/>
  <c r="DJ112" i="28"/>
  <c r="DI112" i="28"/>
  <c r="DH112" i="28"/>
  <c r="DG112" i="28"/>
  <c r="DF112" i="28"/>
  <c r="DE112" i="28"/>
  <c r="DD112" i="28"/>
  <c r="DC112" i="28"/>
  <c r="DB112" i="28"/>
  <c r="DA112" i="28"/>
  <c r="CZ112" i="28"/>
  <c r="CY112" i="28"/>
  <c r="CX112" i="28"/>
  <c r="CW112" i="28"/>
  <c r="CV112" i="28"/>
  <c r="CU112" i="28"/>
  <c r="CS112" i="28"/>
  <c r="CR112" i="28"/>
  <c r="CQ112" i="28"/>
  <c r="CN112" i="28"/>
  <c r="CJ112" i="28"/>
  <c r="CA112" i="28"/>
  <c r="BR112" i="28"/>
  <c r="BP112" i="28"/>
  <c r="BG112" i="28"/>
  <c r="AX112" i="28"/>
  <c r="AV112" i="28"/>
  <c r="AM112" i="28"/>
  <c r="AD112" i="28"/>
  <c r="AB112" i="28"/>
  <c r="S112" i="28"/>
  <c r="I112" i="28"/>
  <c r="DO112" i="28" s="1"/>
  <c r="DN111" i="28"/>
  <c r="DM111" i="28"/>
  <c r="DL111" i="28"/>
  <c r="DK111" i="28"/>
  <c r="DJ111" i="28"/>
  <c r="DI111" i="28"/>
  <c r="DH111" i="28"/>
  <c r="DG111" i="28"/>
  <c r="DF111" i="28"/>
  <c r="DE111" i="28"/>
  <c r="DD111" i="28"/>
  <c r="DC111" i="28"/>
  <c r="DB111" i="28"/>
  <c r="DA111" i="28"/>
  <c r="CZ111" i="28"/>
  <c r="CY111" i="28"/>
  <c r="CX111" i="28"/>
  <c r="CW111" i="28"/>
  <c r="CV111" i="28"/>
  <c r="CU111" i="28"/>
  <c r="CS111" i="28"/>
  <c r="CR111" i="28"/>
  <c r="CQ111" i="28"/>
  <c r="CN111" i="28"/>
  <c r="CJ111" i="28"/>
  <c r="CA111" i="28"/>
  <c r="BR111" i="28"/>
  <c r="BP111" i="28"/>
  <c r="BG111" i="28"/>
  <c r="AX111" i="28"/>
  <c r="AV111" i="28"/>
  <c r="AM111" i="28"/>
  <c r="AD111" i="28"/>
  <c r="AB111" i="28"/>
  <c r="S111" i="28"/>
  <c r="I111" i="28"/>
  <c r="DN110" i="28"/>
  <c r="DM110" i="28"/>
  <c r="DL110" i="28"/>
  <c r="DK110" i="28"/>
  <c r="DJ110" i="28"/>
  <c r="DI110" i="28"/>
  <c r="DH110" i="28"/>
  <c r="DG110" i="28"/>
  <c r="DF110" i="28"/>
  <c r="DE110" i="28"/>
  <c r="DD110" i="28"/>
  <c r="DC110" i="28"/>
  <c r="DB110" i="28"/>
  <c r="DA110" i="28"/>
  <c r="CZ110" i="28"/>
  <c r="CY110" i="28"/>
  <c r="CX110" i="28"/>
  <c r="CW110" i="28"/>
  <c r="CV110" i="28"/>
  <c r="CU110" i="28"/>
  <c r="CS110" i="28"/>
  <c r="CR110" i="28"/>
  <c r="CQ110" i="28"/>
  <c r="CN110" i="28"/>
  <c r="CJ110" i="28"/>
  <c r="CA110" i="28"/>
  <c r="BR110" i="28"/>
  <c r="BP110" i="28"/>
  <c r="BG110" i="28"/>
  <c r="AX110" i="28"/>
  <c r="AV110" i="28"/>
  <c r="AM110" i="28"/>
  <c r="AD110" i="28"/>
  <c r="AB110" i="28"/>
  <c r="S110" i="28"/>
  <c r="I110" i="28"/>
  <c r="DO110" i="28" s="1"/>
  <c r="DN109" i="28"/>
  <c r="DM109" i="28"/>
  <c r="DL109" i="28"/>
  <c r="DK109" i="28"/>
  <c r="DJ109" i="28"/>
  <c r="DI109" i="28"/>
  <c r="DH109" i="28"/>
  <c r="DG109" i="28"/>
  <c r="DF109" i="28"/>
  <c r="DE109" i="28"/>
  <c r="DD109" i="28"/>
  <c r="DC109" i="28"/>
  <c r="DB109" i="28"/>
  <c r="DA109" i="28"/>
  <c r="CZ109" i="28"/>
  <c r="CY109" i="28"/>
  <c r="CX109" i="28"/>
  <c r="CW109" i="28"/>
  <c r="CV109" i="28"/>
  <c r="CU109" i="28"/>
  <c r="CS109" i="28"/>
  <c r="CR109" i="28"/>
  <c r="CQ109" i="28"/>
  <c r="CN109" i="28"/>
  <c r="CJ109" i="28"/>
  <c r="CA109" i="28"/>
  <c r="BR109" i="28"/>
  <c r="BP109" i="28"/>
  <c r="BG109" i="28"/>
  <c r="AX109" i="28"/>
  <c r="AV109" i="28"/>
  <c r="AM109" i="28"/>
  <c r="AD109" i="28"/>
  <c r="AB109" i="28"/>
  <c r="S109" i="28"/>
  <c r="I109" i="28"/>
  <c r="DN108" i="28"/>
  <c r="DM108" i="28"/>
  <c r="DL108" i="28"/>
  <c r="DK108" i="28"/>
  <c r="DJ108" i="28"/>
  <c r="DI108" i="28"/>
  <c r="DH108" i="28"/>
  <c r="DG108" i="28"/>
  <c r="DF108" i="28"/>
  <c r="DE108" i="28"/>
  <c r="DD108" i="28"/>
  <c r="DC108" i="28"/>
  <c r="DB108" i="28"/>
  <c r="DA108" i="28"/>
  <c r="CZ108" i="28"/>
  <c r="CY108" i="28"/>
  <c r="CX108" i="28"/>
  <c r="CW108" i="28"/>
  <c r="CV108" i="28"/>
  <c r="CU108" i="28"/>
  <c r="CS108" i="28"/>
  <c r="CR108" i="28"/>
  <c r="CQ108" i="28"/>
  <c r="CN108" i="28"/>
  <c r="CJ108" i="28"/>
  <c r="CA108" i="28"/>
  <c r="BR108" i="28"/>
  <c r="BP108" i="28"/>
  <c r="BG108" i="28"/>
  <c r="AX108" i="28"/>
  <c r="AV108" i="28"/>
  <c r="AM108" i="28"/>
  <c r="AD108" i="28"/>
  <c r="AB108" i="28"/>
  <c r="S108" i="28"/>
  <c r="I108" i="28"/>
  <c r="DO108" i="28" s="1"/>
  <c r="DN107" i="28"/>
  <c r="DM107" i="28"/>
  <c r="DL107" i="28"/>
  <c r="DK107" i="28"/>
  <c r="DJ107" i="28"/>
  <c r="DI107" i="28"/>
  <c r="DH107" i="28"/>
  <c r="DG107" i="28"/>
  <c r="DF107" i="28"/>
  <c r="DE107" i="28"/>
  <c r="DD107" i="28"/>
  <c r="DC107" i="28"/>
  <c r="DB107" i="28"/>
  <c r="DA107" i="28"/>
  <c r="CZ107" i="28"/>
  <c r="CY107" i="28"/>
  <c r="CX107" i="28"/>
  <c r="CW107" i="28"/>
  <c r="CV107" i="28"/>
  <c r="CU107" i="28"/>
  <c r="CS107" i="28"/>
  <c r="CR107" i="28"/>
  <c r="CQ107" i="28"/>
  <c r="CN107" i="28"/>
  <c r="CJ107" i="28"/>
  <c r="CA107" i="28"/>
  <c r="BR107" i="28"/>
  <c r="BP107" i="28"/>
  <c r="BG107" i="28"/>
  <c r="AX107" i="28"/>
  <c r="AV107" i="28"/>
  <c r="AM107" i="28"/>
  <c r="AD107" i="28"/>
  <c r="AB107" i="28"/>
  <c r="S107" i="28"/>
  <c r="I107" i="28"/>
  <c r="DN106" i="28"/>
  <c r="DM106" i="28"/>
  <c r="DL106" i="28"/>
  <c r="DK106" i="28"/>
  <c r="DJ106" i="28"/>
  <c r="DI106" i="28"/>
  <c r="DH106" i="28"/>
  <c r="DG106" i="28"/>
  <c r="DF106" i="28"/>
  <c r="DE106" i="28"/>
  <c r="DD106" i="28"/>
  <c r="DC106" i="28"/>
  <c r="DB106" i="28"/>
  <c r="DA106" i="28"/>
  <c r="CZ106" i="28"/>
  <c r="CY106" i="28"/>
  <c r="CX106" i="28"/>
  <c r="CW106" i="28"/>
  <c r="CV106" i="28"/>
  <c r="CU106" i="28"/>
  <c r="CS106" i="28"/>
  <c r="CR106" i="28"/>
  <c r="CQ106" i="28"/>
  <c r="CN106" i="28"/>
  <c r="CJ106" i="28"/>
  <c r="CA106" i="28"/>
  <c r="BR106" i="28"/>
  <c r="BP106" i="28"/>
  <c r="BG106" i="28"/>
  <c r="AX106" i="28"/>
  <c r="AV106" i="28"/>
  <c r="AM106" i="28"/>
  <c r="AD106" i="28"/>
  <c r="AB106" i="28"/>
  <c r="S106" i="28"/>
  <c r="I106" i="28"/>
  <c r="DO106" i="28" s="1"/>
  <c r="DN105" i="28"/>
  <c r="DM105" i="28"/>
  <c r="DL105" i="28"/>
  <c r="DK105" i="28"/>
  <c r="DJ105" i="28"/>
  <c r="DI105" i="28"/>
  <c r="DH105" i="28"/>
  <c r="DG105" i="28"/>
  <c r="DF105" i="28"/>
  <c r="DE105" i="28"/>
  <c r="DD105" i="28"/>
  <c r="DC105" i="28"/>
  <c r="DB105" i="28"/>
  <c r="DA105" i="28"/>
  <c r="CZ105" i="28"/>
  <c r="CY105" i="28"/>
  <c r="CX105" i="28"/>
  <c r="CW105" i="28"/>
  <c r="CV105" i="28"/>
  <c r="CU105" i="28"/>
  <c r="CS105" i="28"/>
  <c r="CR105" i="28"/>
  <c r="CQ105" i="28"/>
  <c r="CN105" i="28"/>
  <c r="CJ105" i="28"/>
  <c r="CA105" i="28"/>
  <c r="BR105" i="28"/>
  <c r="BP105" i="28"/>
  <c r="BG105" i="28"/>
  <c r="AX105" i="28"/>
  <c r="AV105" i="28"/>
  <c r="AM105" i="28"/>
  <c r="AD105" i="28"/>
  <c r="AB105" i="28"/>
  <c r="S105" i="28"/>
  <c r="I105" i="28"/>
  <c r="DN104" i="28"/>
  <c r="DM104" i="28"/>
  <c r="DL104" i="28"/>
  <c r="DK104" i="28"/>
  <c r="DJ104" i="28"/>
  <c r="DI104" i="28"/>
  <c r="DH104" i="28"/>
  <c r="DG104" i="28"/>
  <c r="DF104" i="28"/>
  <c r="DE104" i="28"/>
  <c r="DD104" i="28"/>
  <c r="DC104" i="28"/>
  <c r="DB104" i="28"/>
  <c r="DA104" i="28"/>
  <c r="CZ104" i="28"/>
  <c r="CY104" i="28"/>
  <c r="CX104" i="28"/>
  <c r="CW104" i="28"/>
  <c r="CV104" i="28"/>
  <c r="CU104" i="28"/>
  <c r="CS104" i="28"/>
  <c r="CR104" i="28"/>
  <c r="CQ104" i="28"/>
  <c r="CN104" i="28"/>
  <c r="CJ104" i="28"/>
  <c r="CA104" i="28"/>
  <c r="BR104" i="28"/>
  <c r="BP104" i="28"/>
  <c r="BG104" i="28"/>
  <c r="AX104" i="28"/>
  <c r="AV104" i="28"/>
  <c r="AM104" i="28"/>
  <c r="AD104" i="28"/>
  <c r="AB104" i="28"/>
  <c r="S104" i="28"/>
  <c r="I104" i="28"/>
  <c r="DO104" i="28" s="1"/>
  <c r="DN103" i="28"/>
  <c r="DM103" i="28"/>
  <c r="DL103" i="28"/>
  <c r="DK103" i="28"/>
  <c r="DJ103" i="28"/>
  <c r="DI103" i="28"/>
  <c r="DH103" i="28"/>
  <c r="DG103" i="28"/>
  <c r="DF103" i="28"/>
  <c r="DE103" i="28"/>
  <c r="DD103" i="28"/>
  <c r="DC103" i="28"/>
  <c r="DB103" i="28"/>
  <c r="DA103" i="28"/>
  <c r="CZ103" i="28"/>
  <c r="CY103" i="28"/>
  <c r="CX103" i="28"/>
  <c r="CW103" i="28"/>
  <c r="CV103" i="28"/>
  <c r="CU103" i="28"/>
  <c r="CS103" i="28"/>
  <c r="CR103" i="28"/>
  <c r="CQ103" i="28"/>
  <c r="CN103" i="28"/>
  <c r="CJ103" i="28"/>
  <c r="CA103" i="28"/>
  <c r="BR103" i="28"/>
  <c r="BP103" i="28"/>
  <c r="BG103" i="28"/>
  <c r="AX103" i="28"/>
  <c r="AV103" i="28"/>
  <c r="AM103" i="28"/>
  <c r="AD103" i="28"/>
  <c r="AB103" i="28"/>
  <c r="S103" i="28"/>
  <c r="I103" i="28"/>
  <c r="DN102" i="28"/>
  <c r="DM102" i="28"/>
  <c r="DL102" i="28"/>
  <c r="DK102" i="28"/>
  <c r="DJ102" i="28"/>
  <c r="DI102" i="28"/>
  <c r="DH102" i="28"/>
  <c r="DG102" i="28"/>
  <c r="DF102" i="28"/>
  <c r="DE102" i="28"/>
  <c r="DD102" i="28"/>
  <c r="DC102" i="28"/>
  <c r="DB102" i="28"/>
  <c r="DA102" i="28"/>
  <c r="CZ102" i="28"/>
  <c r="CY102" i="28"/>
  <c r="CX102" i="28"/>
  <c r="CW102" i="28"/>
  <c r="CV102" i="28"/>
  <c r="CU102" i="28"/>
  <c r="CS102" i="28"/>
  <c r="CR102" i="28"/>
  <c r="CQ102" i="28"/>
  <c r="CN102" i="28"/>
  <c r="CJ102" i="28"/>
  <c r="CA102" i="28"/>
  <c r="BR102" i="28"/>
  <c r="BP102" i="28"/>
  <c r="BG102" i="28"/>
  <c r="AX102" i="28"/>
  <c r="AV102" i="28"/>
  <c r="AM102" i="28"/>
  <c r="AD102" i="28"/>
  <c r="AB102" i="28"/>
  <c r="S102" i="28"/>
  <c r="I102" i="28"/>
  <c r="DO102" i="28" s="1"/>
  <c r="DN101" i="28"/>
  <c r="DM101" i="28"/>
  <c r="DL101" i="28"/>
  <c r="DK101" i="28"/>
  <c r="DJ101" i="28"/>
  <c r="DI101" i="28"/>
  <c r="DH101" i="28"/>
  <c r="DG101" i="28"/>
  <c r="DF101" i="28"/>
  <c r="DE101" i="28"/>
  <c r="DD101" i="28"/>
  <c r="DC101" i="28"/>
  <c r="DB101" i="28"/>
  <c r="DA101" i="28"/>
  <c r="CZ101" i="28"/>
  <c r="CY101" i="28"/>
  <c r="CX101" i="28"/>
  <c r="CW101" i="28"/>
  <c r="CV101" i="28"/>
  <c r="CU101" i="28"/>
  <c r="CS101" i="28"/>
  <c r="CR101" i="28"/>
  <c r="CQ101" i="28"/>
  <c r="CN101" i="28"/>
  <c r="CJ101" i="28"/>
  <c r="CA101" i="28"/>
  <c r="BR101" i="28"/>
  <c r="BP101" i="28"/>
  <c r="BG101" i="28"/>
  <c r="AX101" i="28"/>
  <c r="AV101" i="28"/>
  <c r="AM101" i="28"/>
  <c r="AD101" i="28"/>
  <c r="AB101" i="28"/>
  <c r="S101" i="28"/>
  <c r="I101" i="28"/>
  <c r="DN100" i="28"/>
  <c r="DM100" i="28"/>
  <c r="DL100" i="28"/>
  <c r="DK100" i="28"/>
  <c r="DJ100" i="28"/>
  <c r="DI100" i="28"/>
  <c r="DH100" i="28"/>
  <c r="DG100" i="28"/>
  <c r="DF100" i="28"/>
  <c r="DE100" i="28"/>
  <c r="DD100" i="28"/>
  <c r="DC100" i="28"/>
  <c r="DB100" i="28"/>
  <c r="DA100" i="28"/>
  <c r="CZ100" i="28"/>
  <c r="CY100" i="28"/>
  <c r="CX100" i="28"/>
  <c r="CW100" i="28"/>
  <c r="CV100" i="28"/>
  <c r="CU100" i="28"/>
  <c r="CS100" i="28"/>
  <c r="CR100" i="28"/>
  <c r="CQ100" i="28"/>
  <c r="CN100" i="28"/>
  <c r="CJ100" i="28"/>
  <c r="CA100" i="28"/>
  <c r="BR100" i="28"/>
  <c r="BP100" i="28"/>
  <c r="BG100" i="28"/>
  <c r="AX100" i="28"/>
  <c r="AV100" i="28"/>
  <c r="AM100" i="28"/>
  <c r="AD100" i="28"/>
  <c r="AB100" i="28"/>
  <c r="S100" i="28"/>
  <c r="I100" i="28"/>
  <c r="DO100" i="28" s="1"/>
  <c r="DN99" i="28"/>
  <c r="DM99" i="28"/>
  <c r="DL99" i="28"/>
  <c r="DK99" i="28"/>
  <c r="DJ99" i="28"/>
  <c r="DI99" i="28"/>
  <c r="DH99" i="28"/>
  <c r="DG99" i="28"/>
  <c r="DF99" i="28"/>
  <c r="DE99" i="28"/>
  <c r="DD99" i="28"/>
  <c r="DC99" i="28"/>
  <c r="DB99" i="28"/>
  <c r="DA99" i="28"/>
  <c r="CZ99" i="28"/>
  <c r="CY99" i="28"/>
  <c r="CX99" i="28"/>
  <c r="CW99" i="28"/>
  <c r="CV99" i="28"/>
  <c r="CU99" i="28"/>
  <c r="CS99" i="28"/>
  <c r="CR99" i="28"/>
  <c r="CQ99" i="28"/>
  <c r="CN99" i="28"/>
  <c r="CJ99" i="28"/>
  <c r="CA99" i="28"/>
  <c r="BR99" i="28"/>
  <c r="BP99" i="28"/>
  <c r="BG99" i="28"/>
  <c r="AX99" i="28"/>
  <c r="AV99" i="28"/>
  <c r="AM99" i="28"/>
  <c r="AD99" i="28"/>
  <c r="AB99" i="28"/>
  <c r="S99" i="28"/>
  <c r="I99" i="28"/>
  <c r="DN98" i="28"/>
  <c r="DM98" i="28"/>
  <c r="DL98" i="28"/>
  <c r="DK98" i="28"/>
  <c r="DJ98" i="28"/>
  <c r="DI98" i="28"/>
  <c r="DH98" i="28"/>
  <c r="DG98" i="28"/>
  <c r="DF98" i="28"/>
  <c r="DE98" i="28"/>
  <c r="DD98" i="28"/>
  <c r="DC98" i="28"/>
  <c r="DB98" i="28"/>
  <c r="DA98" i="28"/>
  <c r="CZ98" i="28"/>
  <c r="CY98" i="28"/>
  <c r="CX98" i="28"/>
  <c r="CW98" i="28"/>
  <c r="CV98" i="28"/>
  <c r="CU98" i="28"/>
  <c r="CS98" i="28"/>
  <c r="CR98" i="28"/>
  <c r="CQ98" i="28"/>
  <c r="CN98" i="28"/>
  <c r="CJ98" i="28"/>
  <c r="CA98" i="28"/>
  <c r="BR98" i="28"/>
  <c r="BP98" i="28"/>
  <c r="BG98" i="28"/>
  <c r="AX98" i="28"/>
  <c r="AV98" i="28"/>
  <c r="AM98" i="28"/>
  <c r="AD98" i="28"/>
  <c r="AB98" i="28"/>
  <c r="S98" i="28"/>
  <c r="I98" i="28"/>
  <c r="DO98" i="28" s="1"/>
  <c r="DN97" i="28"/>
  <c r="DM97" i="28"/>
  <c r="DL97" i="28"/>
  <c r="DK97" i="28"/>
  <c r="DJ97" i="28"/>
  <c r="DI97" i="28"/>
  <c r="DH97" i="28"/>
  <c r="DG97" i="28"/>
  <c r="DF97" i="28"/>
  <c r="DE97" i="28"/>
  <c r="DD97" i="28"/>
  <c r="DC97" i="28"/>
  <c r="DB97" i="28"/>
  <c r="DA97" i="28"/>
  <c r="CZ97" i="28"/>
  <c r="CY97" i="28"/>
  <c r="CX97" i="28"/>
  <c r="CW97" i="28"/>
  <c r="CV97" i="28"/>
  <c r="CU97" i="28"/>
  <c r="CS97" i="28"/>
  <c r="CR97" i="28"/>
  <c r="CQ97" i="28"/>
  <c r="CN97" i="28"/>
  <c r="CJ97" i="28"/>
  <c r="CA97" i="28"/>
  <c r="BR97" i="28"/>
  <c r="BP97" i="28"/>
  <c r="BG97" i="28"/>
  <c r="AX97" i="28"/>
  <c r="AV97" i="28"/>
  <c r="AM97" i="28"/>
  <c r="AD97" i="28"/>
  <c r="AB97" i="28"/>
  <c r="S97" i="28"/>
  <c r="I97" i="28"/>
  <c r="DN96" i="28"/>
  <c r="DM96" i="28"/>
  <c r="DL96" i="28"/>
  <c r="DK96" i="28"/>
  <c r="DJ96" i="28"/>
  <c r="DI96" i="28"/>
  <c r="DH96" i="28"/>
  <c r="DG96" i="28"/>
  <c r="DF96" i="28"/>
  <c r="DE96" i="28"/>
  <c r="DD96" i="28"/>
  <c r="DC96" i="28"/>
  <c r="DB96" i="28"/>
  <c r="DA96" i="28"/>
  <c r="CZ96" i="28"/>
  <c r="CY96" i="28"/>
  <c r="CX96" i="28"/>
  <c r="CW96" i="28"/>
  <c r="CV96" i="28"/>
  <c r="CU96" i="28"/>
  <c r="CS96" i="28"/>
  <c r="CR96" i="28"/>
  <c r="CQ96" i="28"/>
  <c r="CN96" i="28"/>
  <c r="CJ96" i="28"/>
  <c r="CA96" i="28"/>
  <c r="BR96" i="28"/>
  <c r="BP96" i="28"/>
  <c r="BG96" i="28"/>
  <c r="AX96" i="28"/>
  <c r="AV96" i="28"/>
  <c r="AM96" i="28"/>
  <c r="AD96" i="28"/>
  <c r="AB96" i="28"/>
  <c r="S96" i="28"/>
  <c r="I96" i="28"/>
  <c r="DO96" i="28" s="1"/>
  <c r="DN95" i="28"/>
  <c r="DM95" i="28"/>
  <c r="DL95" i="28"/>
  <c r="DK95" i="28"/>
  <c r="DJ95" i="28"/>
  <c r="DI95" i="28"/>
  <c r="DH95" i="28"/>
  <c r="DG95" i="28"/>
  <c r="DF95" i="28"/>
  <c r="DE95" i="28"/>
  <c r="DD95" i="28"/>
  <c r="DC95" i="28"/>
  <c r="DB95" i="28"/>
  <c r="DA95" i="28"/>
  <c r="CZ95" i="28"/>
  <c r="CY95" i="28"/>
  <c r="CX95" i="28"/>
  <c r="CW95" i="28"/>
  <c r="CV95" i="28"/>
  <c r="CU95" i="28"/>
  <c r="CS95" i="28"/>
  <c r="CR95" i="28"/>
  <c r="CQ95" i="28"/>
  <c r="CN95" i="28"/>
  <c r="CJ95" i="28"/>
  <c r="CA95" i="28"/>
  <c r="BR95" i="28"/>
  <c r="BP95" i="28"/>
  <c r="BG95" i="28"/>
  <c r="AX95" i="28"/>
  <c r="AV95" i="28"/>
  <c r="AM95" i="28"/>
  <c r="AD95" i="28"/>
  <c r="AB95" i="28"/>
  <c r="S95" i="28"/>
  <c r="I95" i="28"/>
  <c r="DN94" i="28"/>
  <c r="DM94" i="28"/>
  <c r="DL94" i="28"/>
  <c r="DK94" i="28"/>
  <c r="DJ94" i="28"/>
  <c r="DI94" i="28"/>
  <c r="DH94" i="28"/>
  <c r="DG94" i="28"/>
  <c r="DF94" i="28"/>
  <c r="DE94" i="28"/>
  <c r="DD94" i="28"/>
  <c r="DC94" i="28"/>
  <c r="DB94" i="28"/>
  <c r="DA94" i="28"/>
  <c r="CZ94" i="28"/>
  <c r="CY94" i="28"/>
  <c r="CX94" i="28"/>
  <c r="CW94" i="28"/>
  <c r="CV94" i="28"/>
  <c r="CU94" i="28"/>
  <c r="CS94" i="28"/>
  <c r="CR94" i="28"/>
  <c r="CQ94" i="28"/>
  <c r="CN94" i="28"/>
  <c r="CJ94" i="28"/>
  <c r="CA94" i="28"/>
  <c r="BR94" i="28"/>
  <c r="BP94" i="28"/>
  <c r="BG94" i="28"/>
  <c r="AX94" i="28"/>
  <c r="AV94" i="28"/>
  <c r="AM94" i="28"/>
  <c r="AD94" i="28"/>
  <c r="AB94" i="28"/>
  <c r="S94" i="28"/>
  <c r="I94" i="28"/>
  <c r="DO94" i="28" s="1"/>
  <c r="DN93" i="28"/>
  <c r="DM93" i="28"/>
  <c r="DL93" i="28"/>
  <c r="DK93" i="28"/>
  <c r="DJ93" i="28"/>
  <c r="DI93" i="28"/>
  <c r="DH93" i="28"/>
  <c r="DG93" i="28"/>
  <c r="DF93" i="28"/>
  <c r="DE93" i="28"/>
  <c r="DD93" i="28"/>
  <c r="DC93" i="28"/>
  <c r="DB93" i="28"/>
  <c r="DA93" i="28"/>
  <c r="CZ93" i="28"/>
  <c r="CY93" i="28"/>
  <c r="CX93" i="28"/>
  <c r="CW93" i="28"/>
  <c r="CV93" i="28"/>
  <c r="CU93" i="28"/>
  <c r="CS93" i="28"/>
  <c r="CR93" i="28"/>
  <c r="CQ93" i="28"/>
  <c r="CN93" i="28"/>
  <c r="CJ93" i="28"/>
  <c r="CA93" i="28"/>
  <c r="BR93" i="28"/>
  <c r="BP93" i="28"/>
  <c r="BG93" i="28"/>
  <c r="AX93" i="28"/>
  <c r="AV93" i="28"/>
  <c r="AM93" i="28"/>
  <c r="AD93" i="28"/>
  <c r="AB93" i="28"/>
  <c r="S93" i="28"/>
  <c r="I93" i="28"/>
  <c r="DN92" i="28"/>
  <c r="DM92" i="28"/>
  <c r="DL92" i="28"/>
  <c r="DK92" i="28"/>
  <c r="DJ92" i="28"/>
  <c r="DI92" i="28"/>
  <c r="DH92" i="28"/>
  <c r="DG92" i="28"/>
  <c r="DF92" i="28"/>
  <c r="DE92" i="28"/>
  <c r="DD92" i="28"/>
  <c r="DC92" i="28"/>
  <c r="DB92" i="28"/>
  <c r="DA92" i="28"/>
  <c r="CZ92" i="28"/>
  <c r="CY92" i="28"/>
  <c r="CX92" i="28"/>
  <c r="CW92" i="28"/>
  <c r="CV92" i="28"/>
  <c r="CU92" i="28"/>
  <c r="CS92" i="28"/>
  <c r="CR92" i="28"/>
  <c r="CQ92" i="28"/>
  <c r="CN92" i="28"/>
  <c r="CJ92" i="28"/>
  <c r="CA92" i="28"/>
  <c r="BR92" i="28"/>
  <c r="BP92" i="28"/>
  <c r="BG92" i="28"/>
  <c r="AX92" i="28"/>
  <c r="AV92" i="28"/>
  <c r="AM92" i="28"/>
  <c r="AD92" i="28"/>
  <c r="AB92" i="28"/>
  <c r="S92" i="28"/>
  <c r="I92" i="28"/>
  <c r="DO92" i="28" s="1"/>
  <c r="DN91" i="28"/>
  <c r="DM91" i="28"/>
  <c r="DL91" i="28"/>
  <c r="DK91" i="28"/>
  <c r="DJ91" i="28"/>
  <c r="DI91" i="28"/>
  <c r="DH91" i="28"/>
  <c r="DG91" i="28"/>
  <c r="DF91" i="28"/>
  <c r="DE91" i="28"/>
  <c r="DD91" i="28"/>
  <c r="DC91" i="28"/>
  <c r="DB91" i="28"/>
  <c r="DA91" i="28"/>
  <c r="CZ91" i="28"/>
  <c r="CY91" i="28"/>
  <c r="CX91" i="28"/>
  <c r="CW91" i="28"/>
  <c r="CV91" i="28"/>
  <c r="CU91" i="28"/>
  <c r="CS91" i="28"/>
  <c r="CR91" i="28"/>
  <c r="CQ91" i="28"/>
  <c r="CN91" i="28"/>
  <c r="CJ91" i="28"/>
  <c r="CA91" i="28"/>
  <c r="BR91" i="28"/>
  <c r="BP91" i="28"/>
  <c r="BG91" i="28"/>
  <c r="AX91" i="28"/>
  <c r="AV91" i="28"/>
  <c r="AM91" i="28"/>
  <c r="AD91" i="28"/>
  <c r="AB91" i="28"/>
  <c r="S91" i="28"/>
  <c r="I91" i="28"/>
  <c r="DN90" i="28"/>
  <c r="DM90" i="28"/>
  <c r="DL90" i="28"/>
  <c r="DK90" i="28"/>
  <c r="DJ90" i="28"/>
  <c r="DI90" i="28"/>
  <c r="DH90" i="28"/>
  <c r="DG90" i="28"/>
  <c r="DF90" i="28"/>
  <c r="DE90" i="28"/>
  <c r="DD90" i="28"/>
  <c r="DC90" i="28"/>
  <c r="DB90" i="28"/>
  <c r="DA90" i="28"/>
  <c r="CZ90" i="28"/>
  <c r="CY90" i="28"/>
  <c r="CX90" i="28"/>
  <c r="CW90" i="28"/>
  <c r="CV90" i="28"/>
  <c r="CU90" i="28"/>
  <c r="CS90" i="28"/>
  <c r="CR90" i="28"/>
  <c r="CQ90" i="28"/>
  <c r="CN90" i="28"/>
  <c r="CJ90" i="28"/>
  <c r="CA90" i="28"/>
  <c r="BR90" i="28"/>
  <c r="BP90" i="28"/>
  <c r="BG90" i="28"/>
  <c r="AX90" i="28"/>
  <c r="AV90" i="28"/>
  <c r="AM90" i="28"/>
  <c r="AD90" i="28"/>
  <c r="AB90" i="28"/>
  <c r="S90" i="28"/>
  <c r="I90" i="28"/>
  <c r="DO90" i="28" s="1"/>
  <c r="DN89" i="28"/>
  <c r="DM89" i="28"/>
  <c r="DL89" i="28"/>
  <c r="DK89" i="28"/>
  <c r="DJ89" i="28"/>
  <c r="DI89" i="28"/>
  <c r="DH89" i="28"/>
  <c r="DG89" i="28"/>
  <c r="DF89" i="28"/>
  <c r="DE89" i="28"/>
  <c r="DD89" i="28"/>
  <c r="DC89" i="28"/>
  <c r="DB89" i="28"/>
  <c r="DA89" i="28"/>
  <c r="CZ89" i="28"/>
  <c r="CY89" i="28"/>
  <c r="CX89" i="28"/>
  <c r="CW89" i="28"/>
  <c r="CV89" i="28"/>
  <c r="CU89" i="28"/>
  <c r="CS89" i="28"/>
  <c r="CR89" i="28"/>
  <c r="CQ89" i="28"/>
  <c r="CN89" i="28"/>
  <c r="CJ89" i="28"/>
  <c r="CA89" i="28"/>
  <c r="BR89" i="28"/>
  <c r="BP89" i="28"/>
  <c r="BG89" i="28"/>
  <c r="AX89" i="28"/>
  <c r="AV89" i="28"/>
  <c r="AM89" i="28"/>
  <c r="AD89" i="28"/>
  <c r="AB89" i="28"/>
  <c r="S89" i="28"/>
  <c r="I89" i="28"/>
  <c r="DN88" i="28"/>
  <c r="DM88" i="28"/>
  <c r="DL88" i="28"/>
  <c r="DK88" i="28"/>
  <c r="DJ88" i="28"/>
  <c r="DI88" i="28"/>
  <c r="DH88" i="28"/>
  <c r="DG88" i="28"/>
  <c r="DF88" i="28"/>
  <c r="DE88" i="28"/>
  <c r="DD88" i="28"/>
  <c r="DC88" i="28"/>
  <c r="DB88" i="28"/>
  <c r="DA88" i="28"/>
  <c r="CZ88" i="28"/>
  <c r="CY88" i="28"/>
  <c r="CX88" i="28"/>
  <c r="CW88" i="28"/>
  <c r="CV88" i="28"/>
  <c r="CU88" i="28"/>
  <c r="CS88" i="28"/>
  <c r="CR88" i="28"/>
  <c r="CQ88" i="28"/>
  <c r="CN88" i="28"/>
  <c r="CJ88" i="28"/>
  <c r="CA88" i="28"/>
  <c r="BR88" i="28"/>
  <c r="BP88" i="28"/>
  <c r="BG88" i="28"/>
  <c r="AX88" i="28"/>
  <c r="AV88" i="28"/>
  <c r="AM88" i="28"/>
  <c r="AD88" i="28"/>
  <c r="AB88" i="28"/>
  <c r="S88" i="28"/>
  <c r="I88" i="28"/>
  <c r="DO88" i="28" s="1"/>
  <c r="DN87" i="28"/>
  <c r="DM87" i="28"/>
  <c r="DL87" i="28"/>
  <c r="DK87" i="28"/>
  <c r="DJ87" i="28"/>
  <c r="DI87" i="28"/>
  <c r="DH87" i="28"/>
  <c r="DG87" i="28"/>
  <c r="DF87" i="28"/>
  <c r="DE87" i="28"/>
  <c r="DD87" i="28"/>
  <c r="DC87" i="28"/>
  <c r="DB87" i="28"/>
  <c r="DA87" i="28"/>
  <c r="CZ87" i="28"/>
  <c r="CY87" i="28"/>
  <c r="CX87" i="28"/>
  <c r="CW87" i="28"/>
  <c r="CV87" i="28"/>
  <c r="CU87" i="28"/>
  <c r="CS87" i="28"/>
  <c r="CR87" i="28"/>
  <c r="CQ87" i="28"/>
  <c r="CN87" i="28"/>
  <c r="CJ87" i="28"/>
  <c r="CA87" i="28"/>
  <c r="BR87" i="28"/>
  <c r="BP87" i="28"/>
  <c r="BG87" i="28"/>
  <c r="AX87" i="28"/>
  <c r="AV87" i="28"/>
  <c r="AM87" i="28"/>
  <c r="AD87" i="28"/>
  <c r="AB87" i="28"/>
  <c r="S87" i="28"/>
  <c r="I87" i="28"/>
  <c r="DN86" i="28"/>
  <c r="DM86" i="28"/>
  <c r="DL86" i="28"/>
  <c r="DK86" i="28"/>
  <c r="DJ86" i="28"/>
  <c r="DI86" i="28"/>
  <c r="DH86" i="28"/>
  <c r="DG86" i="28"/>
  <c r="DF86" i="28"/>
  <c r="DE86" i="28"/>
  <c r="DD86" i="28"/>
  <c r="DC86" i="28"/>
  <c r="DB86" i="28"/>
  <c r="DA86" i="28"/>
  <c r="CZ86" i="28"/>
  <c r="CY86" i="28"/>
  <c r="CX86" i="28"/>
  <c r="CW86" i="28"/>
  <c r="CV86" i="28"/>
  <c r="CU86" i="28"/>
  <c r="CS86" i="28"/>
  <c r="CR86" i="28"/>
  <c r="CQ86" i="28"/>
  <c r="CN86" i="28"/>
  <c r="CJ86" i="28"/>
  <c r="CA86" i="28"/>
  <c r="BR86" i="28"/>
  <c r="BP86" i="28"/>
  <c r="BG86" i="28"/>
  <c r="AX86" i="28"/>
  <c r="AV86" i="28"/>
  <c r="AM86" i="28"/>
  <c r="AD86" i="28"/>
  <c r="AB86" i="28"/>
  <c r="S86" i="28"/>
  <c r="I86" i="28"/>
  <c r="DO86" i="28" s="1"/>
  <c r="DN85" i="28"/>
  <c r="DM85" i="28"/>
  <c r="DL85" i="28"/>
  <c r="DK85" i="28"/>
  <c r="DJ85" i="28"/>
  <c r="DI85" i="28"/>
  <c r="DH85" i="28"/>
  <c r="DG85" i="28"/>
  <c r="DF85" i="28"/>
  <c r="DE85" i="28"/>
  <c r="DD85" i="28"/>
  <c r="DC85" i="28"/>
  <c r="DB85" i="28"/>
  <c r="DA85" i="28"/>
  <c r="CZ85" i="28"/>
  <c r="CY85" i="28"/>
  <c r="CX85" i="28"/>
  <c r="CW85" i="28"/>
  <c r="CV85" i="28"/>
  <c r="CU85" i="28"/>
  <c r="CS85" i="28"/>
  <c r="CR85" i="28"/>
  <c r="CQ85" i="28"/>
  <c r="CN85" i="28"/>
  <c r="CJ85" i="28"/>
  <c r="CA85" i="28"/>
  <c r="BR85" i="28"/>
  <c r="BP85" i="28"/>
  <c r="BG85" i="28"/>
  <c r="AX85" i="28"/>
  <c r="AV85" i="28"/>
  <c r="AM85" i="28"/>
  <c r="AD85" i="28"/>
  <c r="AB85" i="28"/>
  <c r="S85" i="28"/>
  <c r="I85" i="28"/>
  <c r="DN84" i="28"/>
  <c r="DM84" i="28"/>
  <c r="DL84" i="28"/>
  <c r="DK84" i="28"/>
  <c r="DJ84" i="28"/>
  <c r="DI84" i="28"/>
  <c r="DH84" i="28"/>
  <c r="DG84" i="28"/>
  <c r="DF84" i="28"/>
  <c r="DE84" i="28"/>
  <c r="DD84" i="28"/>
  <c r="DC84" i="28"/>
  <c r="DB84" i="28"/>
  <c r="DA84" i="28"/>
  <c r="CZ84" i="28"/>
  <c r="CY84" i="28"/>
  <c r="CX84" i="28"/>
  <c r="CW84" i="28"/>
  <c r="CV84" i="28"/>
  <c r="CU84" i="28"/>
  <c r="CS84" i="28"/>
  <c r="CR84" i="28"/>
  <c r="CQ84" i="28"/>
  <c r="CN84" i="28"/>
  <c r="CJ84" i="28"/>
  <c r="CA84" i="28"/>
  <c r="BR84" i="28"/>
  <c r="BP84" i="28"/>
  <c r="BG84" i="28"/>
  <c r="AX84" i="28"/>
  <c r="AV84" i="28"/>
  <c r="AM84" i="28"/>
  <c r="AD84" i="28"/>
  <c r="AB84" i="28"/>
  <c r="S84" i="28"/>
  <c r="I84" i="28"/>
  <c r="DO84" i="28" s="1"/>
  <c r="DN83" i="28"/>
  <c r="DM83" i="28"/>
  <c r="DL83" i="28"/>
  <c r="DK83" i="28"/>
  <c r="DJ83" i="28"/>
  <c r="DI83" i="28"/>
  <c r="DH83" i="28"/>
  <c r="DG83" i="28"/>
  <c r="DF83" i="28"/>
  <c r="DE83" i="28"/>
  <c r="DD83" i="28"/>
  <c r="DC83" i="28"/>
  <c r="DB83" i="28"/>
  <c r="DA83" i="28"/>
  <c r="CZ83" i="28"/>
  <c r="CY83" i="28"/>
  <c r="CX83" i="28"/>
  <c r="CW83" i="28"/>
  <c r="CV83" i="28"/>
  <c r="CU83" i="28"/>
  <c r="CS83" i="28"/>
  <c r="CR83" i="28"/>
  <c r="CQ83" i="28"/>
  <c r="CN83" i="28"/>
  <c r="CJ83" i="28"/>
  <c r="CA83" i="28"/>
  <c r="BR83" i="28"/>
  <c r="BP83" i="28"/>
  <c r="BG83" i="28"/>
  <c r="AX83" i="28"/>
  <c r="AV83" i="28"/>
  <c r="AM83" i="28"/>
  <c r="AD83" i="28"/>
  <c r="AB83" i="28"/>
  <c r="S83" i="28"/>
  <c r="I83" i="28"/>
  <c r="DN82" i="28"/>
  <c r="DM82" i="28"/>
  <c r="DL82" i="28"/>
  <c r="DK82" i="28"/>
  <c r="DJ82" i="28"/>
  <c r="DI82" i="28"/>
  <c r="DH82" i="28"/>
  <c r="DG82" i="28"/>
  <c r="DF82" i="28"/>
  <c r="DE82" i="28"/>
  <c r="DD82" i="28"/>
  <c r="DC82" i="28"/>
  <c r="DB82" i="28"/>
  <c r="DA82" i="28"/>
  <c r="CZ82" i="28"/>
  <c r="CY82" i="28"/>
  <c r="CX82" i="28"/>
  <c r="CW82" i="28"/>
  <c r="CV82" i="28"/>
  <c r="CU82" i="28"/>
  <c r="CS82" i="28"/>
  <c r="CR82" i="28"/>
  <c r="CQ82" i="28"/>
  <c r="CN82" i="28"/>
  <c r="CJ82" i="28"/>
  <c r="CA82" i="28"/>
  <c r="BR82" i="28"/>
  <c r="BP82" i="28"/>
  <c r="BG82" i="28"/>
  <c r="AX82" i="28"/>
  <c r="AV82" i="28"/>
  <c r="AM82" i="28"/>
  <c r="AD82" i="28"/>
  <c r="AB82" i="28"/>
  <c r="S82" i="28"/>
  <c r="I82" i="28"/>
  <c r="DO82" i="28" s="1"/>
  <c r="DN81" i="28"/>
  <c r="DM81" i="28"/>
  <c r="DL81" i="28"/>
  <c r="DK81" i="28"/>
  <c r="DJ81" i="28"/>
  <c r="DI81" i="28"/>
  <c r="DH81" i="28"/>
  <c r="DG81" i="28"/>
  <c r="DF81" i="28"/>
  <c r="DE81" i="28"/>
  <c r="DD81" i="28"/>
  <c r="DC81" i="28"/>
  <c r="DB81" i="28"/>
  <c r="DA81" i="28"/>
  <c r="CZ81" i="28"/>
  <c r="CY81" i="28"/>
  <c r="CX81" i="28"/>
  <c r="CW81" i="28"/>
  <c r="CV81" i="28"/>
  <c r="CU81" i="28"/>
  <c r="CS81" i="28"/>
  <c r="CR81" i="28"/>
  <c r="CQ81" i="28"/>
  <c r="CN81" i="28"/>
  <c r="CJ81" i="28"/>
  <c r="CA81" i="28"/>
  <c r="BR81" i="28"/>
  <c r="BP81" i="28"/>
  <c r="BG81" i="28"/>
  <c r="AX81" i="28"/>
  <c r="AV81" i="28"/>
  <c r="AM81" i="28"/>
  <c r="AD81" i="28"/>
  <c r="AB81" i="28"/>
  <c r="S81" i="28"/>
  <c r="I81" i="28"/>
  <c r="DN80" i="28"/>
  <c r="DM80" i="28"/>
  <c r="DL80" i="28"/>
  <c r="DK80" i="28"/>
  <c r="DJ80" i="28"/>
  <c r="DI80" i="28"/>
  <c r="DH80" i="28"/>
  <c r="DG80" i="28"/>
  <c r="DF80" i="28"/>
  <c r="DE80" i="28"/>
  <c r="DD80" i="28"/>
  <c r="DC80" i="28"/>
  <c r="DB80" i="28"/>
  <c r="DA80" i="28"/>
  <c r="CZ80" i="28"/>
  <c r="CY80" i="28"/>
  <c r="CX80" i="28"/>
  <c r="CW80" i="28"/>
  <c r="CV80" i="28"/>
  <c r="CU80" i="28"/>
  <c r="CS80" i="28"/>
  <c r="CR80" i="28"/>
  <c r="CQ80" i="28"/>
  <c r="CN80" i="28"/>
  <c r="CJ80" i="28"/>
  <c r="CA80" i="28"/>
  <c r="BR80" i="28"/>
  <c r="BP80" i="28"/>
  <c r="BG80" i="28"/>
  <c r="AX80" i="28"/>
  <c r="AV80" i="28"/>
  <c r="AM80" i="28"/>
  <c r="AD80" i="28"/>
  <c r="AB80" i="28"/>
  <c r="S80" i="28"/>
  <c r="I80" i="28"/>
  <c r="DO80" i="28" s="1"/>
  <c r="DN79" i="28"/>
  <c r="DM79" i="28"/>
  <c r="DL79" i="28"/>
  <c r="DK79" i="28"/>
  <c r="DJ79" i="28"/>
  <c r="DI79" i="28"/>
  <c r="DH79" i="28"/>
  <c r="DG79" i="28"/>
  <c r="DF79" i="28"/>
  <c r="DE79" i="28"/>
  <c r="DD79" i="28"/>
  <c r="DC79" i="28"/>
  <c r="DB79" i="28"/>
  <c r="DA79" i="28"/>
  <c r="CZ79" i="28"/>
  <c r="CY79" i="28"/>
  <c r="CX79" i="28"/>
  <c r="CW79" i="28"/>
  <c r="CV79" i="28"/>
  <c r="CU79" i="28"/>
  <c r="CS79" i="28"/>
  <c r="CR79" i="28"/>
  <c r="CQ79" i="28"/>
  <c r="CN79" i="28"/>
  <c r="CJ79" i="28"/>
  <c r="CA79" i="28"/>
  <c r="BR79" i="28"/>
  <c r="BP79" i="28"/>
  <c r="BG79" i="28"/>
  <c r="AX79" i="28"/>
  <c r="AV79" i="28"/>
  <c r="AM79" i="28"/>
  <c r="AD79" i="28"/>
  <c r="AB79" i="28"/>
  <c r="S79" i="28"/>
  <c r="I79" i="28"/>
  <c r="DN78" i="28"/>
  <c r="DM78" i="28"/>
  <c r="DL78" i="28"/>
  <c r="DK78" i="28"/>
  <c r="DJ78" i="28"/>
  <c r="DI78" i="28"/>
  <c r="DH78" i="28"/>
  <c r="DG78" i="28"/>
  <c r="DF78" i="28"/>
  <c r="DE78" i="28"/>
  <c r="DD78" i="28"/>
  <c r="DC78" i="28"/>
  <c r="DB78" i="28"/>
  <c r="DA78" i="28"/>
  <c r="CZ78" i="28"/>
  <c r="CY78" i="28"/>
  <c r="CX78" i="28"/>
  <c r="CW78" i="28"/>
  <c r="CV78" i="28"/>
  <c r="CU78" i="28"/>
  <c r="CS78" i="28"/>
  <c r="CR78" i="28"/>
  <c r="CQ78" i="28"/>
  <c r="CN78" i="28"/>
  <c r="CJ78" i="28"/>
  <c r="CA78" i="28"/>
  <c r="BR78" i="28"/>
  <c r="BP78" i="28"/>
  <c r="BG78" i="28"/>
  <c r="AX78" i="28"/>
  <c r="AV78" i="28"/>
  <c r="AM78" i="28"/>
  <c r="AD78" i="28"/>
  <c r="AB78" i="28"/>
  <c r="S78" i="28"/>
  <c r="I78" i="28"/>
  <c r="DO78" i="28" s="1"/>
  <c r="DN77" i="28"/>
  <c r="DM77" i="28"/>
  <c r="DL77" i="28"/>
  <c r="DK77" i="28"/>
  <c r="DJ77" i="28"/>
  <c r="DI77" i="28"/>
  <c r="DH77" i="28"/>
  <c r="DG77" i="28"/>
  <c r="DF77" i="28"/>
  <c r="DE77" i="28"/>
  <c r="DD77" i="28"/>
  <c r="DC77" i="28"/>
  <c r="DB77" i="28"/>
  <c r="DA77" i="28"/>
  <c r="CZ77" i="28"/>
  <c r="CY77" i="28"/>
  <c r="CX77" i="28"/>
  <c r="CW77" i="28"/>
  <c r="CV77" i="28"/>
  <c r="CU77" i="28"/>
  <c r="CS77" i="28"/>
  <c r="CR77" i="28"/>
  <c r="CQ77" i="28"/>
  <c r="CN77" i="28"/>
  <c r="CJ77" i="28"/>
  <c r="CA77" i="28"/>
  <c r="BR77" i="28"/>
  <c r="BP77" i="28"/>
  <c r="BG77" i="28"/>
  <c r="AX77" i="28"/>
  <c r="AV77" i="28"/>
  <c r="AM77" i="28"/>
  <c r="AD77" i="28"/>
  <c r="AB77" i="28"/>
  <c r="S77" i="28"/>
  <c r="I77" i="28"/>
  <c r="DN76" i="28"/>
  <c r="DM76" i="28"/>
  <c r="DL76" i="28"/>
  <c r="DK76" i="28"/>
  <c r="DJ76" i="28"/>
  <c r="DI76" i="28"/>
  <c r="DH76" i="28"/>
  <c r="DG76" i="28"/>
  <c r="DF76" i="28"/>
  <c r="DE76" i="28"/>
  <c r="DD76" i="28"/>
  <c r="DC76" i="28"/>
  <c r="DB76" i="28"/>
  <c r="DA76" i="28"/>
  <c r="CZ76" i="28"/>
  <c r="CY76" i="28"/>
  <c r="CX76" i="28"/>
  <c r="CW76" i="28"/>
  <c r="CV76" i="28"/>
  <c r="CU76" i="28"/>
  <c r="CS76" i="28"/>
  <c r="CR76" i="28"/>
  <c r="CQ76" i="28"/>
  <c r="CN76" i="28"/>
  <c r="CJ76" i="28"/>
  <c r="CA76" i="28"/>
  <c r="BR76" i="28"/>
  <c r="BP76" i="28"/>
  <c r="BG76" i="28"/>
  <c r="AX76" i="28"/>
  <c r="AV76" i="28"/>
  <c r="AM76" i="28"/>
  <c r="AD76" i="28"/>
  <c r="AB76" i="28"/>
  <c r="S76" i="28"/>
  <c r="I76" i="28"/>
  <c r="DO76" i="28" s="1"/>
  <c r="DN75" i="28"/>
  <c r="DM75" i="28"/>
  <c r="DL75" i="28"/>
  <c r="DK75" i="28"/>
  <c r="DJ75" i="28"/>
  <c r="DI75" i="28"/>
  <c r="DH75" i="28"/>
  <c r="DG75" i="28"/>
  <c r="DF75" i="28"/>
  <c r="DE75" i="28"/>
  <c r="DD75" i="28"/>
  <c r="DC75" i="28"/>
  <c r="DB75" i="28"/>
  <c r="DA75" i="28"/>
  <c r="CZ75" i="28"/>
  <c r="CY75" i="28"/>
  <c r="CX75" i="28"/>
  <c r="CW75" i="28"/>
  <c r="CV75" i="28"/>
  <c r="CU75" i="28"/>
  <c r="CS75" i="28"/>
  <c r="CR75" i="28"/>
  <c r="CQ75" i="28"/>
  <c r="CN75" i="28"/>
  <c r="CJ75" i="28"/>
  <c r="CA75" i="28"/>
  <c r="BR75" i="28"/>
  <c r="BP75" i="28"/>
  <c r="BG75" i="28"/>
  <c r="AX75" i="28"/>
  <c r="AV75" i="28"/>
  <c r="AM75" i="28"/>
  <c r="AD75" i="28"/>
  <c r="AB75" i="28"/>
  <c r="S75" i="28"/>
  <c r="I75" i="28"/>
  <c r="DN74" i="28"/>
  <c r="DM74" i="28"/>
  <c r="DL74" i="28"/>
  <c r="DK74" i="28"/>
  <c r="DJ74" i="28"/>
  <c r="DI74" i="28"/>
  <c r="DH74" i="28"/>
  <c r="DG74" i="28"/>
  <c r="DF74" i="28"/>
  <c r="DE74" i="28"/>
  <c r="DD74" i="28"/>
  <c r="DC74" i="28"/>
  <c r="DB74" i="28"/>
  <c r="DA74" i="28"/>
  <c r="CZ74" i="28"/>
  <c r="CY74" i="28"/>
  <c r="CX74" i="28"/>
  <c r="CW74" i="28"/>
  <c r="CV74" i="28"/>
  <c r="CU74" i="28"/>
  <c r="CS74" i="28"/>
  <c r="CR74" i="28"/>
  <c r="CQ74" i="28"/>
  <c r="CN74" i="28"/>
  <c r="CJ74" i="28"/>
  <c r="CA74" i="28"/>
  <c r="BR74" i="28"/>
  <c r="BP74" i="28"/>
  <c r="BG74" i="28"/>
  <c r="AX74" i="28"/>
  <c r="AV74" i="28"/>
  <c r="AM74" i="28"/>
  <c r="AD74" i="28"/>
  <c r="AB74" i="28"/>
  <c r="S74" i="28"/>
  <c r="I74" i="28"/>
  <c r="DO74" i="28" s="1"/>
  <c r="DG73" i="28"/>
  <c r="DF73" i="28"/>
  <c r="CZ73" i="28"/>
  <c r="CY73" i="28"/>
  <c r="CX73" i="28"/>
  <c r="CW73" i="28"/>
  <c r="CV73" i="28"/>
  <c r="CU73" i="28"/>
  <c r="DG72" i="28"/>
  <c r="DF72" i="28"/>
  <c r="CZ72" i="28"/>
  <c r="CY72" i="28"/>
  <c r="CX72" i="28"/>
  <c r="CW72" i="28"/>
  <c r="CV72" i="28"/>
  <c r="CU72" i="28"/>
  <c r="DG71" i="28"/>
  <c r="DF71" i="28"/>
  <c r="CZ71" i="28"/>
  <c r="CY71" i="28"/>
  <c r="CX71" i="28"/>
  <c r="CW71" i="28"/>
  <c r="CV71" i="28"/>
  <c r="CU71" i="28"/>
  <c r="DG70" i="28"/>
  <c r="DF70" i="28"/>
  <c r="CZ70" i="28"/>
  <c r="CY70" i="28"/>
  <c r="CX70" i="28"/>
  <c r="DD70" i="28" s="1"/>
  <c r="CW70" i="28"/>
  <c r="CV70" i="28"/>
  <c r="CU70" i="28"/>
  <c r="DG69" i="28"/>
  <c r="DF69" i="28"/>
  <c r="CZ69" i="28"/>
  <c r="CY69" i="28"/>
  <c r="CX69" i="28"/>
  <c r="CW69" i="28"/>
  <c r="CV69" i="28"/>
  <c r="CU69" i="28"/>
  <c r="DG68" i="28"/>
  <c r="DF68" i="28"/>
  <c r="CZ68" i="28"/>
  <c r="CY68" i="28"/>
  <c r="CX68" i="28"/>
  <c r="CW68" i="28"/>
  <c r="DN68" i="28" s="1"/>
  <c r="CV68" i="28"/>
  <c r="CU68" i="28"/>
  <c r="DG67" i="28"/>
  <c r="DF67" i="28"/>
  <c r="CZ67" i="28"/>
  <c r="CY67" i="28"/>
  <c r="CX67" i="28"/>
  <c r="CW67" i="28"/>
  <c r="DN67" i="28" s="1"/>
  <c r="CV67" i="28"/>
  <c r="CU67" i="28"/>
  <c r="DG66" i="28"/>
  <c r="DF66" i="28"/>
  <c r="CZ66" i="28"/>
  <c r="CY66" i="28"/>
  <c r="CX66" i="28"/>
  <c r="CW66" i="28"/>
  <c r="CV66" i="28"/>
  <c r="CU66" i="28"/>
  <c r="DG65" i="28"/>
  <c r="DF65" i="28"/>
  <c r="CZ65" i="28"/>
  <c r="CY65" i="28"/>
  <c r="CX65" i="28"/>
  <c r="DD65" i="28" s="1"/>
  <c r="CW65" i="28"/>
  <c r="CV65" i="28"/>
  <c r="CU65" i="28"/>
  <c r="CR114" i="28"/>
  <c r="DG64" i="28"/>
  <c r="DF64" i="28"/>
  <c r="CZ64" i="28"/>
  <c r="CY64" i="28"/>
  <c r="CX64" i="28"/>
  <c r="DD64" i="28" s="1"/>
  <c r="CW64" i="28"/>
  <c r="CV64" i="28"/>
  <c r="CU64" i="28"/>
  <c r="CI63" i="28"/>
  <c r="CH63" i="28"/>
  <c r="CG63" i="28"/>
  <c r="CF63" i="28"/>
  <c r="CE63" i="28"/>
  <c r="CD63" i="28"/>
  <c r="CC63" i="28"/>
  <c r="BZ63" i="28"/>
  <c r="BY63" i="28"/>
  <c r="BX63" i="28"/>
  <c r="BW63" i="28"/>
  <c r="BV63" i="28"/>
  <c r="BU63" i="28"/>
  <c r="BT63" i="28"/>
  <c r="BO63" i="28"/>
  <c r="BN63" i="28"/>
  <c r="BM63" i="28"/>
  <c r="BL63" i="28"/>
  <c r="BK63" i="28"/>
  <c r="BJ63" i="28"/>
  <c r="BI63" i="28"/>
  <c r="BF63" i="28"/>
  <c r="BE63" i="28"/>
  <c r="BD63" i="28"/>
  <c r="BC63" i="28"/>
  <c r="BB63" i="28"/>
  <c r="BA63" i="28"/>
  <c r="AZ63" i="28"/>
  <c r="AU63" i="28"/>
  <c r="AT63" i="28"/>
  <c r="AS63" i="28"/>
  <c r="AR63" i="28"/>
  <c r="AQ63" i="28"/>
  <c r="AP63" i="28"/>
  <c r="AO63" i="28"/>
  <c r="AL63" i="28"/>
  <c r="AK63" i="28"/>
  <c r="AJ63" i="28"/>
  <c r="AI63" i="28"/>
  <c r="AH63" i="28"/>
  <c r="AG63" i="28"/>
  <c r="AF63" i="28"/>
  <c r="AA63" i="28"/>
  <c r="Z63" i="28"/>
  <c r="Y63" i="28"/>
  <c r="X63" i="28"/>
  <c r="W63" i="28"/>
  <c r="V63" i="28"/>
  <c r="U63" i="28"/>
  <c r="R63" i="28"/>
  <c r="Q63" i="28"/>
  <c r="P63" i="28"/>
  <c r="O63" i="28"/>
  <c r="N63" i="28"/>
  <c r="M63" i="28"/>
  <c r="L63" i="28"/>
  <c r="H63" i="28"/>
  <c r="G63" i="28"/>
  <c r="F63" i="28"/>
  <c r="E63" i="28"/>
  <c r="D63" i="28"/>
  <c r="C63" i="28"/>
  <c r="B63" i="28"/>
  <c r="CR62" i="28"/>
  <c r="R60" i="28"/>
  <c r="Q60" i="28"/>
  <c r="P60" i="28"/>
  <c r="O60" i="28"/>
  <c r="N60" i="28"/>
  <c r="M60" i="28"/>
  <c r="L60" i="28"/>
  <c r="W59" i="28"/>
  <c r="R59" i="28"/>
  <c r="Q59" i="28"/>
  <c r="P59" i="28"/>
  <c r="O59" i="28"/>
  <c r="N59" i="28"/>
  <c r="M59" i="28"/>
  <c r="L59" i="28"/>
  <c r="D59" i="28"/>
  <c r="CM56" i="28"/>
  <c r="CL56" i="28"/>
  <c r="CJ56" i="28"/>
  <c r="CI56" i="28"/>
  <c r="CH56" i="28"/>
  <c r="CG56" i="28"/>
  <c r="CF56" i="28"/>
  <c r="CE56" i="28"/>
  <c r="CD56" i="28"/>
  <c r="CC56" i="28"/>
  <c r="CA56" i="28"/>
  <c r="BZ56" i="28"/>
  <c r="BY56" i="28"/>
  <c r="BX56" i="28"/>
  <c r="BW56" i="28"/>
  <c r="BV56" i="28"/>
  <c r="BU56" i="28"/>
  <c r="BT56" i="28"/>
  <c r="BR56" i="28"/>
  <c r="BQ56" i="28"/>
  <c r="BP56" i="28"/>
  <c r="BO56" i="28"/>
  <c r="BN56" i="28"/>
  <c r="BM56" i="28"/>
  <c r="BL56" i="28"/>
  <c r="BK56" i="28"/>
  <c r="BJ56" i="28"/>
  <c r="BI56" i="28"/>
  <c r="BH56" i="28"/>
  <c r="BG56" i="28"/>
  <c r="BF56" i="28"/>
  <c r="BE56" i="28"/>
  <c r="BD56" i="28"/>
  <c r="BC56" i="28"/>
  <c r="BB56" i="28"/>
  <c r="BA56" i="28"/>
  <c r="AZ56" i="28"/>
  <c r="AX56" i="28"/>
  <c r="AW56" i="28"/>
  <c r="AV56" i="28"/>
  <c r="AU56" i="28"/>
  <c r="AT56" i="28"/>
  <c r="AS56" i="28"/>
  <c r="AR56" i="28"/>
  <c r="AQ56" i="28"/>
  <c r="AP56" i="28"/>
  <c r="AO56" i="28"/>
  <c r="AN56" i="28"/>
  <c r="AM56" i="28"/>
  <c r="AL56" i="28"/>
  <c r="AK56" i="28"/>
  <c r="AJ56" i="28"/>
  <c r="AI56" i="28"/>
  <c r="AH56" i="28"/>
  <c r="AG56" i="28"/>
  <c r="AF56" i="28"/>
  <c r="AD56" i="28"/>
  <c r="AC56" i="28"/>
  <c r="AB56" i="28"/>
  <c r="AA56" i="28"/>
  <c r="Z56" i="28"/>
  <c r="Y56" i="28"/>
  <c r="X56" i="28"/>
  <c r="W56" i="28"/>
  <c r="V56" i="28"/>
  <c r="U56" i="28"/>
  <c r="T56" i="28"/>
  <c r="S56" i="28"/>
  <c r="R56" i="28"/>
  <c r="Q56" i="28"/>
  <c r="P56" i="28"/>
  <c r="O56" i="28"/>
  <c r="N56" i="28"/>
  <c r="M56" i="28"/>
  <c r="L56" i="28"/>
  <c r="J56" i="28"/>
  <c r="I56" i="28"/>
  <c r="H56" i="28"/>
  <c r="G56" i="28"/>
  <c r="F56" i="28"/>
  <c r="E56" i="28"/>
  <c r="D56" i="28"/>
  <c r="C56" i="28"/>
  <c r="B56" i="28"/>
  <c r="DN55" i="28"/>
  <c r="DM55" i="28"/>
  <c r="DL55" i="28"/>
  <c r="DK55" i="28"/>
  <c r="DJ55" i="28"/>
  <c r="DI55" i="28"/>
  <c r="DH55" i="28"/>
  <c r="DG55" i="28"/>
  <c r="DF55" i="28"/>
  <c r="DE55" i="28"/>
  <c r="DD55" i="28"/>
  <c r="DC55" i="28"/>
  <c r="DB55" i="28"/>
  <c r="DA55" i="28"/>
  <c r="CZ55" i="28"/>
  <c r="CY55" i="28"/>
  <c r="CX55" i="28"/>
  <c r="CW55" i="28"/>
  <c r="CV55" i="28"/>
  <c r="CU55" i="28"/>
  <c r="CS55" i="28"/>
  <c r="CR55" i="28"/>
  <c r="CQ55" i="28"/>
  <c r="CN55" i="28"/>
  <c r="CJ55" i="28"/>
  <c r="CA55" i="28"/>
  <c r="BR55" i="28"/>
  <c r="BP55" i="28"/>
  <c r="BG55" i="28"/>
  <c r="AX55" i="28"/>
  <c r="AV55" i="28"/>
  <c r="AM55" i="28"/>
  <c r="AD55" i="28"/>
  <c r="AB55" i="28"/>
  <c r="S55" i="28"/>
  <c r="I55" i="28"/>
  <c r="DN54" i="28"/>
  <c r="DM54" i="28"/>
  <c r="DL54" i="28"/>
  <c r="DK54" i="28"/>
  <c r="DJ54" i="28"/>
  <c r="DI54" i="28"/>
  <c r="DH54" i="28"/>
  <c r="DG54" i="28"/>
  <c r="DF54" i="28"/>
  <c r="DE54" i="28"/>
  <c r="DD54" i="28"/>
  <c r="DC54" i="28"/>
  <c r="DB54" i="28"/>
  <c r="DA54" i="28"/>
  <c r="CZ54" i="28"/>
  <c r="CY54" i="28"/>
  <c r="CX54" i="28"/>
  <c r="CW54" i="28"/>
  <c r="CV54" i="28"/>
  <c r="CU54" i="28"/>
  <c r="CS54" i="28"/>
  <c r="CR54" i="28"/>
  <c r="CQ54" i="28"/>
  <c r="CN54" i="28"/>
  <c r="CJ54" i="28"/>
  <c r="CA54" i="28"/>
  <c r="BR54" i="28"/>
  <c r="BP54" i="28"/>
  <c r="BG54" i="28"/>
  <c r="AX54" i="28"/>
  <c r="AV54" i="28"/>
  <c r="AM54" i="28"/>
  <c r="AD54" i="28"/>
  <c r="AB54" i="28"/>
  <c r="S54" i="28"/>
  <c r="I54" i="28"/>
  <c r="DN53" i="28"/>
  <c r="DM53" i="28"/>
  <c r="DL53" i="28"/>
  <c r="DK53" i="28"/>
  <c r="DJ53" i="28"/>
  <c r="DI53" i="28"/>
  <c r="DH53" i="28"/>
  <c r="DG53" i="28"/>
  <c r="DF53" i="28"/>
  <c r="DE53" i="28"/>
  <c r="DD53" i="28"/>
  <c r="DC53" i="28"/>
  <c r="DB53" i="28"/>
  <c r="DA53" i="28"/>
  <c r="CZ53" i="28"/>
  <c r="CY53" i="28"/>
  <c r="CX53" i="28"/>
  <c r="CW53" i="28"/>
  <c r="CV53" i="28"/>
  <c r="CU53" i="28"/>
  <c r="CS53" i="28"/>
  <c r="CR53" i="28"/>
  <c r="CQ53" i="28"/>
  <c r="CN53" i="28"/>
  <c r="CJ53" i="28"/>
  <c r="CA53" i="28"/>
  <c r="BR53" i="28"/>
  <c r="BP53" i="28"/>
  <c r="BG53" i="28"/>
  <c r="AX53" i="28"/>
  <c r="AV53" i="28"/>
  <c r="AM53" i="28"/>
  <c r="AD53" i="28"/>
  <c r="AB53" i="28"/>
  <c r="S53" i="28"/>
  <c r="I53" i="28"/>
  <c r="DN52" i="28"/>
  <c r="DM52" i="28"/>
  <c r="DL52" i="28"/>
  <c r="DK52" i="28"/>
  <c r="DJ52" i="28"/>
  <c r="DI52" i="28"/>
  <c r="DH52" i="28"/>
  <c r="DG52" i="28"/>
  <c r="DF52" i="28"/>
  <c r="DE52" i="28"/>
  <c r="DD52" i="28"/>
  <c r="DC52" i="28"/>
  <c r="DB52" i="28"/>
  <c r="DA52" i="28"/>
  <c r="CZ52" i="28"/>
  <c r="CY52" i="28"/>
  <c r="CX52" i="28"/>
  <c r="CW52" i="28"/>
  <c r="CV52" i="28"/>
  <c r="CU52" i="28"/>
  <c r="CS52" i="28"/>
  <c r="CR52" i="28"/>
  <c r="CQ52" i="28"/>
  <c r="CN52" i="28"/>
  <c r="CJ52" i="28"/>
  <c r="CA52" i="28"/>
  <c r="BR52" i="28"/>
  <c r="BP52" i="28"/>
  <c r="BG52" i="28"/>
  <c r="AX52" i="28"/>
  <c r="AV52" i="28"/>
  <c r="AM52" i="28"/>
  <c r="AD52" i="28"/>
  <c r="AB52" i="28"/>
  <c r="S52" i="28"/>
  <c r="I52" i="28"/>
  <c r="DN51" i="28"/>
  <c r="DM51" i="28"/>
  <c r="DL51" i="28"/>
  <c r="DK51" i="28"/>
  <c r="DJ51" i="28"/>
  <c r="DI51" i="28"/>
  <c r="DH51" i="28"/>
  <c r="DG51" i="28"/>
  <c r="DF51" i="28"/>
  <c r="DE51" i="28"/>
  <c r="DD51" i="28"/>
  <c r="DC51" i="28"/>
  <c r="DB51" i="28"/>
  <c r="DA51" i="28"/>
  <c r="CZ51" i="28"/>
  <c r="CY51" i="28"/>
  <c r="CX51" i="28"/>
  <c r="CW51" i="28"/>
  <c r="CV51" i="28"/>
  <c r="CU51" i="28"/>
  <c r="CS51" i="28"/>
  <c r="CR51" i="28"/>
  <c r="CQ51" i="28"/>
  <c r="CN51" i="28"/>
  <c r="CJ51" i="28"/>
  <c r="CA51" i="28"/>
  <c r="BR51" i="28"/>
  <c r="BP51" i="28"/>
  <c r="BG51" i="28"/>
  <c r="AX51" i="28"/>
  <c r="AV51" i="28"/>
  <c r="AM51" i="28"/>
  <c r="AD51" i="28"/>
  <c r="AB51" i="28"/>
  <c r="S51" i="28"/>
  <c r="I51" i="28"/>
  <c r="DN50" i="28"/>
  <c r="DM50" i="28"/>
  <c r="DL50" i="28"/>
  <c r="DK50" i="28"/>
  <c r="DJ50" i="28"/>
  <c r="DI50" i="28"/>
  <c r="DH50" i="28"/>
  <c r="DG50" i="28"/>
  <c r="DF50" i="28"/>
  <c r="DE50" i="28"/>
  <c r="DD50" i="28"/>
  <c r="DC50" i="28"/>
  <c r="DB50" i="28"/>
  <c r="DA50" i="28"/>
  <c r="CZ50" i="28"/>
  <c r="CY50" i="28"/>
  <c r="CX50" i="28"/>
  <c r="CW50" i="28"/>
  <c r="CV50" i="28"/>
  <c r="CU50" i="28"/>
  <c r="CS50" i="28"/>
  <c r="CR50" i="28"/>
  <c r="CQ50" i="28"/>
  <c r="CN50" i="28"/>
  <c r="CJ50" i="28"/>
  <c r="CA50" i="28"/>
  <c r="BR50" i="28"/>
  <c r="BP50" i="28"/>
  <c r="BG50" i="28"/>
  <c r="AX50" i="28"/>
  <c r="AV50" i="28"/>
  <c r="AM50" i="28"/>
  <c r="AD50" i="28"/>
  <c r="AB50" i="28"/>
  <c r="S50" i="28"/>
  <c r="I50" i="28"/>
  <c r="DN49" i="28"/>
  <c r="DM49" i="28"/>
  <c r="DL49" i="28"/>
  <c r="DK49" i="28"/>
  <c r="DJ49" i="28"/>
  <c r="DI49" i="28"/>
  <c r="DH49" i="28"/>
  <c r="DG49" i="28"/>
  <c r="DF49" i="28"/>
  <c r="DE49" i="28"/>
  <c r="DD49" i="28"/>
  <c r="DC49" i="28"/>
  <c r="DB49" i="28"/>
  <c r="DA49" i="28"/>
  <c r="CZ49" i="28"/>
  <c r="CY49" i="28"/>
  <c r="CX49" i="28"/>
  <c r="CW49" i="28"/>
  <c r="CV49" i="28"/>
  <c r="CU49" i="28"/>
  <c r="CS49" i="28"/>
  <c r="CR49" i="28"/>
  <c r="CQ49" i="28"/>
  <c r="CN49" i="28"/>
  <c r="CJ49" i="28"/>
  <c r="CA49" i="28"/>
  <c r="BR49" i="28"/>
  <c r="BP49" i="28"/>
  <c r="BG49" i="28"/>
  <c r="AX49" i="28"/>
  <c r="AV49" i="28"/>
  <c r="AM49" i="28"/>
  <c r="AD49" i="28"/>
  <c r="AB49" i="28"/>
  <c r="S49" i="28"/>
  <c r="I49" i="28"/>
  <c r="DN48" i="28"/>
  <c r="DM48" i="28"/>
  <c r="DL48" i="28"/>
  <c r="DK48" i="28"/>
  <c r="DJ48" i="28"/>
  <c r="DI48" i="28"/>
  <c r="DH48" i="28"/>
  <c r="DG48" i="28"/>
  <c r="DF48" i="28"/>
  <c r="DE48" i="28"/>
  <c r="DD48" i="28"/>
  <c r="DC48" i="28"/>
  <c r="DB48" i="28"/>
  <c r="DA48" i="28"/>
  <c r="CZ48" i="28"/>
  <c r="CY48" i="28"/>
  <c r="CX48" i="28"/>
  <c r="CW48" i="28"/>
  <c r="CV48" i="28"/>
  <c r="CU48" i="28"/>
  <c r="CS48" i="28"/>
  <c r="CR48" i="28"/>
  <c r="CQ48" i="28"/>
  <c r="CN48" i="28"/>
  <c r="CJ48" i="28"/>
  <c r="CA48" i="28"/>
  <c r="BR48" i="28"/>
  <c r="BP48" i="28"/>
  <c r="BG48" i="28"/>
  <c r="AX48" i="28"/>
  <c r="AV48" i="28"/>
  <c r="AM48" i="28"/>
  <c r="AD48" i="28"/>
  <c r="AB48" i="28"/>
  <c r="S48" i="28"/>
  <c r="I48" i="28"/>
  <c r="DN47" i="28"/>
  <c r="DM47" i="28"/>
  <c r="DL47" i="28"/>
  <c r="DK47" i="28"/>
  <c r="DJ47" i="28"/>
  <c r="DI47" i="28"/>
  <c r="DH47" i="28"/>
  <c r="DG47" i="28"/>
  <c r="DF47" i="28"/>
  <c r="DE47" i="28"/>
  <c r="DD47" i="28"/>
  <c r="DC47" i="28"/>
  <c r="DB47" i="28"/>
  <c r="DA47" i="28"/>
  <c r="CZ47" i="28"/>
  <c r="CY47" i="28"/>
  <c r="CX47" i="28"/>
  <c r="CW47" i="28"/>
  <c r="CV47" i="28"/>
  <c r="CU47" i="28"/>
  <c r="CS47" i="28"/>
  <c r="CR47" i="28"/>
  <c r="CQ47" i="28"/>
  <c r="CN47" i="28"/>
  <c r="CJ47" i="28"/>
  <c r="CA47" i="28"/>
  <c r="BR47" i="28"/>
  <c r="BP47" i="28"/>
  <c r="BG47" i="28"/>
  <c r="AX47" i="28"/>
  <c r="AV47" i="28"/>
  <c r="AM47" i="28"/>
  <c r="AD47" i="28"/>
  <c r="AB47" i="28"/>
  <c r="S47" i="28"/>
  <c r="I47" i="28"/>
  <c r="DN46" i="28"/>
  <c r="DM46" i="28"/>
  <c r="DL46" i="28"/>
  <c r="DK46" i="28"/>
  <c r="DJ46" i="28"/>
  <c r="DI46" i="28"/>
  <c r="DH46" i="28"/>
  <c r="DG46" i="28"/>
  <c r="DF46" i="28"/>
  <c r="DE46" i="28"/>
  <c r="DD46" i="28"/>
  <c r="DC46" i="28"/>
  <c r="DB46" i="28"/>
  <c r="DA46" i="28"/>
  <c r="CZ46" i="28"/>
  <c r="CY46" i="28"/>
  <c r="CX46" i="28"/>
  <c r="CW46" i="28"/>
  <c r="CV46" i="28"/>
  <c r="CU46" i="28"/>
  <c r="CS46" i="28"/>
  <c r="CR46" i="28"/>
  <c r="CQ46" i="28"/>
  <c r="CN46" i="28"/>
  <c r="CJ46" i="28"/>
  <c r="CA46" i="28"/>
  <c r="BR46" i="28"/>
  <c r="BP46" i="28"/>
  <c r="BG46" i="28"/>
  <c r="AX46" i="28"/>
  <c r="AV46" i="28"/>
  <c r="AM46" i="28"/>
  <c r="AD46" i="28"/>
  <c r="AB46" i="28"/>
  <c r="S46" i="28"/>
  <c r="I46" i="28"/>
  <c r="DN45" i="28"/>
  <c r="DM45" i="28"/>
  <c r="DL45" i="28"/>
  <c r="DK45" i="28"/>
  <c r="DJ45" i="28"/>
  <c r="DI45" i="28"/>
  <c r="DH45" i="28"/>
  <c r="DG45" i="28"/>
  <c r="DF45" i="28"/>
  <c r="DE45" i="28"/>
  <c r="DD45" i="28"/>
  <c r="DC45" i="28"/>
  <c r="DB45" i="28"/>
  <c r="DA45" i="28"/>
  <c r="CZ45" i="28"/>
  <c r="CY45" i="28"/>
  <c r="CX45" i="28"/>
  <c r="CW45" i="28"/>
  <c r="CV45" i="28"/>
  <c r="CU45" i="28"/>
  <c r="CS45" i="28"/>
  <c r="CR45" i="28"/>
  <c r="CQ45" i="28"/>
  <c r="CN45" i="28"/>
  <c r="CJ45" i="28"/>
  <c r="CA45" i="28"/>
  <c r="BR45" i="28"/>
  <c r="BP45" i="28"/>
  <c r="BG45" i="28"/>
  <c r="AX45" i="28"/>
  <c r="AV45" i="28"/>
  <c r="AM45" i="28"/>
  <c r="AD45" i="28"/>
  <c r="AB45" i="28"/>
  <c r="S45" i="28"/>
  <c r="I45" i="28"/>
  <c r="DN44" i="28"/>
  <c r="DM44" i="28"/>
  <c r="DL44" i="28"/>
  <c r="DK44" i="28"/>
  <c r="DJ44" i="28"/>
  <c r="DI44" i="28"/>
  <c r="DH44" i="28"/>
  <c r="DG44" i="28"/>
  <c r="DF44" i="28"/>
  <c r="DE44" i="28"/>
  <c r="DD44" i="28"/>
  <c r="DC44" i="28"/>
  <c r="DB44" i="28"/>
  <c r="DA44" i="28"/>
  <c r="CZ44" i="28"/>
  <c r="CY44" i="28"/>
  <c r="CX44" i="28"/>
  <c r="CW44" i="28"/>
  <c r="CV44" i="28"/>
  <c r="CU44" i="28"/>
  <c r="CS44" i="28"/>
  <c r="CR44" i="28"/>
  <c r="CQ44" i="28"/>
  <c r="CN44" i="28"/>
  <c r="CJ44" i="28"/>
  <c r="CA44" i="28"/>
  <c r="BR44" i="28"/>
  <c r="BP44" i="28"/>
  <c r="BG44" i="28"/>
  <c r="AX44" i="28"/>
  <c r="AV44" i="28"/>
  <c r="AM44" i="28"/>
  <c r="AD44" i="28"/>
  <c r="AB44" i="28"/>
  <c r="S44" i="28"/>
  <c r="I44" i="28"/>
  <c r="DN43" i="28"/>
  <c r="DM43" i="28"/>
  <c r="DL43" i="28"/>
  <c r="DK43" i="28"/>
  <c r="DJ43" i="28"/>
  <c r="DI43" i="28"/>
  <c r="DH43" i="28"/>
  <c r="DG43" i="28"/>
  <c r="DF43" i="28"/>
  <c r="DE43" i="28"/>
  <c r="DD43" i="28"/>
  <c r="DC43" i="28"/>
  <c r="DB43" i="28"/>
  <c r="DA43" i="28"/>
  <c r="CZ43" i="28"/>
  <c r="CY43" i="28"/>
  <c r="CX43" i="28"/>
  <c r="CW43" i="28"/>
  <c r="CV43" i="28"/>
  <c r="CU43" i="28"/>
  <c r="CS43" i="28"/>
  <c r="CR43" i="28"/>
  <c r="CQ43" i="28"/>
  <c r="CN43" i="28"/>
  <c r="CJ43" i="28"/>
  <c r="CA43" i="28"/>
  <c r="BR43" i="28"/>
  <c r="BP43" i="28"/>
  <c r="BG43" i="28"/>
  <c r="AX43" i="28"/>
  <c r="AV43" i="28"/>
  <c r="AM43" i="28"/>
  <c r="AD43" i="28"/>
  <c r="AB43" i="28"/>
  <c r="S43" i="28"/>
  <c r="I43" i="28"/>
  <c r="DN42" i="28"/>
  <c r="DM42" i="28"/>
  <c r="DL42" i="28"/>
  <c r="DK42" i="28"/>
  <c r="DJ42" i="28"/>
  <c r="DI42" i="28"/>
  <c r="DH42" i="28"/>
  <c r="DG42" i="28"/>
  <c r="DF42" i="28"/>
  <c r="DE42" i="28"/>
  <c r="DD42" i="28"/>
  <c r="DC42" i="28"/>
  <c r="DB42" i="28"/>
  <c r="DA42" i="28"/>
  <c r="CZ42" i="28"/>
  <c r="CY42" i="28"/>
  <c r="CX42" i="28"/>
  <c r="CW42" i="28"/>
  <c r="CV42" i="28"/>
  <c r="CU42" i="28"/>
  <c r="CS42" i="28"/>
  <c r="CR42" i="28"/>
  <c r="CQ42" i="28"/>
  <c r="CN42" i="28"/>
  <c r="CJ42" i="28"/>
  <c r="CA42" i="28"/>
  <c r="BR42" i="28"/>
  <c r="BP42" i="28"/>
  <c r="BG42" i="28"/>
  <c r="AX42" i="28"/>
  <c r="AV42" i="28"/>
  <c r="AM42" i="28"/>
  <c r="AD42" i="28"/>
  <c r="AB42" i="28"/>
  <c r="S42" i="28"/>
  <c r="I42" i="28"/>
  <c r="DN41" i="28"/>
  <c r="DM41" i="28"/>
  <c r="DL41" i="28"/>
  <c r="DK41" i="28"/>
  <c r="DJ41" i="28"/>
  <c r="DI41" i="28"/>
  <c r="DH41" i="28"/>
  <c r="DG41" i="28"/>
  <c r="DF41" i="28"/>
  <c r="DE41" i="28"/>
  <c r="DD41" i="28"/>
  <c r="DC41" i="28"/>
  <c r="DB41" i="28"/>
  <c r="DA41" i="28"/>
  <c r="CZ41" i="28"/>
  <c r="CY41" i="28"/>
  <c r="CX41" i="28"/>
  <c r="CW41" i="28"/>
  <c r="CV41" i="28"/>
  <c r="CU41" i="28"/>
  <c r="CS41" i="28"/>
  <c r="CR41" i="28"/>
  <c r="CQ41" i="28"/>
  <c r="CN41" i="28"/>
  <c r="CJ41" i="28"/>
  <c r="CA41" i="28"/>
  <c r="BR41" i="28"/>
  <c r="BP41" i="28"/>
  <c r="BG41" i="28"/>
  <c r="AX41" i="28"/>
  <c r="AV41" i="28"/>
  <c r="AM41" i="28"/>
  <c r="AD41" i="28"/>
  <c r="AB41" i="28"/>
  <c r="S41" i="28"/>
  <c r="I41" i="28"/>
  <c r="DN40" i="28"/>
  <c r="DM40" i="28"/>
  <c r="DL40" i="28"/>
  <c r="DK40" i="28"/>
  <c r="DJ40" i="28"/>
  <c r="DI40" i="28"/>
  <c r="DH40" i="28"/>
  <c r="DG40" i="28"/>
  <c r="DF40" i="28"/>
  <c r="DE40" i="28"/>
  <c r="DD40" i="28"/>
  <c r="DC40" i="28"/>
  <c r="DB40" i="28"/>
  <c r="DA40" i="28"/>
  <c r="CZ40" i="28"/>
  <c r="CY40" i="28"/>
  <c r="CX40" i="28"/>
  <c r="CW40" i="28"/>
  <c r="CV40" i="28"/>
  <c r="CU40" i="28"/>
  <c r="CS40" i="28"/>
  <c r="CR40" i="28"/>
  <c r="CQ40" i="28"/>
  <c r="CN40" i="28"/>
  <c r="CJ40" i="28"/>
  <c r="CA40" i="28"/>
  <c r="BR40" i="28"/>
  <c r="BP40" i="28"/>
  <c r="BG40" i="28"/>
  <c r="AX40" i="28"/>
  <c r="AV40" i="28"/>
  <c r="AM40" i="28"/>
  <c r="AD40" i="28"/>
  <c r="AB40" i="28"/>
  <c r="S40" i="28"/>
  <c r="I40" i="28"/>
  <c r="DN39" i="28"/>
  <c r="DM39" i="28"/>
  <c r="DL39" i="28"/>
  <c r="DK39" i="28"/>
  <c r="DJ39" i="28"/>
  <c r="DI39" i="28"/>
  <c r="DH39" i="28"/>
  <c r="DG39" i="28"/>
  <c r="DF39" i="28"/>
  <c r="DE39" i="28"/>
  <c r="DD39" i="28"/>
  <c r="DC39" i="28"/>
  <c r="DB39" i="28"/>
  <c r="DA39" i="28"/>
  <c r="CZ39" i="28"/>
  <c r="CY39" i="28"/>
  <c r="CX39" i="28"/>
  <c r="CW39" i="28"/>
  <c r="CV39" i="28"/>
  <c r="CU39" i="28"/>
  <c r="CS39" i="28"/>
  <c r="CR39" i="28"/>
  <c r="CQ39" i="28"/>
  <c r="CN39" i="28"/>
  <c r="CJ39" i="28"/>
  <c r="CA39" i="28"/>
  <c r="BR39" i="28"/>
  <c r="BP39" i="28"/>
  <c r="BG39" i="28"/>
  <c r="AX39" i="28"/>
  <c r="AV39" i="28"/>
  <c r="AM39" i="28"/>
  <c r="AD39" i="28"/>
  <c r="AB39" i="28"/>
  <c r="S39" i="28"/>
  <c r="I39" i="28"/>
  <c r="DO39" i="28" s="1"/>
  <c r="DN38" i="28"/>
  <c r="DM38" i="28"/>
  <c r="DL38" i="28"/>
  <c r="DK38" i="28"/>
  <c r="DJ38" i="28"/>
  <c r="DI38" i="28"/>
  <c r="DH38" i="28"/>
  <c r="DG38" i="28"/>
  <c r="DF38" i="28"/>
  <c r="DE38" i="28"/>
  <c r="DD38" i="28"/>
  <c r="DC38" i="28"/>
  <c r="DB38" i="28"/>
  <c r="DA38" i="28"/>
  <c r="CZ38" i="28"/>
  <c r="CY38" i="28"/>
  <c r="CX38" i="28"/>
  <c r="CW38" i="28"/>
  <c r="CV38" i="28"/>
  <c r="CU38" i="28"/>
  <c r="CS38" i="28"/>
  <c r="CR38" i="28"/>
  <c r="CQ38" i="28"/>
  <c r="CN38" i="28"/>
  <c r="CJ38" i="28"/>
  <c r="CA38" i="28"/>
  <c r="BR38" i="28"/>
  <c r="BP38" i="28"/>
  <c r="BG38" i="28"/>
  <c r="AX38" i="28"/>
  <c r="AV38" i="28"/>
  <c r="AM38" i="28"/>
  <c r="AD38" i="28"/>
  <c r="AB38" i="28"/>
  <c r="S38" i="28"/>
  <c r="I38" i="28"/>
  <c r="DO38" i="28" s="1"/>
  <c r="DN37" i="28"/>
  <c r="DM37" i="28"/>
  <c r="DL37" i="28"/>
  <c r="DK37" i="28"/>
  <c r="DJ37" i="28"/>
  <c r="DI37" i="28"/>
  <c r="DH37" i="28"/>
  <c r="DG37" i="28"/>
  <c r="DF37" i="28"/>
  <c r="DE37" i="28"/>
  <c r="DD37" i="28"/>
  <c r="DC37" i="28"/>
  <c r="DB37" i="28"/>
  <c r="DA37" i="28"/>
  <c r="CZ37" i="28"/>
  <c r="CY37" i="28"/>
  <c r="CX37" i="28"/>
  <c r="CW37" i="28"/>
  <c r="CV37" i="28"/>
  <c r="CU37" i="28"/>
  <c r="CS37" i="28"/>
  <c r="CR37" i="28"/>
  <c r="CQ37" i="28"/>
  <c r="CN37" i="28"/>
  <c r="CJ37" i="28"/>
  <c r="CA37" i="28"/>
  <c r="BR37" i="28"/>
  <c r="BP37" i="28"/>
  <c r="BG37" i="28"/>
  <c r="AX37" i="28"/>
  <c r="AV37" i="28"/>
  <c r="AM37" i="28"/>
  <c r="AD37" i="28"/>
  <c r="AB37" i="28"/>
  <c r="S37" i="28"/>
  <c r="I37" i="28"/>
  <c r="DO37" i="28" s="1"/>
  <c r="DN36" i="28"/>
  <c r="DM36" i="28"/>
  <c r="DL36" i="28"/>
  <c r="DK36" i="28"/>
  <c r="DJ36" i="28"/>
  <c r="DI36" i="28"/>
  <c r="DH36" i="28"/>
  <c r="DG36" i="28"/>
  <c r="DF36" i="28"/>
  <c r="DE36" i="28"/>
  <c r="DD36" i="28"/>
  <c r="DC36" i="28"/>
  <c r="DB36" i="28"/>
  <c r="DA36" i="28"/>
  <c r="CZ36" i="28"/>
  <c r="CY36" i="28"/>
  <c r="CX36" i="28"/>
  <c r="CW36" i="28"/>
  <c r="CV36" i="28"/>
  <c r="CU36" i="28"/>
  <c r="CS36" i="28"/>
  <c r="CR36" i="28"/>
  <c r="CQ36" i="28"/>
  <c r="CN36" i="28"/>
  <c r="CJ36" i="28"/>
  <c r="CA36" i="28"/>
  <c r="BR36" i="28"/>
  <c r="BP36" i="28"/>
  <c r="BG36" i="28"/>
  <c r="AX36" i="28"/>
  <c r="AV36" i="28"/>
  <c r="AM36" i="28"/>
  <c r="AD36" i="28"/>
  <c r="AB36" i="28"/>
  <c r="S36" i="28"/>
  <c r="I36" i="28"/>
  <c r="DO36" i="28" s="1"/>
  <c r="DN35" i="28"/>
  <c r="DM35" i="28"/>
  <c r="DL35" i="28"/>
  <c r="DK35" i="28"/>
  <c r="DJ35" i="28"/>
  <c r="DI35" i="28"/>
  <c r="DH35" i="28"/>
  <c r="DG35" i="28"/>
  <c r="DF35" i="28"/>
  <c r="DE35" i="28"/>
  <c r="DD35" i="28"/>
  <c r="DC35" i="28"/>
  <c r="DB35" i="28"/>
  <c r="DA35" i="28"/>
  <c r="CZ35" i="28"/>
  <c r="CY35" i="28"/>
  <c r="CX35" i="28"/>
  <c r="CW35" i="28"/>
  <c r="CV35" i="28"/>
  <c r="CU35" i="28"/>
  <c r="CS35" i="28"/>
  <c r="CR35" i="28"/>
  <c r="CQ35" i="28"/>
  <c r="CN35" i="28"/>
  <c r="CJ35" i="28"/>
  <c r="CA35" i="28"/>
  <c r="BR35" i="28"/>
  <c r="BP35" i="28"/>
  <c r="BG35" i="28"/>
  <c r="AX35" i="28"/>
  <c r="AV35" i="28"/>
  <c r="AM35" i="28"/>
  <c r="AD35" i="28"/>
  <c r="AB35" i="28"/>
  <c r="S35" i="28"/>
  <c r="I35" i="28"/>
  <c r="DO35" i="28" s="1"/>
  <c r="DN34" i="28"/>
  <c r="DM34" i="28"/>
  <c r="DL34" i="28"/>
  <c r="DK34" i="28"/>
  <c r="DJ34" i="28"/>
  <c r="DI34" i="28"/>
  <c r="DH34" i="28"/>
  <c r="DG34" i="28"/>
  <c r="DF34" i="28"/>
  <c r="DE34" i="28"/>
  <c r="DD34" i="28"/>
  <c r="DC34" i="28"/>
  <c r="DB34" i="28"/>
  <c r="DA34" i="28"/>
  <c r="CZ34" i="28"/>
  <c r="CY34" i="28"/>
  <c r="CX34" i="28"/>
  <c r="CW34" i="28"/>
  <c r="CV34" i="28"/>
  <c r="CU34" i="28"/>
  <c r="CS34" i="28"/>
  <c r="CR34" i="28"/>
  <c r="CQ34" i="28"/>
  <c r="CN34" i="28"/>
  <c r="CJ34" i="28"/>
  <c r="CA34" i="28"/>
  <c r="BR34" i="28"/>
  <c r="BP34" i="28"/>
  <c r="BG34" i="28"/>
  <c r="AX34" i="28"/>
  <c r="AV34" i="28"/>
  <c r="AM34" i="28"/>
  <c r="AD34" i="28"/>
  <c r="AB34" i="28"/>
  <c r="S34" i="28"/>
  <c r="I34" i="28"/>
  <c r="DO34" i="28" s="1"/>
  <c r="DN33" i="28"/>
  <c r="DM33" i="28"/>
  <c r="DL33" i="28"/>
  <c r="DK33" i="28"/>
  <c r="DJ33" i="28"/>
  <c r="DI33" i="28"/>
  <c r="DH33" i="28"/>
  <c r="DG33" i="28"/>
  <c r="DF33" i="28"/>
  <c r="DE33" i="28"/>
  <c r="DD33" i="28"/>
  <c r="DC33" i="28"/>
  <c r="DB33" i="28"/>
  <c r="DA33" i="28"/>
  <c r="CZ33" i="28"/>
  <c r="CY33" i="28"/>
  <c r="CX33" i="28"/>
  <c r="CW33" i="28"/>
  <c r="CV33" i="28"/>
  <c r="CU33" i="28"/>
  <c r="CS33" i="28"/>
  <c r="CR33" i="28"/>
  <c r="CQ33" i="28"/>
  <c r="CN33" i="28"/>
  <c r="CJ33" i="28"/>
  <c r="CA33" i="28"/>
  <c r="BR33" i="28"/>
  <c r="BP33" i="28"/>
  <c r="BG33" i="28"/>
  <c r="AX33" i="28"/>
  <c r="AV33" i="28"/>
  <c r="AM33" i="28"/>
  <c r="AD33" i="28"/>
  <c r="AB33" i="28"/>
  <c r="S33" i="28"/>
  <c r="I33" i="28"/>
  <c r="DO33" i="28" s="1"/>
  <c r="DN32" i="28"/>
  <c r="DM32" i="28"/>
  <c r="DL32" i="28"/>
  <c r="DK32" i="28"/>
  <c r="DJ32" i="28"/>
  <c r="DI32" i="28"/>
  <c r="DH32" i="28"/>
  <c r="DG32" i="28"/>
  <c r="DF32" i="28"/>
  <c r="DE32" i="28"/>
  <c r="DD32" i="28"/>
  <c r="DC32" i="28"/>
  <c r="DB32" i="28"/>
  <c r="DA32" i="28"/>
  <c r="CZ32" i="28"/>
  <c r="CY32" i="28"/>
  <c r="CX32" i="28"/>
  <c r="CW32" i="28"/>
  <c r="CV32" i="28"/>
  <c r="CU32" i="28"/>
  <c r="CS32" i="28"/>
  <c r="CR32" i="28"/>
  <c r="CQ32" i="28"/>
  <c r="CN32" i="28"/>
  <c r="CJ32" i="28"/>
  <c r="CA32" i="28"/>
  <c r="BR32" i="28"/>
  <c r="BP32" i="28"/>
  <c r="BG32" i="28"/>
  <c r="AX32" i="28"/>
  <c r="AV32" i="28"/>
  <c r="AM32" i="28"/>
  <c r="AD32" i="28"/>
  <c r="AB32" i="28"/>
  <c r="S32" i="28"/>
  <c r="I32" i="28"/>
  <c r="DO32" i="28" s="1"/>
  <c r="DN31" i="28"/>
  <c r="DM31" i="28"/>
  <c r="DL31" i="28"/>
  <c r="DK31" i="28"/>
  <c r="DJ31" i="28"/>
  <c r="DI31" i="28"/>
  <c r="DH31" i="28"/>
  <c r="DG31" i="28"/>
  <c r="DF31" i="28"/>
  <c r="DE31" i="28"/>
  <c r="DD31" i="28"/>
  <c r="DC31" i="28"/>
  <c r="DB31" i="28"/>
  <c r="DA31" i="28"/>
  <c r="CZ31" i="28"/>
  <c r="CY31" i="28"/>
  <c r="CX31" i="28"/>
  <c r="CW31" i="28"/>
  <c r="CV31" i="28"/>
  <c r="CU31" i="28"/>
  <c r="CS31" i="28"/>
  <c r="CR31" i="28"/>
  <c r="CQ31" i="28"/>
  <c r="CN31" i="28"/>
  <c r="CJ31" i="28"/>
  <c r="CA31" i="28"/>
  <c r="BR31" i="28"/>
  <c r="BP31" i="28"/>
  <c r="BG31" i="28"/>
  <c r="AX31" i="28"/>
  <c r="AV31" i="28"/>
  <c r="AM31" i="28"/>
  <c r="AD31" i="28"/>
  <c r="AB31" i="28"/>
  <c r="S31" i="28"/>
  <c r="I31" i="28"/>
  <c r="DO31" i="28" s="1"/>
  <c r="DN30" i="28"/>
  <c r="DM30" i="28"/>
  <c r="DL30" i="28"/>
  <c r="DK30" i="28"/>
  <c r="DJ30" i="28"/>
  <c r="DI30" i="28"/>
  <c r="DH30" i="28"/>
  <c r="DG30" i="28"/>
  <c r="DF30" i="28"/>
  <c r="DE30" i="28"/>
  <c r="DD30" i="28"/>
  <c r="DC30" i="28"/>
  <c r="DB30" i="28"/>
  <c r="DA30" i="28"/>
  <c r="CZ30" i="28"/>
  <c r="CY30" i="28"/>
  <c r="CX30" i="28"/>
  <c r="CW30" i="28"/>
  <c r="CV30" i="28"/>
  <c r="CU30" i="28"/>
  <c r="CS30" i="28"/>
  <c r="CR30" i="28"/>
  <c r="CQ30" i="28"/>
  <c r="CN30" i="28"/>
  <c r="CJ30" i="28"/>
  <c r="CA30" i="28"/>
  <c r="BR30" i="28"/>
  <c r="BP30" i="28"/>
  <c r="BG30" i="28"/>
  <c r="AX30" i="28"/>
  <c r="AV30" i="28"/>
  <c r="AM30" i="28"/>
  <c r="AD30" i="28"/>
  <c r="AB30" i="28"/>
  <c r="S30" i="28"/>
  <c r="I30" i="28"/>
  <c r="DO30" i="28" s="1"/>
  <c r="DN29" i="28"/>
  <c r="DM29" i="28"/>
  <c r="DL29" i="28"/>
  <c r="DK29" i="28"/>
  <c r="DJ29" i="28"/>
  <c r="DI29" i="28"/>
  <c r="DH29" i="28"/>
  <c r="DG29" i="28"/>
  <c r="DF29" i="28"/>
  <c r="DE29" i="28"/>
  <c r="DD29" i="28"/>
  <c r="DC29" i="28"/>
  <c r="DB29" i="28"/>
  <c r="DA29" i="28"/>
  <c r="CZ29" i="28"/>
  <c r="CY29" i="28"/>
  <c r="CX29" i="28"/>
  <c r="CW29" i="28"/>
  <c r="CV29" i="28"/>
  <c r="CU29" i="28"/>
  <c r="CS29" i="28"/>
  <c r="CR29" i="28"/>
  <c r="CQ29" i="28"/>
  <c r="CN29" i="28"/>
  <c r="CJ29" i="28"/>
  <c r="CA29" i="28"/>
  <c r="BR29" i="28"/>
  <c r="BP29" i="28"/>
  <c r="BG29" i="28"/>
  <c r="AX29" i="28"/>
  <c r="AV29" i="28"/>
  <c r="AM29" i="28"/>
  <c r="AD29" i="28"/>
  <c r="AB29" i="28"/>
  <c r="S29" i="28"/>
  <c r="I29" i="28"/>
  <c r="DO29" i="28" s="1"/>
  <c r="DN28" i="28"/>
  <c r="DM28" i="28"/>
  <c r="DL28" i="28"/>
  <c r="DK28" i="28"/>
  <c r="DJ28" i="28"/>
  <c r="DI28" i="28"/>
  <c r="DH28" i="28"/>
  <c r="DG28" i="28"/>
  <c r="DF28" i="28"/>
  <c r="DE28" i="28"/>
  <c r="DD28" i="28"/>
  <c r="DC28" i="28"/>
  <c r="DB28" i="28"/>
  <c r="DA28" i="28"/>
  <c r="CZ28" i="28"/>
  <c r="CY28" i="28"/>
  <c r="CX28" i="28"/>
  <c r="CW28" i="28"/>
  <c r="CV28" i="28"/>
  <c r="CU28" i="28"/>
  <c r="CS28" i="28"/>
  <c r="CR28" i="28"/>
  <c r="CQ28" i="28"/>
  <c r="CN28" i="28"/>
  <c r="CJ28" i="28"/>
  <c r="CA28" i="28"/>
  <c r="BR28" i="28"/>
  <c r="BP28" i="28"/>
  <c r="BG28" i="28"/>
  <c r="AX28" i="28"/>
  <c r="AV28" i="28"/>
  <c r="AM28" i="28"/>
  <c r="AD28" i="28"/>
  <c r="AB28" i="28"/>
  <c r="S28" i="28"/>
  <c r="I28" i="28"/>
  <c r="DO28" i="28" s="1"/>
  <c r="DN27" i="28"/>
  <c r="DM27" i="28"/>
  <c r="DL27" i="28"/>
  <c r="DK27" i="28"/>
  <c r="DJ27" i="28"/>
  <c r="DI27" i="28"/>
  <c r="DH27" i="28"/>
  <c r="DG27" i="28"/>
  <c r="DF27" i="28"/>
  <c r="DE27" i="28"/>
  <c r="DD27" i="28"/>
  <c r="DC27" i="28"/>
  <c r="DB27" i="28"/>
  <c r="DA27" i="28"/>
  <c r="CZ27" i="28"/>
  <c r="CY27" i="28"/>
  <c r="CX27" i="28"/>
  <c r="CW27" i="28"/>
  <c r="CV27" i="28"/>
  <c r="CU27" i="28"/>
  <c r="CS27" i="28"/>
  <c r="CR27" i="28"/>
  <c r="CQ27" i="28"/>
  <c r="CN27" i="28"/>
  <c r="CJ27" i="28"/>
  <c r="CA27" i="28"/>
  <c r="BR27" i="28"/>
  <c r="BP27" i="28"/>
  <c r="BG27" i="28"/>
  <c r="AX27" i="28"/>
  <c r="AV27" i="28"/>
  <c r="AM27" i="28"/>
  <c r="AD27" i="28"/>
  <c r="AB27" i="28"/>
  <c r="S27" i="28"/>
  <c r="I27" i="28"/>
  <c r="DO27" i="28" s="1"/>
  <c r="DN26" i="28"/>
  <c r="DM26" i="28"/>
  <c r="DL26" i="28"/>
  <c r="DK26" i="28"/>
  <c r="DJ26" i="28"/>
  <c r="DI26" i="28"/>
  <c r="DH26" i="28"/>
  <c r="DG26" i="28"/>
  <c r="DF26" i="28"/>
  <c r="DE26" i="28"/>
  <c r="DD26" i="28"/>
  <c r="DC26" i="28"/>
  <c r="DB26" i="28"/>
  <c r="DA26" i="28"/>
  <c r="CZ26" i="28"/>
  <c r="CY26" i="28"/>
  <c r="CX26" i="28"/>
  <c r="CW26" i="28"/>
  <c r="CV26" i="28"/>
  <c r="CU26" i="28"/>
  <c r="CS26" i="28"/>
  <c r="CR26" i="28"/>
  <c r="CQ26" i="28"/>
  <c r="CN26" i="28"/>
  <c r="CJ26" i="28"/>
  <c r="CA26" i="28"/>
  <c r="BR26" i="28"/>
  <c r="BP26" i="28"/>
  <c r="BG26" i="28"/>
  <c r="AX26" i="28"/>
  <c r="AV26" i="28"/>
  <c r="AM26" i="28"/>
  <c r="AD26" i="28"/>
  <c r="AB26" i="28"/>
  <c r="S26" i="28"/>
  <c r="I26" i="28"/>
  <c r="DO26" i="28" s="1"/>
  <c r="DN25" i="28"/>
  <c r="DM25" i="28"/>
  <c r="DL25" i="28"/>
  <c r="DK25" i="28"/>
  <c r="DJ25" i="28"/>
  <c r="DI25" i="28"/>
  <c r="DH25" i="28"/>
  <c r="DG25" i="28"/>
  <c r="DF25" i="28"/>
  <c r="DE25" i="28"/>
  <c r="DD25" i="28"/>
  <c r="DC25" i="28"/>
  <c r="DB25" i="28"/>
  <c r="DA25" i="28"/>
  <c r="CZ25" i="28"/>
  <c r="CY25" i="28"/>
  <c r="CX25" i="28"/>
  <c r="CW25" i="28"/>
  <c r="CV25" i="28"/>
  <c r="CU25" i="28"/>
  <c r="CS25" i="28"/>
  <c r="CR25" i="28"/>
  <c r="CQ25" i="28"/>
  <c r="CN25" i="28"/>
  <c r="CJ25" i="28"/>
  <c r="CA25" i="28"/>
  <c r="BR25" i="28"/>
  <c r="BP25" i="28"/>
  <c r="BG25" i="28"/>
  <c r="AX25" i="28"/>
  <c r="AV25" i="28"/>
  <c r="AM25" i="28"/>
  <c r="AD25" i="28"/>
  <c r="AB25" i="28"/>
  <c r="S25" i="28"/>
  <c r="I25" i="28"/>
  <c r="DO25" i="28" s="1"/>
  <c r="DN24" i="28"/>
  <c r="DM24" i="28"/>
  <c r="DL24" i="28"/>
  <c r="DK24" i="28"/>
  <c r="DJ24" i="28"/>
  <c r="DI24" i="28"/>
  <c r="DH24" i="28"/>
  <c r="DG24" i="28"/>
  <c r="DF24" i="28"/>
  <c r="DE24" i="28"/>
  <c r="DD24" i="28"/>
  <c r="DC24" i="28"/>
  <c r="DB24" i="28"/>
  <c r="DA24" i="28"/>
  <c r="CZ24" i="28"/>
  <c r="CY24" i="28"/>
  <c r="CX24" i="28"/>
  <c r="CW24" i="28"/>
  <c r="CV24" i="28"/>
  <c r="CU24" i="28"/>
  <c r="CS24" i="28"/>
  <c r="CR24" i="28"/>
  <c r="CQ24" i="28"/>
  <c r="CN24" i="28"/>
  <c r="CJ24" i="28"/>
  <c r="CA24" i="28"/>
  <c r="BR24" i="28"/>
  <c r="BP24" i="28"/>
  <c r="BG24" i="28"/>
  <c r="AX24" i="28"/>
  <c r="AV24" i="28"/>
  <c r="AM24" i="28"/>
  <c r="AD24" i="28"/>
  <c r="AB24" i="28"/>
  <c r="S24" i="28"/>
  <c r="I24" i="28"/>
  <c r="DO24" i="28" s="1"/>
  <c r="DN23" i="28"/>
  <c r="DM23" i="28"/>
  <c r="DL23" i="28"/>
  <c r="DK23" i="28"/>
  <c r="DJ23" i="28"/>
  <c r="DI23" i="28"/>
  <c r="DH23" i="28"/>
  <c r="DG23" i="28"/>
  <c r="DF23" i="28"/>
  <c r="DE23" i="28"/>
  <c r="DD23" i="28"/>
  <c r="DC23" i="28"/>
  <c r="DB23" i="28"/>
  <c r="DA23" i="28"/>
  <c r="CZ23" i="28"/>
  <c r="CY23" i="28"/>
  <c r="CX23" i="28"/>
  <c r="CW23" i="28"/>
  <c r="CV23" i="28"/>
  <c r="CU23" i="28"/>
  <c r="CS23" i="28"/>
  <c r="CR23" i="28"/>
  <c r="CQ23" i="28"/>
  <c r="CN23" i="28"/>
  <c r="CJ23" i="28"/>
  <c r="CA23" i="28"/>
  <c r="BR23" i="28"/>
  <c r="BP23" i="28"/>
  <c r="BG23" i="28"/>
  <c r="AX23" i="28"/>
  <c r="AV23" i="28"/>
  <c r="AM23" i="28"/>
  <c r="AD23" i="28"/>
  <c r="AB23" i="28"/>
  <c r="S23" i="28"/>
  <c r="I23" i="28"/>
  <c r="DO23" i="28" s="1"/>
  <c r="DN22" i="28"/>
  <c r="DM22" i="28"/>
  <c r="DL22" i="28"/>
  <c r="DK22" i="28"/>
  <c r="DJ22" i="28"/>
  <c r="DI22" i="28"/>
  <c r="DH22" i="28"/>
  <c r="DG22" i="28"/>
  <c r="DF22" i="28"/>
  <c r="DE22" i="28"/>
  <c r="DD22" i="28"/>
  <c r="DC22" i="28"/>
  <c r="DB22" i="28"/>
  <c r="DA22" i="28"/>
  <c r="CZ22" i="28"/>
  <c r="CY22" i="28"/>
  <c r="CX22" i="28"/>
  <c r="CW22" i="28"/>
  <c r="CV22" i="28"/>
  <c r="CU22" i="28"/>
  <c r="CS22" i="28"/>
  <c r="CR22" i="28"/>
  <c r="CQ22" i="28"/>
  <c r="CN22" i="28"/>
  <c r="CJ22" i="28"/>
  <c r="CA22" i="28"/>
  <c r="BR22" i="28"/>
  <c r="BP22" i="28"/>
  <c r="BG22" i="28"/>
  <c r="AX22" i="28"/>
  <c r="AV22" i="28"/>
  <c r="AM22" i="28"/>
  <c r="AD22" i="28"/>
  <c r="AB22" i="28"/>
  <c r="S22" i="28"/>
  <c r="I22" i="28"/>
  <c r="DO22" i="28" s="1"/>
  <c r="DN21" i="28"/>
  <c r="DM21" i="28"/>
  <c r="DL21" i="28"/>
  <c r="DK21" i="28"/>
  <c r="DJ21" i="28"/>
  <c r="DI21" i="28"/>
  <c r="DH21" i="28"/>
  <c r="DG21" i="28"/>
  <c r="DF21" i="28"/>
  <c r="DE21" i="28"/>
  <c r="DD21" i="28"/>
  <c r="DC21" i="28"/>
  <c r="DB21" i="28"/>
  <c r="DA21" i="28"/>
  <c r="CZ21" i="28"/>
  <c r="CY21" i="28"/>
  <c r="CX21" i="28"/>
  <c r="CW21" i="28"/>
  <c r="CV21" i="28"/>
  <c r="CU21" i="28"/>
  <c r="CS21" i="28"/>
  <c r="CR21" i="28"/>
  <c r="CQ21" i="28"/>
  <c r="CN21" i="28"/>
  <c r="CJ21" i="28"/>
  <c r="CA21" i="28"/>
  <c r="BR21" i="28"/>
  <c r="BP21" i="28"/>
  <c r="BG21" i="28"/>
  <c r="AX21" i="28"/>
  <c r="AV21" i="28"/>
  <c r="AM21" i="28"/>
  <c r="AD21" i="28"/>
  <c r="AB21" i="28"/>
  <c r="S21" i="28"/>
  <c r="I21" i="28"/>
  <c r="DO21" i="28" s="1"/>
  <c r="DN20" i="28"/>
  <c r="DM20" i="28"/>
  <c r="DL20" i="28"/>
  <c r="DK20" i="28"/>
  <c r="DJ20" i="28"/>
  <c r="DI20" i="28"/>
  <c r="DH20" i="28"/>
  <c r="DG20" i="28"/>
  <c r="DF20" i="28"/>
  <c r="DE20" i="28"/>
  <c r="DD20" i="28"/>
  <c r="DC20" i="28"/>
  <c r="DB20" i="28"/>
  <c r="DA20" i="28"/>
  <c r="CZ20" i="28"/>
  <c r="CY20" i="28"/>
  <c r="CX20" i="28"/>
  <c r="CW20" i="28"/>
  <c r="CV20" i="28"/>
  <c r="CU20" i="28"/>
  <c r="CS20" i="28"/>
  <c r="CR20" i="28"/>
  <c r="CQ20" i="28"/>
  <c r="CN20" i="28"/>
  <c r="CJ20" i="28"/>
  <c r="CA20" i="28"/>
  <c r="BR20" i="28"/>
  <c r="BP20" i="28"/>
  <c r="BG20" i="28"/>
  <c r="AX20" i="28"/>
  <c r="AV20" i="28"/>
  <c r="AM20" i="28"/>
  <c r="AD20" i="28"/>
  <c r="AB20" i="28"/>
  <c r="S20" i="28"/>
  <c r="I20" i="28"/>
  <c r="DO20" i="28" s="1"/>
  <c r="DN19" i="28"/>
  <c r="DM19" i="28"/>
  <c r="DL19" i="28"/>
  <c r="DK19" i="28"/>
  <c r="DJ19" i="28"/>
  <c r="DI19" i="28"/>
  <c r="DH19" i="28"/>
  <c r="DG19" i="28"/>
  <c r="DF19" i="28"/>
  <c r="DE19" i="28"/>
  <c r="DD19" i="28"/>
  <c r="DC19" i="28"/>
  <c r="DB19" i="28"/>
  <c r="DA19" i="28"/>
  <c r="CZ19" i="28"/>
  <c r="CY19" i="28"/>
  <c r="CX19" i="28"/>
  <c r="CW19" i="28"/>
  <c r="CV19" i="28"/>
  <c r="CU19" i="28"/>
  <c r="CS19" i="28"/>
  <c r="CR19" i="28"/>
  <c r="CQ19" i="28"/>
  <c r="CN19" i="28"/>
  <c r="CJ19" i="28"/>
  <c r="CA19" i="28"/>
  <c r="BR19" i="28"/>
  <c r="BP19" i="28"/>
  <c r="BG19" i="28"/>
  <c r="AX19" i="28"/>
  <c r="AV19" i="28"/>
  <c r="AM19" i="28"/>
  <c r="AD19" i="28"/>
  <c r="AB19" i="28"/>
  <c r="S19" i="28"/>
  <c r="I19" i="28"/>
  <c r="DO19" i="28" s="1"/>
  <c r="DN18" i="28"/>
  <c r="DM18" i="28"/>
  <c r="DL18" i="28"/>
  <c r="DK18" i="28"/>
  <c r="DJ18" i="28"/>
  <c r="DI18" i="28"/>
  <c r="DH18" i="28"/>
  <c r="DG18" i="28"/>
  <c r="DF18" i="28"/>
  <c r="DE18" i="28"/>
  <c r="DD18" i="28"/>
  <c r="DC18" i="28"/>
  <c r="DB18" i="28"/>
  <c r="DA18" i="28"/>
  <c r="CZ18" i="28"/>
  <c r="CY18" i="28"/>
  <c r="CX18" i="28"/>
  <c r="CW18" i="28"/>
  <c r="CV18" i="28"/>
  <c r="CU18" i="28"/>
  <c r="CS18" i="28"/>
  <c r="CR18" i="28"/>
  <c r="CQ18" i="28"/>
  <c r="CN18" i="28"/>
  <c r="CJ18" i="28"/>
  <c r="CA18" i="28"/>
  <c r="BR18" i="28"/>
  <c r="BP18" i="28"/>
  <c r="BG18" i="28"/>
  <c r="AX18" i="28"/>
  <c r="AV18" i="28"/>
  <c r="AM18" i="28"/>
  <c r="AD18" i="28"/>
  <c r="AB18" i="28"/>
  <c r="S18" i="28"/>
  <c r="I18" i="28"/>
  <c r="DO18" i="28" s="1"/>
  <c r="DN17" i="28"/>
  <c r="DM17" i="28"/>
  <c r="DL17" i="28"/>
  <c r="DK17" i="28"/>
  <c r="DJ17" i="28"/>
  <c r="DI17" i="28"/>
  <c r="DH17" i="28"/>
  <c r="DG17" i="28"/>
  <c r="DF17" i="28"/>
  <c r="DE17" i="28"/>
  <c r="DD17" i="28"/>
  <c r="DC17" i="28"/>
  <c r="DB17" i="28"/>
  <c r="DA17" i="28"/>
  <c r="CZ17" i="28"/>
  <c r="CY17" i="28"/>
  <c r="CX17" i="28"/>
  <c r="CW17" i="28"/>
  <c r="CV17" i="28"/>
  <c r="CU17" i="28"/>
  <c r="CS17" i="28"/>
  <c r="CR17" i="28"/>
  <c r="CQ17" i="28"/>
  <c r="CN17" i="28"/>
  <c r="CJ17" i="28"/>
  <c r="CA17" i="28"/>
  <c r="BR17" i="28"/>
  <c r="BP17" i="28"/>
  <c r="BG17" i="28"/>
  <c r="AX17" i="28"/>
  <c r="AV17" i="28"/>
  <c r="AM17" i="28"/>
  <c r="AD17" i="28"/>
  <c r="AB17" i="28"/>
  <c r="S17" i="28"/>
  <c r="I17" i="28"/>
  <c r="DO17" i="28" s="1"/>
  <c r="DN16" i="28"/>
  <c r="DM16" i="28"/>
  <c r="DL16" i="28"/>
  <c r="DK16" i="28"/>
  <c r="DJ16" i="28"/>
  <c r="DI16" i="28"/>
  <c r="DH16" i="28"/>
  <c r="DG16" i="28"/>
  <c r="DF16" i="28"/>
  <c r="DE16" i="28"/>
  <c r="DD16" i="28"/>
  <c r="DC16" i="28"/>
  <c r="DB16" i="28"/>
  <c r="DA16" i="28"/>
  <c r="CZ16" i="28"/>
  <c r="CY16" i="28"/>
  <c r="CX16" i="28"/>
  <c r="CW16" i="28"/>
  <c r="CV16" i="28"/>
  <c r="CU16" i="28"/>
  <c r="CS16" i="28"/>
  <c r="CR16" i="28"/>
  <c r="CQ16" i="28"/>
  <c r="CN16" i="28"/>
  <c r="CJ16" i="28"/>
  <c r="CA16" i="28"/>
  <c r="BR16" i="28"/>
  <c r="BP16" i="28"/>
  <c r="BG16" i="28"/>
  <c r="AX16" i="28"/>
  <c r="AV16" i="28"/>
  <c r="AM16" i="28"/>
  <c r="AD16" i="28"/>
  <c r="AB16" i="28"/>
  <c r="S16" i="28"/>
  <c r="I16" i="28"/>
  <c r="DO16" i="28" s="1"/>
  <c r="DG15" i="28"/>
  <c r="DF15" i="28"/>
  <c r="CZ15" i="28"/>
  <c r="CY15" i="28"/>
  <c r="CX15" i="28"/>
  <c r="CW15" i="28"/>
  <c r="CV15" i="28"/>
  <c r="CU15" i="28"/>
  <c r="DG14" i="28"/>
  <c r="DF14" i="28"/>
  <c r="CZ14" i="28"/>
  <c r="CY14" i="28"/>
  <c r="CX14" i="28"/>
  <c r="CW14" i="28"/>
  <c r="CV14" i="28"/>
  <c r="CU14" i="28"/>
  <c r="DG13" i="28"/>
  <c r="DF13" i="28"/>
  <c r="CZ13" i="28"/>
  <c r="CY13" i="28"/>
  <c r="CX13" i="28"/>
  <c r="CW13" i="28"/>
  <c r="CV13" i="28"/>
  <c r="CU13" i="28"/>
  <c r="DG12" i="28"/>
  <c r="DF12" i="28"/>
  <c r="CZ12" i="28"/>
  <c r="CY12" i="28"/>
  <c r="CX12" i="28"/>
  <c r="CW12" i="28"/>
  <c r="CV12" i="28"/>
  <c r="CU12" i="28"/>
  <c r="DG11" i="28"/>
  <c r="DF11" i="28"/>
  <c r="CZ11" i="28"/>
  <c r="CY11" i="28"/>
  <c r="CX11" i="28"/>
  <c r="CW11" i="28"/>
  <c r="CV11" i="28"/>
  <c r="CU11" i="28"/>
  <c r="DG10" i="28"/>
  <c r="DF10" i="28"/>
  <c r="CZ10" i="28"/>
  <c r="CY10" i="28"/>
  <c r="CX10" i="28"/>
  <c r="CW10" i="28"/>
  <c r="CV10" i="28"/>
  <c r="CU10" i="28"/>
  <c r="DG9" i="28"/>
  <c r="DF9" i="28"/>
  <c r="CZ9" i="28"/>
  <c r="CY9" i="28"/>
  <c r="CX9" i="28"/>
  <c r="CW9" i="28"/>
  <c r="CV9" i="28"/>
  <c r="CU9" i="28"/>
  <c r="DG8" i="28"/>
  <c r="DF8" i="28"/>
  <c r="CZ8" i="28"/>
  <c r="CY8" i="28"/>
  <c r="CX8" i="28"/>
  <c r="DD8" i="28" s="1"/>
  <c r="CW8" i="28"/>
  <c r="CV8" i="28"/>
  <c r="CU8" i="28"/>
  <c r="DG7" i="28"/>
  <c r="DF7" i="28"/>
  <c r="CZ7" i="28"/>
  <c r="CY7" i="28"/>
  <c r="CX7" i="28"/>
  <c r="CW7" i="28"/>
  <c r="CV7" i="28"/>
  <c r="CU7" i="28"/>
  <c r="CS56" i="28"/>
  <c r="DE15" i="28" s="1"/>
  <c r="DG6" i="28"/>
  <c r="DF6" i="28"/>
  <c r="CZ6" i="28"/>
  <c r="CY6" i="28"/>
  <c r="CX6" i="28"/>
  <c r="CW6" i="28"/>
  <c r="CV6" i="28"/>
  <c r="CU6" i="28"/>
  <c r="CI5" i="28"/>
  <c r="CH5" i="28"/>
  <c r="CG5" i="28"/>
  <c r="CF5" i="28"/>
  <c r="CE5" i="28"/>
  <c r="CD5" i="28"/>
  <c r="CC5" i="28"/>
  <c r="BZ5" i="28"/>
  <c r="BY5" i="28"/>
  <c r="BX5" i="28"/>
  <c r="BW5" i="28"/>
  <c r="BV5" i="28"/>
  <c r="BU5" i="28"/>
  <c r="BT5" i="28"/>
  <c r="BO5" i="28"/>
  <c r="BN5" i="28"/>
  <c r="BM5" i="28"/>
  <c r="BL5" i="28"/>
  <c r="BK5" i="28"/>
  <c r="BJ5" i="28"/>
  <c r="BI5" i="28"/>
  <c r="BF5" i="28"/>
  <c r="BE5" i="28"/>
  <c r="BD5" i="28"/>
  <c r="BC5" i="28"/>
  <c r="BB5" i="28"/>
  <c r="BA5" i="28"/>
  <c r="AZ5" i="28"/>
  <c r="AU5" i="28"/>
  <c r="AT5" i="28"/>
  <c r="AS5" i="28"/>
  <c r="AR5" i="28"/>
  <c r="AQ5" i="28"/>
  <c r="AP5" i="28"/>
  <c r="AO5" i="28"/>
  <c r="AL5" i="28"/>
  <c r="AK5" i="28"/>
  <c r="AJ5" i="28"/>
  <c r="AI5" i="28"/>
  <c r="AH5" i="28"/>
  <c r="AG5" i="28"/>
  <c r="AF5" i="28"/>
  <c r="AA5" i="28"/>
  <c r="Z5" i="28"/>
  <c r="Y5" i="28"/>
  <c r="X5" i="28"/>
  <c r="W5" i="28"/>
  <c r="V5" i="28"/>
  <c r="U5" i="28"/>
  <c r="R5" i="28"/>
  <c r="Q5" i="28"/>
  <c r="P5" i="28"/>
  <c r="O5" i="28"/>
  <c r="N5" i="28"/>
  <c r="M5" i="28"/>
  <c r="L5" i="28"/>
  <c r="H5" i="28"/>
  <c r="G5" i="28"/>
  <c r="F5" i="28"/>
  <c r="E5" i="28"/>
  <c r="D5" i="28"/>
  <c r="C5" i="28"/>
  <c r="B5" i="28"/>
  <c r="D2" i="28"/>
  <c r="D60" i="28" s="1"/>
  <c r="CM114" i="24"/>
  <c r="CL114" i="24"/>
  <c r="CJ114" i="24"/>
  <c r="CI114" i="24"/>
  <c r="CH114" i="24"/>
  <c r="CG114" i="24"/>
  <c r="CF114" i="24"/>
  <c r="CE114" i="24"/>
  <c r="CD114" i="24"/>
  <c r="CC114" i="24"/>
  <c r="CA114" i="24"/>
  <c r="BZ114" i="24"/>
  <c r="BY114" i="24"/>
  <c r="BX114" i="24"/>
  <c r="BW114" i="24"/>
  <c r="BV114" i="24"/>
  <c r="BU114" i="24"/>
  <c r="BT114" i="24"/>
  <c r="BR114" i="24"/>
  <c r="BQ114" i="24"/>
  <c r="BP114" i="24"/>
  <c r="BO114" i="24"/>
  <c r="BN114" i="24"/>
  <c r="BM114" i="24"/>
  <c r="BL114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X114" i="24"/>
  <c r="AW114" i="24"/>
  <c r="AV114" i="24"/>
  <c r="AU114" i="24"/>
  <c r="AT114" i="24"/>
  <c r="AS114" i="24"/>
  <c r="AR114" i="24"/>
  <c r="AQ114" i="24"/>
  <c r="AP114" i="24"/>
  <c r="AO114" i="24"/>
  <c r="AN114" i="24"/>
  <c r="AM114" i="24"/>
  <c r="AL114" i="24"/>
  <c r="AK114" i="24"/>
  <c r="AJ114" i="24"/>
  <c r="AI114" i="24"/>
  <c r="AH114" i="24"/>
  <c r="AG114" i="24"/>
  <c r="AF114" i="24"/>
  <c r="AD114" i="24"/>
  <c r="AC114" i="24"/>
  <c r="AB114" i="24"/>
  <c r="AA114" i="24"/>
  <c r="Z114" i="24"/>
  <c r="Y114" i="24"/>
  <c r="X114" i="24"/>
  <c r="W114" i="24"/>
  <c r="V114" i="24"/>
  <c r="U114" i="24"/>
  <c r="T114" i="24"/>
  <c r="S114" i="24"/>
  <c r="R114" i="24"/>
  <c r="Q114" i="24"/>
  <c r="P114" i="24"/>
  <c r="O114" i="24"/>
  <c r="N114" i="24"/>
  <c r="M114" i="24"/>
  <c r="L114" i="24"/>
  <c r="J114" i="24"/>
  <c r="I114" i="24"/>
  <c r="H114" i="24"/>
  <c r="G114" i="24"/>
  <c r="F114" i="24"/>
  <c r="E114" i="24"/>
  <c r="D114" i="24"/>
  <c r="C114" i="24"/>
  <c r="B114" i="24"/>
  <c r="DN113" i="24"/>
  <c r="DM113" i="24"/>
  <c r="DL113" i="24"/>
  <c r="DK113" i="24"/>
  <c r="DJ113" i="24"/>
  <c r="DI113" i="24"/>
  <c r="DH113" i="24"/>
  <c r="DG113" i="24"/>
  <c r="DF113" i="24"/>
  <c r="DE113" i="24"/>
  <c r="DD113" i="24"/>
  <c r="DC113" i="24"/>
  <c r="DB113" i="24"/>
  <c r="DA113" i="24"/>
  <c r="CZ113" i="24"/>
  <c r="CY113" i="24"/>
  <c r="CX113" i="24"/>
  <c r="CW113" i="24"/>
  <c r="CV113" i="24"/>
  <c r="CU113" i="24"/>
  <c r="CS113" i="24"/>
  <c r="CR113" i="24"/>
  <c r="CQ113" i="24"/>
  <c r="CN113" i="24"/>
  <c r="CJ113" i="24"/>
  <c r="CA113" i="24"/>
  <c r="BR113" i="24"/>
  <c r="BP113" i="24"/>
  <c r="BG113" i="24"/>
  <c r="AX113" i="24"/>
  <c r="AV113" i="24"/>
  <c r="AM113" i="24"/>
  <c r="AD113" i="24"/>
  <c r="AB113" i="24"/>
  <c r="S113" i="24"/>
  <c r="I113" i="24"/>
  <c r="DO113" i="24" s="1"/>
  <c r="DN112" i="24"/>
  <c r="DM112" i="24"/>
  <c r="DL112" i="24"/>
  <c r="DK112" i="24"/>
  <c r="DJ112" i="24"/>
  <c r="DI112" i="24"/>
  <c r="DH112" i="24"/>
  <c r="DG112" i="24"/>
  <c r="DF112" i="24"/>
  <c r="DE112" i="24"/>
  <c r="DD112" i="24"/>
  <c r="DC112" i="24"/>
  <c r="DB112" i="24"/>
  <c r="DA112" i="24"/>
  <c r="CZ112" i="24"/>
  <c r="CY112" i="24"/>
  <c r="CX112" i="24"/>
  <c r="CW112" i="24"/>
  <c r="CV112" i="24"/>
  <c r="CU112" i="24"/>
  <c r="CS112" i="24"/>
  <c r="CR112" i="24"/>
  <c r="CQ112" i="24"/>
  <c r="CN112" i="24"/>
  <c r="CJ112" i="24"/>
  <c r="CA112" i="24"/>
  <c r="BR112" i="24"/>
  <c r="BP112" i="24"/>
  <c r="BG112" i="24"/>
  <c r="AX112" i="24"/>
  <c r="AV112" i="24"/>
  <c r="AM112" i="24"/>
  <c r="AD112" i="24"/>
  <c r="AB112" i="24"/>
  <c r="S112" i="24"/>
  <c r="I112" i="24"/>
  <c r="DN111" i="24"/>
  <c r="DM111" i="24"/>
  <c r="DL111" i="24"/>
  <c r="DK111" i="24"/>
  <c r="DJ111" i="24"/>
  <c r="DI111" i="24"/>
  <c r="DH111" i="24"/>
  <c r="DG111" i="24"/>
  <c r="DF111" i="24"/>
  <c r="DE111" i="24"/>
  <c r="DD111" i="24"/>
  <c r="DC111" i="24"/>
  <c r="DB111" i="24"/>
  <c r="DA111" i="24"/>
  <c r="CZ111" i="24"/>
  <c r="CY111" i="24"/>
  <c r="CX111" i="24"/>
  <c r="CW111" i="24"/>
  <c r="CV111" i="24"/>
  <c r="CU111" i="24"/>
  <c r="CS111" i="24"/>
  <c r="CR111" i="24"/>
  <c r="CQ111" i="24"/>
  <c r="CN111" i="24"/>
  <c r="CJ111" i="24"/>
  <c r="CA111" i="24"/>
  <c r="BR111" i="24"/>
  <c r="BP111" i="24"/>
  <c r="BG111" i="24"/>
  <c r="AX111" i="24"/>
  <c r="AV111" i="24"/>
  <c r="AM111" i="24"/>
  <c r="AD111" i="24"/>
  <c r="AB111" i="24"/>
  <c r="S111" i="24"/>
  <c r="I111" i="24"/>
  <c r="DO111" i="24" s="1"/>
  <c r="DN110" i="24"/>
  <c r="DM110" i="24"/>
  <c r="DL110" i="24"/>
  <c r="DK110" i="24"/>
  <c r="DJ110" i="24"/>
  <c r="DI110" i="24"/>
  <c r="DH110" i="24"/>
  <c r="DG110" i="24"/>
  <c r="DF110" i="24"/>
  <c r="DE110" i="24"/>
  <c r="DD110" i="24"/>
  <c r="DC110" i="24"/>
  <c r="DB110" i="24"/>
  <c r="DA110" i="24"/>
  <c r="CZ110" i="24"/>
  <c r="CY110" i="24"/>
  <c r="CX110" i="24"/>
  <c r="CW110" i="24"/>
  <c r="CV110" i="24"/>
  <c r="CU110" i="24"/>
  <c r="CS110" i="24"/>
  <c r="CR110" i="24"/>
  <c r="CQ110" i="24"/>
  <c r="CN110" i="24"/>
  <c r="CJ110" i="24"/>
  <c r="CA110" i="24"/>
  <c r="BR110" i="24"/>
  <c r="BP110" i="24"/>
  <c r="BG110" i="24"/>
  <c r="AX110" i="24"/>
  <c r="AV110" i="24"/>
  <c r="AM110" i="24"/>
  <c r="AD110" i="24"/>
  <c r="AB110" i="24"/>
  <c r="S110" i="24"/>
  <c r="I110" i="24"/>
  <c r="DN109" i="24"/>
  <c r="DM109" i="24"/>
  <c r="DL109" i="24"/>
  <c r="DK109" i="24"/>
  <c r="DJ109" i="24"/>
  <c r="DI109" i="24"/>
  <c r="DH109" i="24"/>
  <c r="DG109" i="24"/>
  <c r="DF109" i="24"/>
  <c r="DE109" i="24"/>
  <c r="DD109" i="24"/>
  <c r="DC109" i="24"/>
  <c r="DB109" i="24"/>
  <c r="DA109" i="24"/>
  <c r="CZ109" i="24"/>
  <c r="CY109" i="24"/>
  <c r="CX109" i="24"/>
  <c r="CW109" i="24"/>
  <c r="CV109" i="24"/>
  <c r="CU109" i="24"/>
  <c r="CS109" i="24"/>
  <c r="CR109" i="24"/>
  <c r="CQ109" i="24"/>
  <c r="CN109" i="24"/>
  <c r="CJ109" i="24"/>
  <c r="CA109" i="24"/>
  <c r="BR109" i="24"/>
  <c r="BP109" i="24"/>
  <c r="BG109" i="24"/>
  <c r="AX109" i="24"/>
  <c r="AV109" i="24"/>
  <c r="AM109" i="24"/>
  <c r="AD109" i="24"/>
  <c r="AB109" i="24"/>
  <c r="S109" i="24"/>
  <c r="I109" i="24"/>
  <c r="DO109" i="24" s="1"/>
  <c r="DN108" i="24"/>
  <c r="DM108" i="24"/>
  <c r="DL108" i="24"/>
  <c r="DK108" i="24"/>
  <c r="DJ108" i="24"/>
  <c r="DI108" i="24"/>
  <c r="DH108" i="24"/>
  <c r="DG108" i="24"/>
  <c r="DF108" i="24"/>
  <c r="DE108" i="24"/>
  <c r="DD108" i="24"/>
  <c r="DC108" i="24"/>
  <c r="DB108" i="24"/>
  <c r="DA108" i="24"/>
  <c r="CZ108" i="24"/>
  <c r="CY108" i="24"/>
  <c r="CX108" i="24"/>
  <c r="CW108" i="24"/>
  <c r="CV108" i="24"/>
  <c r="CU108" i="24"/>
  <c r="CS108" i="24"/>
  <c r="CR108" i="24"/>
  <c r="CQ108" i="24"/>
  <c r="CN108" i="24"/>
  <c r="CJ108" i="24"/>
  <c r="CA108" i="24"/>
  <c r="BR108" i="24"/>
  <c r="BP108" i="24"/>
  <c r="BG108" i="24"/>
  <c r="AX108" i="24"/>
  <c r="AV108" i="24"/>
  <c r="AM108" i="24"/>
  <c r="AD108" i="24"/>
  <c r="AB108" i="24"/>
  <c r="S108" i="24"/>
  <c r="I108" i="24"/>
  <c r="DN107" i="24"/>
  <c r="DM107" i="24"/>
  <c r="DL107" i="24"/>
  <c r="DK107" i="24"/>
  <c r="DJ107" i="24"/>
  <c r="DI107" i="24"/>
  <c r="DH107" i="24"/>
  <c r="DG107" i="24"/>
  <c r="DF107" i="24"/>
  <c r="DE107" i="24"/>
  <c r="DD107" i="24"/>
  <c r="DC107" i="24"/>
  <c r="DB107" i="24"/>
  <c r="DA107" i="24"/>
  <c r="CZ107" i="24"/>
  <c r="CY107" i="24"/>
  <c r="CX107" i="24"/>
  <c r="CW107" i="24"/>
  <c r="CV107" i="24"/>
  <c r="CU107" i="24"/>
  <c r="CS107" i="24"/>
  <c r="CR107" i="24"/>
  <c r="CQ107" i="24"/>
  <c r="CN107" i="24"/>
  <c r="CJ107" i="24"/>
  <c r="CA107" i="24"/>
  <c r="BR107" i="24"/>
  <c r="BP107" i="24"/>
  <c r="BG107" i="24"/>
  <c r="AX107" i="24"/>
  <c r="AV107" i="24"/>
  <c r="AM107" i="24"/>
  <c r="AD107" i="24"/>
  <c r="AB107" i="24"/>
  <c r="S107" i="24"/>
  <c r="I107" i="24"/>
  <c r="DO107" i="24" s="1"/>
  <c r="DN106" i="24"/>
  <c r="DM106" i="24"/>
  <c r="DL106" i="24"/>
  <c r="DK106" i="24"/>
  <c r="DJ106" i="24"/>
  <c r="DI106" i="24"/>
  <c r="DH106" i="24"/>
  <c r="DG106" i="24"/>
  <c r="DF106" i="24"/>
  <c r="DE106" i="24"/>
  <c r="DD106" i="24"/>
  <c r="DC106" i="24"/>
  <c r="DB106" i="24"/>
  <c r="DA106" i="24"/>
  <c r="CZ106" i="24"/>
  <c r="CY106" i="24"/>
  <c r="CX106" i="24"/>
  <c r="CW106" i="24"/>
  <c r="CV106" i="24"/>
  <c r="CU106" i="24"/>
  <c r="CS106" i="24"/>
  <c r="CR106" i="24"/>
  <c r="CQ106" i="24"/>
  <c r="CN106" i="24"/>
  <c r="CJ106" i="24"/>
  <c r="CA106" i="24"/>
  <c r="BR106" i="24"/>
  <c r="BP106" i="24"/>
  <c r="BG106" i="24"/>
  <c r="AX106" i="24"/>
  <c r="AV106" i="24"/>
  <c r="AM106" i="24"/>
  <c r="AD106" i="24"/>
  <c r="AB106" i="24"/>
  <c r="S106" i="24"/>
  <c r="I106" i="24"/>
  <c r="DN105" i="24"/>
  <c r="DM105" i="24"/>
  <c r="DL105" i="24"/>
  <c r="DK105" i="24"/>
  <c r="DJ105" i="24"/>
  <c r="DI105" i="24"/>
  <c r="DH105" i="24"/>
  <c r="DG105" i="24"/>
  <c r="DF105" i="24"/>
  <c r="DE105" i="24"/>
  <c r="DD105" i="24"/>
  <c r="DC105" i="24"/>
  <c r="DB105" i="24"/>
  <c r="DA105" i="24"/>
  <c r="CZ105" i="24"/>
  <c r="CY105" i="24"/>
  <c r="CX105" i="24"/>
  <c r="CW105" i="24"/>
  <c r="CV105" i="24"/>
  <c r="CU105" i="24"/>
  <c r="CS105" i="24"/>
  <c r="CR105" i="24"/>
  <c r="CQ105" i="24"/>
  <c r="CN105" i="24"/>
  <c r="CJ105" i="24"/>
  <c r="CA105" i="24"/>
  <c r="BR105" i="24"/>
  <c r="BP105" i="24"/>
  <c r="BG105" i="24"/>
  <c r="AX105" i="24"/>
  <c r="AV105" i="24"/>
  <c r="AM105" i="24"/>
  <c r="AD105" i="24"/>
  <c r="AB105" i="24"/>
  <c r="S105" i="24"/>
  <c r="I105" i="24"/>
  <c r="DO105" i="24" s="1"/>
  <c r="DN104" i="24"/>
  <c r="DM104" i="24"/>
  <c r="DL104" i="24"/>
  <c r="DK104" i="24"/>
  <c r="DJ104" i="24"/>
  <c r="DI104" i="24"/>
  <c r="DH104" i="24"/>
  <c r="DG104" i="24"/>
  <c r="DF104" i="24"/>
  <c r="DE104" i="24"/>
  <c r="DD104" i="24"/>
  <c r="DC104" i="24"/>
  <c r="DB104" i="24"/>
  <c r="DA104" i="24"/>
  <c r="CZ104" i="24"/>
  <c r="CY104" i="24"/>
  <c r="CX104" i="24"/>
  <c r="CW104" i="24"/>
  <c r="CV104" i="24"/>
  <c r="CU104" i="24"/>
  <c r="CS104" i="24"/>
  <c r="CR104" i="24"/>
  <c r="CQ104" i="24"/>
  <c r="CN104" i="24"/>
  <c r="CJ104" i="24"/>
  <c r="CA104" i="24"/>
  <c r="BR104" i="24"/>
  <c r="BP104" i="24"/>
  <c r="BG104" i="24"/>
  <c r="AX104" i="24"/>
  <c r="AV104" i="24"/>
  <c r="AM104" i="24"/>
  <c r="AD104" i="24"/>
  <c r="AB104" i="24"/>
  <c r="S104" i="24"/>
  <c r="I104" i="24"/>
  <c r="DN103" i="24"/>
  <c r="DM103" i="24"/>
  <c r="DL103" i="24"/>
  <c r="DK103" i="24"/>
  <c r="DJ103" i="24"/>
  <c r="DI103" i="24"/>
  <c r="DH103" i="24"/>
  <c r="DG103" i="24"/>
  <c r="DF103" i="24"/>
  <c r="DE103" i="24"/>
  <c r="DD103" i="24"/>
  <c r="DC103" i="24"/>
  <c r="DB103" i="24"/>
  <c r="DA103" i="24"/>
  <c r="CZ103" i="24"/>
  <c r="CY103" i="24"/>
  <c r="CX103" i="24"/>
  <c r="CW103" i="24"/>
  <c r="CV103" i="24"/>
  <c r="CU103" i="24"/>
  <c r="CS103" i="24"/>
  <c r="CR103" i="24"/>
  <c r="CQ103" i="24"/>
  <c r="CN103" i="24"/>
  <c r="CJ103" i="24"/>
  <c r="CA103" i="24"/>
  <c r="BR103" i="24"/>
  <c r="BP103" i="24"/>
  <c r="BG103" i="24"/>
  <c r="AX103" i="24"/>
  <c r="AV103" i="24"/>
  <c r="AM103" i="24"/>
  <c r="AD103" i="24"/>
  <c r="AB103" i="24"/>
  <c r="S103" i="24"/>
  <c r="I103" i="24"/>
  <c r="DO103" i="24" s="1"/>
  <c r="DN102" i="24"/>
  <c r="DM102" i="24"/>
  <c r="DL102" i="24"/>
  <c r="DK102" i="24"/>
  <c r="DJ102" i="24"/>
  <c r="DI102" i="24"/>
  <c r="DH102" i="24"/>
  <c r="DG102" i="24"/>
  <c r="DF102" i="24"/>
  <c r="DE102" i="24"/>
  <c r="DD102" i="24"/>
  <c r="DC102" i="24"/>
  <c r="DB102" i="24"/>
  <c r="DA102" i="24"/>
  <c r="CZ102" i="24"/>
  <c r="CY102" i="24"/>
  <c r="CX102" i="24"/>
  <c r="CW102" i="24"/>
  <c r="CV102" i="24"/>
  <c r="CU102" i="24"/>
  <c r="CS102" i="24"/>
  <c r="CR102" i="24"/>
  <c r="CQ102" i="24"/>
  <c r="CN102" i="24"/>
  <c r="CJ102" i="24"/>
  <c r="CA102" i="24"/>
  <c r="BR102" i="24"/>
  <c r="BP102" i="24"/>
  <c r="BG102" i="24"/>
  <c r="AX102" i="24"/>
  <c r="AV102" i="24"/>
  <c r="AM102" i="24"/>
  <c r="AD102" i="24"/>
  <c r="AB102" i="24"/>
  <c r="S102" i="24"/>
  <c r="I102" i="24"/>
  <c r="DN101" i="24"/>
  <c r="DM101" i="24"/>
  <c r="DL101" i="24"/>
  <c r="DK101" i="24"/>
  <c r="DJ101" i="24"/>
  <c r="DI101" i="24"/>
  <c r="DH101" i="24"/>
  <c r="DG101" i="24"/>
  <c r="DF101" i="24"/>
  <c r="DE101" i="24"/>
  <c r="DD101" i="24"/>
  <c r="DC101" i="24"/>
  <c r="DB101" i="24"/>
  <c r="DA101" i="24"/>
  <c r="CZ101" i="24"/>
  <c r="CY101" i="24"/>
  <c r="CX101" i="24"/>
  <c r="CW101" i="24"/>
  <c r="CV101" i="24"/>
  <c r="CU101" i="24"/>
  <c r="CS101" i="24"/>
  <c r="CR101" i="24"/>
  <c r="CQ101" i="24"/>
  <c r="CN101" i="24"/>
  <c r="CJ101" i="24"/>
  <c r="CA101" i="24"/>
  <c r="BR101" i="24"/>
  <c r="BP101" i="24"/>
  <c r="BG101" i="24"/>
  <c r="AX101" i="24"/>
  <c r="AV101" i="24"/>
  <c r="AM101" i="24"/>
  <c r="AD101" i="24"/>
  <c r="AB101" i="24"/>
  <c r="S101" i="24"/>
  <c r="I101" i="24"/>
  <c r="DO101" i="24" s="1"/>
  <c r="DN100" i="24"/>
  <c r="DM100" i="24"/>
  <c r="DL100" i="24"/>
  <c r="DK100" i="24"/>
  <c r="DJ100" i="24"/>
  <c r="DI100" i="24"/>
  <c r="DH100" i="24"/>
  <c r="DG100" i="24"/>
  <c r="DF100" i="24"/>
  <c r="DE100" i="24"/>
  <c r="DD100" i="24"/>
  <c r="DC100" i="24"/>
  <c r="DB100" i="24"/>
  <c r="DA100" i="24"/>
  <c r="CZ100" i="24"/>
  <c r="CY100" i="24"/>
  <c r="CX100" i="24"/>
  <c r="CW100" i="24"/>
  <c r="CV100" i="24"/>
  <c r="CU100" i="24"/>
  <c r="CS100" i="24"/>
  <c r="CR100" i="24"/>
  <c r="CQ100" i="24"/>
  <c r="CN100" i="24"/>
  <c r="CJ100" i="24"/>
  <c r="CA100" i="24"/>
  <c r="BR100" i="24"/>
  <c r="BP100" i="24"/>
  <c r="BG100" i="24"/>
  <c r="AX100" i="24"/>
  <c r="AV100" i="24"/>
  <c r="AM100" i="24"/>
  <c r="AD100" i="24"/>
  <c r="AB100" i="24"/>
  <c r="S100" i="24"/>
  <c r="I100" i="24"/>
  <c r="DN99" i="24"/>
  <c r="DM99" i="24"/>
  <c r="DL99" i="24"/>
  <c r="DK99" i="24"/>
  <c r="DJ99" i="24"/>
  <c r="DI99" i="24"/>
  <c r="DH99" i="24"/>
  <c r="DG99" i="24"/>
  <c r="DF99" i="24"/>
  <c r="DE99" i="24"/>
  <c r="DD99" i="24"/>
  <c r="DC99" i="24"/>
  <c r="DB99" i="24"/>
  <c r="DA99" i="24"/>
  <c r="CZ99" i="24"/>
  <c r="CY99" i="24"/>
  <c r="CX99" i="24"/>
  <c r="CW99" i="24"/>
  <c r="CV99" i="24"/>
  <c r="CU99" i="24"/>
  <c r="CS99" i="24"/>
  <c r="CR99" i="24"/>
  <c r="CQ99" i="24"/>
  <c r="CN99" i="24"/>
  <c r="CJ99" i="24"/>
  <c r="CA99" i="24"/>
  <c r="BR99" i="24"/>
  <c r="BP99" i="24"/>
  <c r="BG99" i="24"/>
  <c r="AX99" i="24"/>
  <c r="AV99" i="24"/>
  <c r="AM99" i="24"/>
  <c r="AD99" i="24"/>
  <c r="AB99" i="24"/>
  <c r="S99" i="24"/>
  <c r="I99" i="24"/>
  <c r="DO99" i="24" s="1"/>
  <c r="DN98" i="24"/>
  <c r="DM98" i="24"/>
  <c r="DL98" i="24"/>
  <c r="DK98" i="24"/>
  <c r="DJ98" i="24"/>
  <c r="DI98" i="24"/>
  <c r="DH98" i="24"/>
  <c r="DG98" i="24"/>
  <c r="DF98" i="24"/>
  <c r="DE98" i="24"/>
  <c r="DD98" i="24"/>
  <c r="DC98" i="24"/>
  <c r="DB98" i="24"/>
  <c r="DA98" i="24"/>
  <c r="CZ98" i="24"/>
  <c r="CY98" i="24"/>
  <c r="CX98" i="24"/>
  <c r="CW98" i="24"/>
  <c r="CV98" i="24"/>
  <c r="CU98" i="24"/>
  <c r="CS98" i="24"/>
  <c r="CR98" i="24"/>
  <c r="CQ98" i="24"/>
  <c r="CN98" i="24"/>
  <c r="CJ98" i="24"/>
  <c r="CA98" i="24"/>
  <c r="BR98" i="24"/>
  <c r="BP98" i="24"/>
  <c r="BG98" i="24"/>
  <c r="AX98" i="24"/>
  <c r="AV98" i="24"/>
  <c r="AM98" i="24"/>
  <c r="AD98" i="24"/>
  <c r="AB98" i="24"/>
  <c r="S98" i="24"/>
  <c r="I98" i="24"/>
  <c r="DN97" i="24"/>
  <c r="DM97" i="24"/>
  <c r="DL97" i="24"/>
  <c r="DK97" i="24"/>
  <c r="DJ97" i="24"/>
  <c r="DI97" i="24"/>
  <c r="DH97" i="24"/>
  <c r="DG97" i="24"/>
  <c r="DF97" i="24"/>
  <c r="DE97" i="24"/>
  <c r="DD97" i="24"/>
  <c r="DC97" i="24"/>
  <c r="DB97" i="24"/>
  <c r="DA97" i="24"/>
  <c r="CZ97" i="24"/>
  <c r="CY97" i="24"/>
  <c r="CX97" i="24"/>
  <c r="CW97" i="24"/>
  <c r="CV97" i="24"/>
  <c r="CU97" i="24"/>
  <c r="CS97" i="24"/>
  <c r="CR97" i="24"/>
  <c r="CQ97" i="24"/>
  <c r="CN97" i="24"/>
  <c r="CJ97" i="24"/>
  <c r="CA97" i="24"/>
  <c r="BR97" i="24"/>
  <c r="BP97" i="24"/>
  <c r="BG97" i="24"/>
  <c r="AX97" i="24"/>
  <c r="AV97" i="24"/>
  <c r="AM97" i="24"/>
  <c r="AD97" i="24"/>
  <c r="AB97" i="24"/>
  <c r="S97" i="24"/>
  <c r="I97" i="24"/>
  <c r="DO97" i="24" s="1"/>
  <c r="DN96" i="24"/>
  <c r="DM96" i="24"/>
  <c r="DL96" i="24"/>
  <c r="DK96" i="24"/>
  <c r="DJ96" i="24"/>
  <c r="DI96" i="24"/>
  <c r="DH96" i="24"/>
  <c r="DG96" i="24"/>
  <c r="DF96" i="24"/>
  <c r="DE96" i="24"/>
  <c r="DD96" i="24"/>
  <c r="DC96" i="24"/>
  <c r="DB96" i="24"/>
  <c r="DA96" i="24"/>
  <c r="CZ96" i="24"/>
  <c r="CY96" i="24"/>
  <c r="CX96" i="24"/>
  <c r="CW96" i="24"/>
  <c r="CV96" i="24"/>
  <c r="CU96" i="24"/>
  <c r="CS96" i="24"/>
  <c r="CR96" i="24"/>
  <c r="CQ96" i="24"/>
  <c r="CN96" i="24"/>
  <c r="CJ96" i="24"/>
  <c r="CA96" i="24"/>
  <c r="BR96" i="24"/>
  <c r="BP96" i="24"/>
  <c r="BG96" i="24"/>
  <c r="AX96" i="24"/>
  <c r="AV96" i="24"/>
  <c r="AM96" i="24"/>
  <c r="AD96" i="24"/>
  <c r="AB96" i="24"/>
  <c r="S96" i="24"/>
  <c r="I96" i="24"/>
  <c r="DN95" i="24"/>
  <c r="DM95" i="24"/>
  <c r="DL95" i="24"/>
  <c r="DK95" i="24"/>
  <c r="DJ95" i="24"/>
  <c r="DI95" i="24"/>
  <c r="DH95" i="24"/>
  <c r="DG95" i="24"/>
  <c r="DF95" i="24"/>
  <c r="DE95" i="24"/>
  <c r="DD95" i="24"/>
  <c r="DC95" i="24"/>
  <c r="DB95" i="24"/>
  <c r="DA95" i="24"/>
  <c r="CZ95" i="24"/>
  <c r="CY95" i="24"/>
  <c r="CX95" i="24"/>
  <c r="CW95" i="24"/>
  <c r="CV95" i="24"/>
  <c r="CU95" i="24"/>
  <c r="CS95" i="24"/>
  <c r="CR95" i="24"/>
  <c r="CQ95" i="24"/>
  <c r="CN95" i="24"/>
  <c r="CJ95" i="24"/>
  <c r="CA95" i="24"/>
  <c r="BR95" i="24"/>
  <c r="BP95" i="24"/>
  <c r="BG95" i="24"/>
  <c r="AX95" i="24"/>
  <c r="AV95" i="24"/>
  <c r="AM95" i="24"/>
  <c r="AD95" i="24"/>
  <c r="AB95" i="24"/>
  <c r="S95" i="24"/>
  <c r="I95" i="24"/>
  <c r="DO95" i="24" s="1"/>
  <c r="DN94" i="24"/>
  <c r="DM94" i="24"/>
  <c r="DL94" i="24"/>
  <c r="DK94" i="24"/>
  <c r="DJ94" i="24"/>
  <c r="DI94" i="24"/>
  <c r="DH94" i="24"/>
  <c r="DG94" i="24"/>
  <c r="DF94" i="24"/>
  <c r="DE94" i="24"/>
  <c r="DD94" i="24"/>
  <c r="DC94" i="24"/>
  <c r="DB94" i="24"/>
  <c r="DA94" i="24"/>
  <c r="CZ94" i="24"/>
  <c r="CY94" i="24"/>
  <c r="CX94" i="24"/>
  <c r="CW94" i="24"/>
  <c r="CV94" i="24"/>
  <c r="CU94" i="24"/>
  <c r="CS94" i="24"/>
  <c r="CR94" i="24"/>
  <c r="CQ94" i="24"/>
  <c r="CN94" i="24"/>
  <c r="CJ94" i="24"/>
  <c r="CA94" i="24"/>
  <c r="BR94" i="24"/>
  <c r="BP94" i="24"/>
  <c r="BG94" i="24"/>
  <c r="AX94" i="24"/>
  <c r="AV94" i="24"/>
  <c r="AM94" i="24"/>
  <c r="AD94" i="24"/>
  <c r="AB94" i="24"/>
  <c r="S94" i="24"/>
  <c r="I94" i="24"/>
  <c r="DN93" i="24"/>
  <c r="DM93" i="24"/>
  <c r="DL93" i="24"/>
  <c r="DK93" i="24"/>
  <c r="DJ93" i="24"/>
  <c r="DI93" i="24"/>
  <c r="DH93" i="24"/>
  <c r="DG93" i="24"/>
  <c r="DF93" i="24"/>
  <c r="DE93" i="24"/>
  <c r="DD93" i="24"/>
  <c r="DC93" i="24"/>
  <c r="DB93" i="24"/>
  <c r="DA93" i="24"/>
  <c r="CZ93" i="24"/>
  <c r="CY93" i="24"/>
  <c r="CX93" i="24"/>
  <c r="CW93" i="24"/>
  <c r="CV93" i="24"/>
  <c r="CU93" i="24"/>
  <c r="CS93" i="24"/>
  <c r="CR93" i="24"/>
  <c r="CQ93" i="24"/>
  <c r="CN93" i="24"/>
  <c r="CJ93" i="24"/>
  <c r="CA93" i="24"/>
  <c r="BR93" i="24"/>
  <c r="BP93" i="24"/>
  <c r="BG93" i="24"/>
  <c r="AX93" i="24"/>
  <c r="AV93" i="24"/>
  <c r="AM93" i="24"/>
  <c r="AD93" i="24"/>
  <c r="AB93" i="24"/>
  <c r="S93" i="24"/>
  <c r="I93" i="24"/>
  <c r="DO93" i="24" s="1"/>
  <c r="DN92" i="24"/>
  <c r="DM92" i="24"/>
  <c r="DL92" i="24"/>
  <c r="DK92" i="24"/>
  <c r="DJ92" i="24"/>
  <c r="DI92" i="24"/>
  <c r="DH92" i="24"/>
  <c r="DG92" i="24"/>
  <c r="DF92" i="24"/>
  <c r="DE92" i="24"/>
  <c r="DD92" i="24"/>
  <c r="DC92" i="24"/>
  <c r="DB92" i="24"/>
  <c r="DA92" i="24"/>
  <c r="CZ92" i="24"/>
  <c r="CY92" i="24"/>
  <c r="CX92" i="24"/>
  <c r="CW92" i="24"/>
  <c r="CV92" i="24"/>
  <c r="CU92" i="24"/>
  <c r="CS92" i="24"/>
  <c r="CR92" i="24"/>
  <c r="CQ92" i="24"/>
  <c r="CN92" i="24"/>
  <c r="CJ92" i="24"/>
  <c r="CA92" i="24"/>
  <c r="BR92" i="24"/>
  <c r="BP92" i="24"/>
  <c r="BG92" i="24"/>
  <c r="AX92" i="24"/>
  <c r="AV92" i="24"/>
  <c r="AM92" i="24"/>
  <c r="AD92" i="24"/>
  <c r="AB92" i="24"/>
  <c r="S92" i="24"/>
  <c r="I92" i="24"/>
  <c r="DN91" i="24"/>
  <c r="DM91" i="24"/>
  <c r="DL91" i="24"/>
  <c r="DK91" i="24"/>
  <c r="DJ91" i="24"/>
  <c r="DI91" i="24"/>
  <c r="DH91" i="24"/>
  <c r="DG91" i="24"/>
  <c r="DF91" i="24"/>
  <c r="DE91" i="24"/>
  <c r="DD91" i="24"/>
  <c r="DC91" i="24"/>
  <c r="DB91" i="24"/>
  <c r="DA91" i="24"/>
  <c r="CZ91" i="24"/>
  <c r="CY91" i="24"/>
  <c r="CX91" i="24"/>
  <c r="CW91" i="24"/>
  <c r="CV91" i="24"/>
  <c r="CU91" i="24"/>
  <c r="CS91" i="24"/>
  <c r="CR91" i="24"/>
  <c r="CQ91" i="24"/>
  <c r="CN91" i="24"/>
  <c r="CJ91" i="24"/>
  <c r="CA91" i="24"/>
  <c r="BR91" i="24"/>
  <c r="BP91" i="24"/>
  <c r="BG91" i="24"/>
  <c r="AX91" i="24"/>
  <c r="AV91" i="24"/>
  <c r="AM91" i="24"/>
  <c r="AD91" i="24"/>
  <c r="AB91" i="24"/>
  <c r="S91" i="24"/>
  <c r="I91" i="24"/>
  <c r="DO91" i="24" s="1"/>
  <c r="DN90" i="24"/>
  <c r="DM90" i="24"/>
  <c r="DL90" i="24"/>
  <c r="DK90" i="24"/>
  <c r="DJ90" i="24"/>
  <c r="DI90" i="24"/>
  <c r="DH90" i="24"/>
  <c r="DG90" i="24"/>
  <c r="DF90" i="24"/>
  <c r="DE90" i="24"/>
  <c r="DD90" i="24"/>
  <c r="DC90" i="24"/>
  <c r="DB90" i="24"/>
  <c r="DA90" i="24"/>
  <c r="CZ90" i="24"/>
  <c r="CY90" i="24"/>
  <c r="CX90" i="24"/>
  <c r="CW90" i="24"/>
  <c r="CV90" i="24"/>
  <c r="CU90" i="24"/>
  <c r="CS90" i="24"/>
  <c r="CR90" i="24"/>
  <c r="CQ90" i="24"/>
  <c r="CN90" i="24"/>
  <c r="CJ90" i="24"/>
  <c r="CA90" i="24"/>
  <c r="BR90" i="24"/>
  <c r="BP90" i="24"/>
  <c r="BG90" i="24"/>
  <c r="AX90" i="24"/>
  <c r="AV90" i="24"/>
  <c r="AM90" i="24"/>
  <c r="AD90" i="24"/>
  <c r="AB90" i="24"/>
  <c r="S90" i="24"/>
  <c r="I90" i="24"/>
  <c r="DN89" i="24"/>
  <c r="DM89" i="24"/>
  <c r="DL89" i="24"/>
  <c r="DK89" i="24"/>
  <c r="DJ89" i="24"/>
  <c r="DI89" i="24"/>
  <c r="DH89" i="24"/>
  <c r="DG89" i="24"/>
  <c r="DF89" i="24"/>
  <c r="DE89" i="24"/>
  <c r="DD89" i="24"/>
  <c r="DC89" i="24"/>
  <c r="DB89" i="24"/>
  <c r="DA89" i="24"/>
  <c r="CZ89" i="24"/>
  <c r="CY89" i="24"/>
  <c r="CX89" i="24"/>
  <c r="CW89" i="24"/>
  <c r="CV89" i="24"/>
  <c r="CU89" i="24"/>
  <c r="CS89" i="24"/>
  <c r="CR89" i="24"/>
  <c r="CQ89" i="24"/>
  <c r="CN89" i="24"/>
  <c r="CJ89" i="24"/>
  <c r="CA89" i="24"/>
  <c r="BR89" i="24"/>
  <c r="BP89" i="24"/>
  <c r="BG89" i="24"/>
  <c r="AX89" i="24"/>
  <c r="AV89" i="24"/>
  <c r="AM89" i="24"/>
  <c r="AD89" i="24"/>
  <c r="AB89" i="24"/>
  <c r="S89" i="24"/>
  <c r="I89" i="24"/>
  <c r="DO89" i="24" s="1"/>
  <c r="DN88" i="24"/>
  <c r="DM88" i="24"/>
  <c r="DL88" i="24"/>
  <c r="DK88" i="24"/>
  <c r="DJ88" i="24"/>
  <c r="DI88" i="24"/>
  <c r="DH88" i="24"/>
  <c r="DG88" i="24"/>
  <c r="DF88" i="24"/>
  <c r="DE88" i="24"/>
  <c r="DD88" i="24"/>
  <c r="DC88" i="24"/>
  <c r="DB88" i="24"/>
  <c r="DA88" i="24"/>
  <c r="CZ88" i="24"/>
  <c r="CY88" i="24"/>
  <c r="CX88" i="24"/>
  <c r="CW88" i="24"/>
  <c r="CV88" i="24"/>
  <c r="CU88" i="24"/>
  <c r="CS88" i="24"/>
  <c r="CR88" i="24"/>
  <c r="CQ88" i="24"/>
  <c r="CN88" i="24"/>
  <c r="CJ88" i="24"/>
  <c r="CA88" i="24"/>
  <c r="BR88" i="24"/>
  <c r="BP88" i="24"/>
  <c r="BG88" i="24"/>
  <c r="AX88" i="24"/>
  <c r="AV88" i="24"/>
  <c r="AM88" i="24"/>
  <c r="AD88" i="24"/>
  <c r="AB88" i="24"/>
  <c r="S88" i="24"/>
  <c r="I88" i="24"/>
  <c r="DN87" i="24"/>
  <c r="DM87" i="24"/>
  <c r="DL87" i="24"/>
  <c r="DK87" i="24"/>
  <c r="DJ87" i="24"/>
  <c r="DI87" i="24"/>
  <c r="DH87" i="24"/>
  <c r="DG87" i="24"/>
  <c r="DF87" i="24"/>
  <c r="DE87" i="24"/>
  <c r="DD87" i="24"/>
  <c r="DC87" i="24"/>
  <c r="DB87" i="24"/>
  <c r="DA87" i="24"/>
  <c r="CZ87" i="24"/>
  <c r="CY87" i="24"/>
  <c r="CX87" i="24"/>
  <c r="CW87" i="24"/>
  <c r="CV87" i="24"/>
  <c r="CU87" i="24"/>
  <c r="CS87" i="24"/>
  <c r="CR87" i="24"/>
  <c r="CQ87" i="24"/>
  <c r="CN87" i="24"/>
  <c r="CJ87" i="24"/>
  <c r="CA87" i="24"/>
  <c r="BR87" i="24"/>
  <c r="BP87" i="24"/>
  <c r="BG87" i="24"/>
  <c r="AX87" i="24"/>
  <c r="AV87" i="24"/>
  <c r="AM87" i="24"/>
  <c r="AD87" i="24"/>
  <c r="AB87" i="24"/>
  <c r="S87" i="24"/>
  <c r="I87" i="24"/>
  <c r="DO87" i="24" s="1"/>
  <c r="DN86" i="24"/>
  <c r="DM86" i="24"/>
  <c r="DL86" i="24"/>
  <c r="DK86" i="24"/>
  <c r="DJ86" i="24"/>
  <c r="DI86" i="24"/>
  <c r="DH86" i="24"/>
  <c r="DG86" i="24"/>
  <c r="DF86" i="24"/>
  <c r="DE86" i="24"/>
  <c r="DD86" i="24"/>
  <c r="DC86" i="24"/>
  <c r="DB86" i="24"/>
  <c r="DA86" i="24"/>
  <c r="CZ86" i="24"/>
  <c r="CY86" i="24"/>
  <c r="CX86" i="24"/>
  <c r="CW86" i="24"/>
  <c r="CV86" i="24"/>
  <c r="CU86" i="24"/>
  <c r="CS86" i="24"/>
  <c r="CR86" i="24"/>
  <c r="CQ86" i="24"/>
  <c r="CN86" i="24"/>
  <c r="CJ86" i="24"/>
  <c r="CA86" i="24"/>
  <c r="BR86" i="24"/>
  <c r="BP86" i="24"/>
  <c r="BG86" i="24"/>
  <c r="AX86" i="24"/>
  <c r="AV86" i="24"/>
  <c r="AM86" i="24"/>
  <c r="AD86" i="24"/>
  <c r="AB86" i="24"/>
  <c r="S86" i="24"/>
  <c r="I86" i="24"/>
  <c r="DN85" i="24"/>
  <c r="DM85" i="24"/>
  <c r="DL85" i="24"/>
  <c r="DK85" i="24"/>
  <c r="DJ85" i="24"/>
  <c r="DI85" i="24"/>
  <c r="DH85" i="24"/>
  <c r="DG85" i="24"/>
  <c r="DF85" i="24"/>
  <c r="DE85" i="24"/>
  <c r="DD85" i="24"/>
  <c r="DC85" i="24"/>
  <c r="DB85" i="24"/>
  <c r="DA85" i="24"/>
  <c r="CZ85" i="24"/>
  <c r="CY85" i="24"/>
  <c r="CX85" i="24"/>
  <c r="CW85" i="24"/>
  <c r="CV85" i="24"/>
  <c r="CU85" i="24"/>
  <c r="CS85" i="24"/>
  <c r="CR85" i="24"/>
  <c r="CQ85" i="24"/>
  <c r="CN85" i="24"/>
  <c r="CJ85" i="24"/>
  <c r="CA85" i="24"/>
  <c r="BR85" i="24"/>
  <c r="BP85" i="24"/>
  <c r="BG85" i="24"/>
  <c r="AX85" i="24"/>
  <c r="AV85" i="24"/>
  <c r="AM85" i="24"/>
  <c r="AD85" i="24"/>
  <c r="AB85" i="24"/>
  <c r="S85" i="24"/>
  <c r="I85" i="24"/>
  <c r="DO85" i="24" s="1"/>
  <c r="DN84" i="24"/>
  <c r="DM84" i="24"/>
  <c r="DL84" i="24"/>
  <c r="DK84" i="24"/>
  <c r="DJ84" i="24"/>
  <c r="DI84" i="24"/>
  <c r="DH84" i="24"/>
  <c r="DG84" i="24"/>
  <c r="DF84" i="24"/>
  <c r="DE84" i="24"/>
  <c r="DD84" i="24"/>
  <c r="DC84" i="24"/>
  <c r="DB84" i="24"/>
  <c r="DA84" i="24"/>
  <c r="CZ84" i="24"/>
  <c r="CY84" i="24"/>
  <c r="CX84" i="24"/>
  <c r="CW84" i="24"/>
  <c r="CV84" i="24"/>
  <c r="CU84" i="24"/>
  <c r="CS84" i="24"/>
  <c r="CR84" i="24"/>
  <c r="CQ84" i="24"/>
  <c r="CN84" i="24"/>
  <c r="CJ84" i="24"/>
  <c r="CA84" i="24"/>
  <c r="BR84" i="24"/>
  <c r="BP84" i="24"/>
  <c r="BG84" i="24"/>
  <c r="AX84" i="24"/>
  <c r="AV84" i="24"/>
  <c r="AM84" i="24"/>
  <c r="AD84" i="24"/>
  <c r="AB84" i="24"/>
  <c r="S84" i="24"/>
  <c r="I84" i="24"/>
  <c r="DN83" i="24"/>
  <c r="DM83" i="24"/>
  <c r="DL83" i="24"/>
  <c r="DK83" i="24"/>
  <c r="DJ83" i="24"/>
  <c r="DI83" i="24"/>
  <c r="DH83" i="24"/>
  <c r="DG83" i="24"/>
  <c r="DF83" i="24"/>
  <c r="DE83" i="24"/>
  <c r="DD83" i="24"/>
  <c r="DC83" i="24"/>
  <c r="DB83" i="24"/>
  <c r="DA83" i="24"/>
  <c r="CZ83" i="24"/>
  <c r="CY83" i="24"/>
  <c r="CX83" i="24"/>
  <c r="CW83" i="24"/>
  <c r="CV83" i="24"/>
  <c r="CU83" i="24"/>
  <c r="CS83" i="24"/>
  <c r="CR83" i="24"/>
  <c r="CQ83" i="24"/>
  <c r="CN83" i="24"/>
  <c r="CJ83" i="24"/>
  <c r="CA83" i="24"/>
  <c r="BR83" i="24"/>
  <c r="BP83" i="24"/>
  <c r="BG83" i="24"/>
  <c r="AX83" i="24"/>
  <c r="AV83" i="24"/>
  <c r="AM83" i="24"/>
  <c r="AD83" i="24"/>
  <c r="AB83" i="24"/>
  <c r="S83" i="24"/>
  <c r="I83" i="24"/>
  <c r="DO83" i="24" s="1"/>
  <c r="DN82" i="24"/>
  <c r="DM82" i="24"/>
  <c r="DL82" i="24"/>
  <c r="DK82" i="24"/>
  <c r="DJ82" i="24"/>
  <c r="DI82" i="24"/>
  <c r="DH82" i="24"/>
  <c r="DG82" i="24"/>
  <c r="DF82" i="24"/>
  <c r="DE82" i="24"/>
  <c r="DD82" i="24"/>
  <c r="DC82" i="24"/>
  <c r="DB82" i="24"/>
  <c r="DA82" i="24"/>
  <c r="CZ82" i="24"/>
  <c r="CY82" i="24"/>
  <c r="CX82" i="24"/>
  <c r="CW82" i="24"/>
  <c r="CV82" i="24"/>
  <c r="CU82" i="24"/>
  <c r="CS82" i="24"/>
  <c r="CR82" i="24"/>
  <c r="CQ82" i="24"/>
  <c r="CN82" i="24"/>
  <c r="CJ82" i="24"/>
  <c r="CA82" i="24"/>
  <c r="BR82" i="24"/>
  <c r="BP82" i="24"/>
  <c r="BG82" i="24"/>
  <c r="AX82" i="24"/>
  <c r="AV82" i="24"/>
  <c r="AM82" i="24"/>
  <c r="AD82" i="24"/>
  <c r="AB82" i="24"/>
  <c r="S82" i="24"/>
  <c r="I82" i="24"/>
  <c r="DN81" i="24"/>
  <c r="DM81" i="24"/>
  <c r="DL81" i="24"/>
  <c r="DK81" i="24"/>
  <c r="DJ81" i="24"/>
  <c r="DI81" i="24"/>
  <c r="DH81" i="24"/>
  <c r="DG81" i="24"/>
  <c r="DF81" i="24"/>
  <c r="DE81" i="24"/>
  <c r="DD81" i="24"/>
  <c r="DC81" i="24"/>
  <c r="DB81" i="24"/>
  <c r="DA81" i="24"/>
  <c r="CZ81" i="24"/>
  <c r="CY81" i="24"/>
  <c r="CX81" i="24"/>
  <c r="CW81" i="24"/>
  <c r="CV81" i="24"/>
  <c r="CU81" i="24"/>
  <c r="CS81" i="24"/>
  <c r="CR81" i="24"/>
  <c r="CQ81" i="24"/>
  <c r="CN81" i="24"/>
  <c r="CJ81" i="24"/>
  <c r="CA81" i="24"/>
  <c r="BR81" i="24"/>
  <c r="BP81" i="24"/>
  <c r="BG81" i="24"/>
  <c r="AX81" i="24"/>
  <c r="AV81" i="24"/>
  <c r="AM81" i="24"/>
  <c r="AD81" i="24"/>
  <c r="AB81" i="24"/>
  <c r="S81" i="24"/>
  <c r="I81" i="24"/>
  <c r="DO81" i="24" s="1"/>
  <c r="DN80" i="24"/>
  <c r="DM80" i="24"/>
  <c r="DL80" i="24"/>
  <c r="DK80" i="24"/>
  <c r="DJ80" i="24"/>
  <c r="DI80" i="24"/>
  <c r="DH80" i="24"/>
  <c r="DG80" i="24"/>
  <c r="DF80" i="24"/>
  <c r="DE80" i="24"/>
  <c r="DD80" i="24"/>
  <c r="DC80" i="24"/>
  <c r="DB80" i="24"/>
  <c r="DA80" i="24"/>
  <c r="CZ80" i="24"/>
  <c r="CY80" i="24"/>
  <c r="CX80" i="24"/>
  <c r="CW80" i="24"/>
  <c r="CV80" i="24"/>
  <c r="CU80" i="24"/>
  <c r="CS80" i="24"/>
  <c r="CR80" i="24"/>
  <c r="CQ80" i="24"/>
  <c r="CN80" i="24"/>
  <c r="CJ80" i="24"/>
  <c r="CA80" i="24"/>
  <c r="BR80" i="24"/>
  <c r="BP80" i="24"/>
  <c r="BG80" i="24"/>
  <c r="AX80" i="24"/>
  <c r="AV80" i="24"/>
  <c r="AM80" i="24"/>
  <c r="AD80" i="24"/>
  <c r="AB80" i="24"/>
  <c r="S80" i="24"/>
  <c r="I80" i="24"/>
  <c r="DN79" i="24"/>
  <c r="DM79" i="24"/>
  <c r="DL79" i="24"/>
  <c r="DK79" i="24"/>
  <c r="DJ79" i="24"/>
  <c r="DI79" i="24"/>
  <c r="DH79" i="24"/>
  <c r="DG79" i="24"/>
  <c r="DF79" i="24"/>
  <c r="DE79" i="24"/>
  <c r="DD79" i="24"/>
  <c r="DC79" i="24"/>
  <c r="DB79" i="24"/>
  <c r="DA79" i="24"/>
  <c r="CZ79" i="24"/>
  <c r="CY79" i="24"/>
  <c r="CX79" i="24"/>
  <c r="CW79" i="24"/>
  <c r="CV79" i="24"/>
  <c r="CU79" i="24"/>
  <c r="CS79" i="24"/>
  <c r="CR79" i="24"/>
  <c r="CQ79" i="24"/>
  <c r="CN79" i="24"/>
  <c r="CJ79" i="24"/>
  <c r="CA79" i="24"/>
  <c r="BR79" i="24"/>
  <c r="BP79" i="24"/>
  <c r="BG79" i="24"/>
  <c r="AX79" i="24"/>
  <c r="AV79" i="24"/>
  <c r="AM79" i="24"/>
  <c r="AD79" i="24"/>
  <c r="AB79" i="24"/>
  <c r="S79" i="24"/>
  <c r="I79" i="24"/>
  <c r="DO79" i="24" s="1"/>
  <c r="DN78" i="24"/>
  <c r="DM78" i="24"/>
  <c r="DL78" i="24"/>
  <c r="DK78" i="24"/>
  <c r="DJ78" i="24"/>
  <c r="DI78" i="24"/>
  <c r="DH78" i="24"/>
  <c r="DG78" i="24"/>
  <c r="DF78" i="24"/>
  <c r="DE78" i="24"/>
  <c r="DD78" i="24"/>
  <c r="DC78" i="24"/>
  <c r="DB78" i="24"/>
  <c r="DA78" i="24"/>
  <c r="CZ78" i="24"/>
  <c r="CY78" i="24"/>
  <c r="CX78" i="24"/>
  <c r="CW78" i="24"/>
  <c r="CV78" i="24"/>
  <c r="CU78" i="24"/>
  <c r="CS78" i="24"/>
  <c r="CR78" i="24"/>
  <c r="CQ78" i="24"/>
  <c r="CN78" i="24"/>
  <c r="CJ78" i="24"/>
  <c r="CA78" i="24"/>
  <c r="BR78" i="24"/>
  <c r="BP78" i="24"/>
  <c r="BG78" i="24"/>
  <c r="AX78" i="24"/>
  <c r="AV78" i="24"/>
  <c r="AM78" i="24"/>
  <c r="AD78" i="24"/>
  <c r="AB78" i="24"/>
  <c r="S78" i="24"/>
  <c r="I78" i="24"/>
  <c r="DN77" i="24"/>
  <c r="DM77" i="24"/>
  <c r="DL77" i="24"/>
  <c r="DK77" i="24"/>
  <c r="DJ77" i="24"/>
  <c r="DI77" i="24"/>
  <c r="DH77" i="24"/>
  <c r="DG77" i="24"/>
  <c r="DF77" i="24"/>
  <c r="DE77" i="24"/>
  <c r="DD77" i="24"/>
  <c r="DC77" i="24"/>
  <c r="DB77" i="24"/>
  <c r="DA77" i="24"/>
  <c r="CZ77" i="24"/>
  <c r="CY77" i="24"/>
  <c r="CX77" i="24"/>
  <c r="CW77" i="24"/>
  <c r="CV77" i="24"/>
  <c r="CU77" i="24"/>
  <c r="CS77" i="24"/>
  <c r="CR77" i="24"/>
  <c r="CQ77" i="24"/>
  <c r="CN77" i="24"/>
  <c r="CJ77" i="24"/>
  <c r="CA77" i="24"/>
  <c r="BR77" i="24"/>
  <c r="BP77" i="24"/>
  <c r="BG77" i="24"/>
  <c r="AX77" i="24"/>
  <c r="AV77" i="24"/>
  <c r="AM77" i="24"/>
  <c r="AD77" i="24"/>
  <c r="AB77" i="24"/>
  <c r="S77" i="24"/>
  <c r="I77" i="24"/>
  <c r="DO77" i="24" s="1"/>
  <c r="DN76" i="24"/>
  <c r="DM76" i="24"/>
  <c r="DL76" i="24"/>
  <c r="DK76" i="24"/>
  <c r="DJ76" i="24"/>
  <c r="DI76" i="24"/>
  <c r="DH76" i="24"/>
  <c r="DG76" i="24"/>
  <c r="DF76" i="24"/>
  <c r="DE76" i="24"/>
  <c r="DD76" i="24"/>
  <c r="DC76" i="24"/>
  <c r="DB76" i="24"/>
  <c r="DA76" i="24"/>
  <c r="CZ76" i="24"/>
  <c r="CY76" i="24"/>
  <c r="CX76" i="24"/>
  <c r="CW76" i="24"/>
  <c r="CV76" i="24"/>
  <c r="CU76" i="24"/>
  <c r="CS76" i="24"/>
  <c r="CR76" i="24"/>
  <c r="CQ76" i="24"/>
  <c r="CN76" i="24"/>
  <c r="CJ76" i="24"/>
  <c r="CA76" i="24"/>
  <c r="BR76" i="24"/>
  <c r="BP76" i="24"/>
  <c r="BG76" i="24"/>
  <c r="AX76" i="24"/>
  <c r="AV76" i="24"/>
  <c r="AM76" i="24"/>
  <c r="AD76" i="24"/>
  <c r="AB76" i="24"/>
  <c r="S76" i="24"/>
  <c r="I76" i="24"/>
  <c r="DN75" i="24"/>
  <c r="DM75" i="24"/>
  <c r="DL75" i="24"/>
  <c r="DK75" i="24"/>
  <c r="DJ75" i="24"/>
  <c r="DI75" i="24"/>
  <c r="DH75" i="24"/>
  <c r="DG75" i="24"/>
  <c r="DF75" i="24"/>
  <c r="DE75" i="24"/>
  <c r="DD75" i="24"/>
  <c r="DC75" i="24"/>
  <c r="DB75" i="24"/>
  <c r="DA75" i="24"/>
  <c r="CZ75" i="24"/>
  <c r="CY75" i="24"/>
  <c r="CX75" i="24"/>
  <c r="CW75" i="24"/>
  <c r="CV75" i="24"/>
  <c r="CU75" i="24"/>
  <c r="CS75" i="24"/>
  <c r="CR75" i="24"/>
  <c r="CQ75" i="24"/>
  <c r="CN75" i="24"/>
  <c r="CJ75" i="24"/>
  <c r="CA75" i="24"/>
  <c r="BR75" i="24"/>
  <c r="BP75" i="24"/>
  <c r="BG75" i="24"/>
  <c r="AX75" i="24"/>
  <c r="AV75" i="24"/>
  <c r="AM75" i="24"/>
  <c r="AD75" i="24"/>
  <c r="AB75" i="24"/>
  <c r="S75" i="24"/>
  <c r="I75" i="24"/>
  <c r="DO75" i="24" s="1"/>
  <c r="DN74" i="24"/>
  <c r="DM74" i="24"/>
  <c r="DL74" i="24"/>
  <c r="DK74" i="24"/>
  <c r="DJ74" i="24"/>
  <c r="DI74" i="24"/>
  <c r="DH74" i="24"/>
  <c r="DG74" i="24"/>
  <c r="DF74" i="24"/>
  <c r="DE74" i="24"/>
  <c r="DD74" i="24"/>
  <c r="DC74" i="24"/>
  <c r="DB74" i="24"/>
  <c r="DA74" i="24"/>
  <c r="CZ74" i="24"/>
  <c r="CY74" i="24"/>
  <c r="CX74" i="24"/>
  <c r="CW74" i="24"/>
  <c r="CV74" i="24"/>
  <c r="CU74" i="24"/>
  <c r="CS74" i="24"/>
  <c r="CR74" i="24"/>
  <c r="CQ74" i="24"/>
  <c r="CN74" i="24"/>
  <c r="CJ74" i="24"/>
  <c r="CA74" i="24"/>
  <c r="BR74" i="24"/>
  <c r="BP74" i="24"/>
  <c r="BG74" i="24"/>
  <c r="AX74" i="24"/>
  <c r="AV74" i="24"/>
  <c r="AM74" i="24"/>
  <c r="AD74" i="24"/>
  <c r="AB74" i="24"/>
  <c r="S74" i="24"/>
  <c r="I74" i="24"/>
  <c r="DG73" i="24"/>
  <c r="DF73" i="24"/>
  <c r="CZ73" i="24"/>
  <c r="CY73" i="24"/>
  <c r="CX73" i="24"/>
  <c r="CW73" i="24"/>
  <c r="CV73" i="24"/>
  <c r="CU73" i="24"/>
  <c r="DG72" i="24"/>
  <c r="DF72" i="24"/>
  <c r="CZ72" i="24"/>
  <c r="CY72" i="24"/>
  <c r="CX72" i="24"/>
  <c r="CW72" i="24"/>
  <c r="CV72" i="24"/>
  <c r="CU72" i="24"/>
  <c r="DG71" i="24"/>
  <c r="DF71" i="24"/>
  <c r="CZ71" i="24"/>
  <c r="CY71" i="24"/>
  <c r="CX71" i="24"/>
  <c r="CW71" i="24"/>
  <c r="CV71" i="24"/>
  <c r="CU71" i="24"/>
  <c r="DG70" i="24"/>
  <c r="DF70" i="24"/>
  <c r="CZ70" i="24"/>
  <c r="CY70" i="24"/>
  <c r="CX70" i="24"/>
  <c r="DD70" i="24" s="1"/>
  <c r="CW70" i="24"/>
  <c r="CV70" i="24"/>
  <c r="CU70" i="24"/>
  <c r="DG69" i="24"/>
  <c r="DF69" i="24"/>
  <c r="CZ69" i="24"/>
  <c r="CY69" i="24"/>
  <c r="CX69" i="24"/>
  <c r="CW69" i="24"/>
  <c r="CV69" i="24"/>
  <c r="CU69" i="24"/>
  <c r="DG68" i="24"/>
  <c r="DF68" i="24"/>
  <c r="CZ68" i="24"/>
  <c r="CY68" i="24"/>
  <c r="CX68" i="24"/>
  <c r="CW68" i="24"/>
  <c r="DN68" i="24" s="1"/>
  <c r="CV68" i="24"/>
  <c r="CU68" i="24"/>
  <c r="DG67" i="24"/>
  <c r="DF67" i="24"/>
  <c r="CZ67" i="24"/>
  <c r="CY67" i="24"/>
  <c r="CX67" i="24"/>
  <c r="CW67" i="24"/>
  <c r="CV67" i="24"/>
  <c r="CU67" i="24"/>
  <c r="DG66" i="24"/>
  <c r="DF66" i="24"/>
  <c r="CZ66" i="24"/>
  <c r="CY66" i="24"/>
  <c r="CX66" i="24"/>
  <c r="CW66" i="24"/>
  <c r="CV66" i="24"/>
  <c r="CU66" i="24"/>
  <c r="DG65" i="24"/>
  <c r="DF65" i="24"/>
  <c r="CZ65" i="24"/>
  <c r="CY65" i="24"/>
  <c r="CX65" i="24"/>
  <c r="CW65" i="24"/>
  <c r="CV65" i="24"/>
  <c r="CU65" i="24"/>
  <c r="DG64" i="24"/>
  <c r="DF64" i="24"/>
  <c r="CZ64" i="24"/>
  <c r="CY64" i="24"/>
  <c r="CX64" i="24"/>
  <c r="CW64" i="24"/>
  <c r="DN64" i="24" s="1"/>
  <c r="CV64" i="24"/>
  <c r="CU64" i="24"/>
  <c r="CI63" i="24"/>
  <c r="CH63" i="24"/>
  <c r="CG63" i="24"/>
  <c r="CF63" i="24"/>
  <c r="CE63" i="24"/>
  <c r="CD63" i="24"/>
  <c r="CC63" i="24"/>
  <c r="BZ63" i="24"/>
  <c r="BY63" i="24"/>
  <c r="BX63" i="24"/>
  <c r="BW63" i="24"/>
  <c r="BV63" i="24"/>
  <c r="BU63" i="24"/>
  <c r="BT63" i="24"/>
  <c r="BO63" i="24"/>
  <c r="BN63" i="24"/>
  <c r="BM63" i="24"/>
  <c r="BL63" i="24"/>
  <c r="BK63" i="24"/>
  <c r="BJ63" i="24"/>
  <c r="BI63" i="24"/>
  <c r="BF63" i="24"/>
  <c r="BE63" i="24"/>
  <c r="BD63" i="24"/>
  <c r="BC63" i="24"/>
  <c r="BB63" i="24"/>
  <c r="BA63" i="24"/>
  <c r="AZ63" i="24"/>
  <c r="AU63" i="24"/>
  <c r="AT63" i="24"/>
  <c r="AS63" i="24"/>
  <c r="AR63" i="24"/>
  <c r="AQ63" i="24"/>
  <c r="AP63" i="24"/>
  <c r="AO63" i="24"/>
  <c r="AL63" i="24"/>
  <c r="AK63" i="24"/>
  <c r="AJ63" i="24"/>
  <c r="AI63" i="24"/>
  <c r="AH63" i="24"/>
  <c r="AG63" i="24"/>
  <c r="AF63" i="24"/>
  <c r="AA63" i="24"/>
  <c r="Z63" i="24"/>
  <c r="Y63" i="24"/>
  <c r="X63" i="24"/>
  <c r="W63" i="24"/>
  <c r="V63" i="24"/>
  <c r="U63" i="24"/>
  <c r="R63" i="24"/>
  <c r="Q63" i="24"/>
  <c r="P63" i="24"/>
  <c r="O63" i="24"/>
  <c r="N63" i="24"/>
  <c r="M63" i="24"/>
  <c r="L63" i="24"/>
  <c r="H63" i="24"/>
  <c r="G63" i="24"/>
  <c r="F63" i="24"/>
  <c r="E63" i="24"/>
  <c r="D63" i="24"/>
  <c r="C63" i="24"/>
  <c r="B63" i="24"/>
  <c r="CR62" i="24"/>
  <c r="R60" i="24"/>
  <c r="Q60" i="24"/>
  <c r="P60" i="24"/>
  <c r="O60" i="24"/>
  <c r="N60" i="24"/>
  <c r="M60" i="24"/>
  <c r="L60" i="24"/>
  <c r="R59" i="24"/>
  <c r="Q59" i="24"/>
  <c r="P59" i="24"/>
  <c r="O59" i="24"/>
  <c r="N59" i="24"/>
  <c r="M59" i="24"/>
  <c r="L59" i="24"/>
  <c r="CM56" i="24"/>
  <c r="CL56" i="24"/>
  <c r="CJ56" i="24"/>
  <c r="CI56" i="24"/>
  <c r="CH56" i="24"/>
  <c r="CG56" i="24"/>
  <c r="CF56" i="24"/>
  <c r="CE56" i="24"/>
  <c r="CD56" i="24"/>
  <c r="CC56" i="24"/>
  <c r="CA56" i="24"/>
  <c r="BZ56" i="24"/>
  <c r="BY56" i="24"/>
  <c r="BX56" i="24"/>
  <c r="BW56" i="24"/>
  <c r="BV56" i="24"/>
  <c r="BU56" i="24"/>
  <c r="BT56" i="24"/>
  <c r="BR56" i="24"/>
  <c r="BQ56" i="24"/>
  <c r="BP56" i="24"/>
  <c r="BO56" i="24"/>
  <c r="BN56" i="24"/>
  <c r="BM56" i="24"/>
  <c r="BL56" i="24"/>
  <c r="BK56" i="24"/>
  <c r="BJ56" i="24"/>
  <c r="BI56" i="24"/>
  <c r="BH56" i="24"/>
  <c r="BG56" i="24"/>
  <c r="BF56" i="24"/>
  <c r="BE56" i="24"/>
  <c r="BD56" i="24"/>
  <c r="BC56" i="24"/>
  <c r="BB56" i="24"/>
  <c r="BA56" i="24"/>
  <c r="AZ56" i="24"/>
  <c r="AX56" i="24"/>
  <c r="AW56" i="24"/>
  <c r="AV56" i="24"/>
  <c r="AU56" i="24"/>
  <c r="AT56" i="24"/>
  <c r="AS56" i="24"/>
  <c r="AR56" i="24"/>
  <c r="AQ56" i="24"/>
  <c r="AP56" i="24"/>
  <c r="AO56" i="24"/>
  <c r="AN56" i="24"/>
  <c r="AM56" i="24"/>
  <c r="AL56" i="24"/>
  <c r="AK56" i="24"/>
  <c r="AJ56" i="24"/>
  <c r="AI56" i="24"/>
  <c r="AH56" i="24"/>
  <c r="AG56" i="24"/>
  <c r="AF56" i="24"/>
  <c r="AD56" i="24"/>
  <c r="AC56" i="24"/>
  <c r="AB56" i="24"/>
  <c r="AA56" i="24"/>
  <c r="Z56" i="24"/>
  <c r="Y56" i="24"/>
  <c r="X56" i="24"/>
  <c r="W56" i="24"/>
  <c r="V56" i="24"/>
  <c r="U56" i="24"/>
  <c r="T56" i="24"/>
  <c r="S56" i="24"/>
  <c r="R56" i="24"/>
  <c r="Q56" i="24"/>
  <c r="P56" i="24"/>
  <c r="O56" i="24"/>
  <c r="N56" i="24"/>
  <c r="M56" i="24"/>
  <c r="L56" i="24"/>
  <c r="J56" i="24"/>
  <c r="I56" i="24"/>
  <c r="H56" i="24"/>
  <c r="G56" i="24"/>
  <c r="F56" i="24"/>
  <c r="E56" i="24"/>
  <c r="D56" i="24"/>
  <c r="C56" i="24"/>
  <c r="B56" i="24"/>
  <c r="DN55" i="24"/>
  <c r="DM55" i="24"/>
  <c r="DL55" i="24"/>
  <c r="DK55" i="24"/>
  <c r="DJ55" i="24"/>
  <c r="DI55" i="24"/>
  <c r="DH55" i="24"/>
  <c r="DG55" i="24"/>
  <c r="DF55" i="24"/>
  <c r="DE55" i="24"/>
  <c r="DD55" i="24"/>
  <c r="DC55" i="24"/>
  <c r="DB55" i="24"/>
  <c r="DA55" i="24"/>
  <c r="CZ55" i="24"/>
  <c r="CY55" i="24"/>
  <c r="CX55" i="24"/>
  <c r="CW55" i="24"/>
  <c r="CV55" i="24"/>
  <c r="CU55" i="24"/>
  <c r="CS55" i="24"/>
  <c r="CR55" i="24"/>
  <c r="CQ55" i="24"/>
  <c r="CN55" i="24"/>
  <c r="CJ55" i="24"/>
  <c r="CA55" i="24"/>
  <c r="BR55" i="24"/>
  <c r="BP55" i="24"/>
  <c r="BG55" i="24"/>
  <c r="AX55" i="24"/>
  <c r="AV55" i="24"/>
  <c r="AM55" i="24"/>
  <c r="AD55" i="24"/>
  <c r="AB55" i="24"/>
  <c r="S55" i="24"/>
  <c r="I55" i="24"/>
  <c r="DN54" i="24"/>
  <c r="DM54" i="24"/>
  <c r="DL54" i="24"/>
  <c r="DK54" i="24"/>
  <c r="DJ54" i="24"/>
  <c r="DI54" i="24"/>
  <c r="DH54" i="24"/>
  <c r="DG54" i="24"/>
  <c r="DF54" i="24"/>
  <c r="DE54" i="24"/>
  <c r="DD54" i="24"/>
  <c r="DC54" i="24"/>
  <c r="DB54" i="24"/>
  <c r="DA54" i="24"/>
  <c r="CZ54" i="24"/>
  <c r="CY54" i="24"/>
  <c r="CX54" i="24"/>
  <c r="CW54" i="24"/>
  <c r="CV54" i="24"/>
  <c r="CU54" i="24"/>
  <c r="CS54" i="24"/>
  <c r="CR54" i="24"/>
  <c r="CQ54" i="24"/>
  <c r="CN54" i="24"/>
  <c r="CJ54" i="24"/>
  <c r="CA54" i="24"/>
  <c r="BR54" i="24"/>
  <c r="BP54" i="24"/>
  <c r="BG54" i="24"/>
  <c r="AX54" i="24"/>
  <c r="AV54" i="24"/>
  <c r="AM54" i="24"/>
  <c r="AD54" i="24"/>
  <c r="AB54" i="24"/>
  <c r="S54" i="24"/>
  <c r="I54" i="24"/>
  <c r="DN53" i="24"/>
  <c r="DM53" i="24"/>
  <c r="DL53" i="24"/>
  <c r="DK53" i="24"/>
  <c r="DJ53" i="24"/>
  <c r="DI53" i="24"/>
  <c r="DH53" i="24"/>
  <c r="DG53" i="24"/>
  <c r="DF53" i="24"/>
  <c r="DE53" i="24"/>
  <c r="DD53" i="24"/>
  <c r="DC53" i="24"/>
  <c r="DB53" i="24"/>
  <c r="DA53" i="24"/>
  <c r="CZ53" i="24"/>
  <c r="CY53" i="24"/>
  <c r="CX53" i="24"/>
  <c r="CW53" i="24"/>
  <c r="CV53" i="24"/>
  <c r="CU53" i="24"/>
  <c r="CS53" i="24"/>
  <c r="CR53" i="24"/>
  <c r="CQ53" i="24"/>
  <c r="CN53" i="24"/>
  <c r="CJ53" i="24"/>
  <c r="CA53" i="24"/>
  <c r="BR53" i="24"/>
  <c r="BP53" i="24"/>
  <c r="BG53" i="24"/>
  <c r="AX53" i="24"/>
  <c r="AV53" i="24"/>
  <c r="AM53" i="24"/>
  <c r="AD53" i="24"/>
  <c r="AB53" i="24"/>
  <c r="S53" i="24"/>
  <c r="I53" i="24"/>
  <c r="DN52" i="24"/>
  <c r="DM52" i="24"/>
  <c r="DL52" i="24"/>
  <c r="DK52" i="24"/>
  <c r="DJ52" i="24"/>
  <c r="DI52" i="24"/>
  <c r="DH52" i="24"/>
  <c r="DG52" i="24"/>
  <c r="DF52" i="24"/>
  <c r="DE52" i="24"/>
  <c r="DD52" i="24"/>
  <c r="DC52" i="24"/>
  <c r="DB52" i="24"/>
  <c r="DA52" i="24"/>
  <c r="CZ52" i="24"/>
  <c r="CY52" i="24"/>
  <c r="CX52" i="24"/>
  <c r="CW52" i="24"/>
  <c r="CV52" i="24"/>
  <c r="CU52" i="24"/>
  <c r="CS52" i="24"/>
  <c r="CR52" i="24"/>
  <c r="CQ52" i="24"/>
  <c r="CN52" i="24"/>
  <c r="CJ52" i="24"/>
  <c r="CA52" i="24"/>
  <c r="BR52" i="24"/>
  <c r="BP52" i="24"/>
  <c r="BG52" i="24"/>
  <c r="AX52" i="24"/>
  <c r="AV52" i="24"/>
  <c r="AM52" i="24"/>
  <c r="AD52" i="24"/>
  <c r="AB52" i="24"/>
  <c r="S52" i="24"/>
  <c r="I52" i="24"/>
  <c r="DN51" i="24"/>
  <c r="DM51" i="24"/>
  <c r="DL51" i="24"/>
  <c r="DK51" i="24"/>
  <c r="DJ51" i="24"/>
  <c r="DI51" i="24"/>
  <c r="DH51" i="24"/>
  <c r="DG51" i="24"/>
  <c r="DF51" i="24"/>
  <c r="DE51" i="24"/>
  <c r="DD51" i="24"/>
  <c r="DC51" i="24"/>
  <c r="DB51" i="24"/>
  <c r="DA51" i="24"/>
  <c r="CZ51" i="24"/>
  <c r="CY51" i="24"/>
  <c r="CX51" i="24"/>
  <c r="CW51" i="24"/>
  <c r="CV51" i="24"/>
  <c r="CU51" i="24"/>
  <c r="CS51" i="24"/>
  <c r="CR51" i="24"/>
  <c r="CQ51" i="24"/>
  <c r="CN51" i="24"/>
  <c r="CJ51" i="24"/>
  <c r="CA51" i="24"/>
  <c r="BR51" i="24"/>
  <c r="BP51" i="24"/>
  <c r="BG51" i="24"/>
  <c r="AX51" i="24"/>
  <c r="AV51" i="24"/>
  <c r="AM51" i="24"/>
  <c r="AD51" i="24"/>
  <c r="AB51" i="24"/>
  <c r="S51" i="24"/>
  <c r="I51" i="24"/>
  <c r="DN50" i="24"/>
  <c r="DM50" i="24"/>
  <c r="DL50" i="24"/>
  <c r="DK50" i="24"/>
  <c r="DJ50" i="24"/>
  <c r="DI50" i="24"/>
  <c r="DH50" i="24"/>
  <c r="DG50" i="24"/>
  <c r="DF50" i="24"/>
  <c r="DE50" i="24"/>
  <c r="DD50" i="24"/>
  <c r="DC50" i="24"/>
  <c r="DB50" i="24"/>
  <c r="DA50" i="24"/>
  <c r="CZ50" i="24"/>
  <c r="CY50" i="24"/>
  <c r="CX50" i="24"/>
  <c r="CW50" i="24"/>
  <c r="CV50" i="24"/>
  <c r="CU50" i="24"/>
  <c r="CS50" i="24"/>
  <c r="CR50" i="24"/>
  <c r="CQ50" i="24"/>
  <c r="CN50" i="24"/>
  <c r="CJ50" i="24"/>
  <c r="CA50" i="24"/>
  <c r="BR50" i="24"/>
  <c r="BP50" i="24"/>
  <c r="BG50" i="24"/>
  <c r="AX50" i="24"/>
  <c r="AV50" i="24"/>
  <c r="AM50" i="24"/>
  <c r="AD50" i="24"/>
  <c r="AB50" i="24"/>
  <c r="S50" i="24"/>
  <c r="I50" i="24"/>
  <c r="DN49" i="24"/>
  <c r="DM49" i="24"/>
  <c r="DL49" i="24"/>
  <c r="DK49" i="24"/>
  <c r="DJ49" i="24"/>
  <c r="DI49" i="24"/>
  <c r="DH49" i="24"/>
  <c r="DG49" i="24"/>
  <c r="DF49" i="24"/>
  <c r="DE49" i="24"/>
  <c r="DD49" i="24"/>
  <c r="DC49" i="24"/>
  <c r="DB49" i="24"/>
  <c r="DA49" i="24"/>
  <c r="CZ49" i="24"/>
  <c r="CY49" i="24"/>
  <c r="CX49" i="24"/>
  <c r="CW49" i="24"/>
  <c r="CV49" i="24"/>
  <c r="CU49" i="24"/>
  <c r="CS49" i="24"/>
  <c r="CR49" i="24"/>
  <c r="CQ49" i="24"/>
  <c r="CN49" i="24"/>
  <c r="CJ49" i="24"/>
  <c r="CA49" i="24"/>
  <c r="BR49" i="24"/>
  <c r="BP49" i="24"/>
  <c r="BG49" i="24"/>
  <c r="AX49" i="24"/>
  <c r="AV49" i="24"/>
  <c r="AM49" i="24"/>
  <c r="AD49" i="24"/>
  <c r="AB49" i="24"/>
  <c r="S49" i="24"/>
  <c r="I49" i="24"/>
  <c r="DN48" i="24"/>
  <c r="DM48" i="24"/>
  <c r="DL48" i="24"/>
  <c r="DK48" i="24"/>
  <c r="DJ48" i="24"/>
  <c r="DI48" i="24"/>
  <c r="DH48" i="24"/>
  <c r="DG48" i="24"/>
  <c r="DF48" i="24"/>
  <c r="DE48" i="24"/>
  <c r="DD48" i="24"/>
  <c r="DC48" i="24"/>
  <c r="DB48" i="24"/>
  <c r="DA48" i="24"/>
  <c r="CZ48" i="24"/>
  <c r="CY48" i="24"/>
  <c r="CX48" i="24"/>
  <c r="CW48" i="24"/>
  <c r="CV48" i="24"/>
  <c r="CU48" i="24"/>
  <c r="CS48" i="24"/>
  <c r="CR48" i="24"/>
  <c r="CQ48" i="24"/>
  <c r="CN48" i="24"/>
  <c r="CJ48" i="24"/>
  <c r="CA48" i="24"/>
  <c r="BR48" i="24"/>
  <c r="BP48" i="24"/>
  <c r="BG48" i="24"/>
  <c r="AX48" i="24"/>
  <c r="AV48" i="24"/>
  <c r="AM48" i="24"/>
  <c r="AD48" i="24"/>
  <c r="AB48" i="24"/>
  <c r="S48" i="24"/>
  <c r="I48" i="24"/>
  <c r="DN47" i="24"/>
  <c r="DM47" i="24"/>
  <c r="DL47" i="24"/>
  <c r="DK47" i="24"/>
  <c r="DJ47" i="24"/>
  <c r="DI47" i="24"/>
  <c r="DH47" i="24"/>
  <c r="DG47" i="24"/>
  <c r="DF47" i="24"/>
  <c r="DE47" i="24"/>
  <c r="DD47" i="24"/>
  <c r="DC47" i="24"/>
  <c r="DB47" i="24"/>
  <c r="DA47" i="24"/>
  <c r="CZ47" i="24"/>
  <c r="CY47" i="24"/>
  <c r="CX47" i="24"/>
  <c r="CW47" i="24"/>
  <c r="CV47" i="24"/>
  <c r="CU47" i="24"/>
  <c r="CS47" i="24"/>
  <c r="CR47" i="24"/>
  <c r="CQ47" i="24"/>
  <c r="CN47" i="24"/>
  <c r="CJ47" i="24"/>
  <c r="CA47" i="24"/>
  <c r="BR47" i="24"/>
  <c r="BP47" i="24"/>
  <c r="BG47" i="24"/>
  <c r="AX47" i="24"/>
  <c r="AV47" i="24"/>
  <c r="AM47" i="24"/>
  <c r="AD47" i="24"/>
  <c r="AB47" i="24"/>
  <c r="S47" i="24"/>
  <c r="I47" i="24"/>
  <c r="DN46" i="24"/>
  <c r="DM46" i="24"/>
  <c r="DL46" i="24"/>
  <c r="DK46" i="24"/>
  <c r="DJ46" i="24"/>
  <c r="DI46" i="24"/>
  <c r="DH46" i="24"/>
  <c r="DG46" i="24"/>
  <c r="DF46" i="24"/>
  <c r="DE46" i="24"/>
  <c r="DD46" i="24"/>
  <c r="DC46" i="24"/>
  <c r="DB46" i="24"/>
  <c r="DA46" i="24"/>
  <c r="CZ46" i="24"/>
  <c r="CY46" i="24"/>
  <c r="CX46" i="24"/>
  <c r="CW46" i="24"/>
  <c r="CV46" i="24"/>
  <c r="CU46" i="24"/>
  <c r="CS46" i="24"/>
  <c r="CR46" i="24"/>
  <c r="CQ46" i="24"/>
  <c r="CN46" i="24"/>
  <c r="CJ46" i="24"/>
  <c r="CA46" i="24"/>
  <c r="BR46" i="24"/>
  <c r="BP46" i="24"/>
  <c r="BG46" i="24"/>
  <c r="AX46" i="24"/>
  <c r="AV46" i="24"/>
  <c r="AM46" i="24"/>
  <c r="AD46" i="24"/>
  <c r="AB46" i="24"/>
  <c r="S46" i="24"/>
  <c r="I46" i="24"/>
  <c r="DN45" i="24"/>
  <c r="DM45" i="24"/>
  <c r="DL45" i="24"/>
  <c r="DK45" i="24"/>
  <c r="DJ45" i="24"/>
  <c r="DI45" i="24"/>
  <c r="DH45" i="24"/>
  <c r="DG45" i="24"/>
  <c r="DF45" i="24"/>
  <c r="DE45" i="24"/>
  <c r="DD45" i="24"/>
  <c r="DC45" i="24"/>
  <c r="DB45" i="24"/>
  <c r="DA45" i="24"/>
  <c r="CZ45" i="24"/>
  <c r="CY45" i="24"/>
  <c r="CX45" i="24"/>
  <c r="CW45" i="24"/>
  <c r="CV45" i="24"/>
  <c r="CU45" i="24"/>
  <c r="CS45" i="24"/>
  <c r="CR45" i="24"/>
  <c r="CQ45" i="24"/>
  <c r="CN45" i="24"/>
  <c r="CJ45" i="24"/>
  <c r="CA45" i="24"/>
  <c r="BR45" i="24"/>
  <c r="BP45" i="24"/>
  <c r="BG45" i="24"/>
  <c r="AX45" i="24"/>
  <c r="AV45" i="24"/>
  <c r="AM45" i="24"/>
  <c r="AD45" i="24"/>
  <c r="AB45" i="24"/>
  <c r="S45" i="24"/>
  <c r="I45" i="24"/>
  <c r="DN44" i="24"/>
  <c r="DM44" i="24"/>
  <c r="DL44" i="24"/>
  <c r="DK44" i="24"/>
  <c r="DJ44" i="24"/>
  <c r="DI44" i="24"/>
  <c r="DH44" i="24"/>
  <c r="DG44" i="24"/>
  <c r="DF44" i="24"/>
  <c r="DE44" i="24"/>
  <c r="DD44" i="24"/>
  <c r="DC44" i="24"/>
  <c r="DB44" i="24"/>
  <c r="DA44" i="24"/>
  <c r="CZ44" i="24"/>
  <c r="CY44" i="24"/>
  <c r="CX44" i="24"/>
  <c r="CW44" i="24"/>
  <c r="CV44" i="24"/>
  <c r="CU44" i="24"/>
  <c r="CS44" i="24"/>
  <c r="CR44" i="24"/>
  <c r="CQ44" i="24"/>
  <c r="CN44" i="24"/>
  <c r="CJ44" i="24"/>
  <c r="CA44" i="24"/>
  <c r="BR44" i="24"/>
  <c r="BP44" i="24"/>
  <c r="BG44" i="24"/>
  <c r="AX44" i="24"/>
  <c r="AV44" i="24"/>
  <c r="AM44" i="24"/>
  <c r="AD44" i="24"/>
  <c r="AB44" i="24"/>
  <c r="S44" i="24"/>
  <c r="I44" i="24"/>
  <c r="DN43" i="24"/>
  <c r="DM43" i="24"/>
  <c r="DL43" i="24"/>
  <c r="DK43" i="24"/>
  <c r="DJ43" i="24"/>
  <c r="DI43" i="24"/>
  <c r="DH43" i="24"/>
  <c r="DG43" i="24"/>
  <c r="DF43" i="24"/>
  <c r="DE43" i="24"/>
  <c r="DD43" i="24"/>
  <c r="DC43" i="24"/>
  <c r="DB43" i="24"/>
  <c r="DA43" i="24"/>
  <c r="CZ43" i="24"/>
  <c r="CY43" i="24"/>
  <c r="CX43" i="24"/>
  <c r="CW43" i="24"/>
  <c r="CV43" i="24"/>
  <c r="CU43" i="24"/>
  <c r="CS43" i="24"/>
  <c r="CR43" i="24"/>
  <c r="CQ43" i="24"/>
  <c r="CN43" i="24"/>
  <c r="CJ43" i="24"/>
  <c r="CA43" i="24"/>
  <c r="BR43" i="24"/>
  <c r="BP43" i="24"/>
  <c r="BG43" i="24"/>
  <c r="AX43" i="24"/>
  <c r="AV43" i="24"/>
  <c r="AM43" i="24"/>
  <c r="AD43" i="24"/>
  <c r="AB43" i="24"/>
  <c r="S43" i="24"/>
  <c r="I43" i="24"/>
  <c r="DN42" i="24"/>
  <c r="DM42" i="24"/>
  <c r="DL42" i="24"/>
  <c r="DK42" i="24"/>
  <c r="DJ42" i="24"/>
  <c r="DI42" i="24"/>
  <c r="DH42" i="24"/>
  <c r="DG42" i="24"/>
  <c r="DF42" i="24"/>
  <c r="DE42" i="24"/>
  <c r="DD42" i="24"/>
  <c r="DC42" i="24"/>
  <c r="DB42" i="24"/>
  <c r="DA42" i="24"/>
  <c r="CZ42" i="24"/>
  <c r="CY42" i="24"/>
  <c r="CX42" i="24"/>
  <c r="CW42" i="24"/>
  <c r="CV42" i="24"/>
  <c r="CU42" i="24"/>
  <c r="CS42" i="24"/>
  <c r="CR42" i="24"/>
  <c r="CQ42" i="24"/>
  <c r="CN42" i="24"/>
  <c r="CJ42" i="24"/>
  <c r="CA42" i="24"/>
  <c r="BR42" i="24"/>
  <c r="BP42" i="24"/>
  <c r="BG42" i="24"/>
  <c r="AX42" i="24"/>
  <c r="AV42" i="24"/>
  <c r="AM42" i="24"/>
  <c r="AD42" i="24"/>
  <c r="AB42" i="24"/>
  <c r="S42" i="24"/>
  <c r="I42" i="24"/>
  <c r="DN41" i="24"/>
  <c r="DM41" i="24"/>
  <c r="DL41" i="24"/>
  <c r="DK41" i="24"/>
  <c r="DJ41" i="24"/>
  <c r="DI41" i="24"/>
  <c r="DH41" i="24"/>
  <c r="DG41" i="24"/>
  <c r="DF41" i="24"/>
  <c r="DE41" i="24"/>
  <c r="DD41" i="24"/>
  <c r="DC41" i="24"/>
  <c r="DB41" i="24"/>
  <c r="DA41" i="24"/>
  <c r="CZ41" i="24"/>
  <c r="CY41" i="24"/>
  <c r="CX41" i="24"/>
  <c r="CW41" i="24"/>
  <c r="CV41" i="24"/>
  <c r="CU41" i="24"/>
  <c r="CS41" i="24"/>
  <c r="CR41" i="24"/>
  <c r="CQ41" i="24"/>
  <c r="CN41" i="24"/>
  <c r="CJ41" i="24"/>
  <c r="CA41" i="24"/>
  <c r="BR41" i="24"/>
  <c r="BP41" i="24"/>
  <c r="BG41" i="24"/>
  <c r="AX41" i="24"/>
  <c r="AV41" i="24"/>
  <c r="AM41" i="24"/>
  <c r="AD41" i="24"/>
  <c r="AB41" i="24"/>
  <c r="S41" i="24"/>
  <c r="I41" i="24"/>
  <c r="DN40" i="24"/>
  <c r="DM40" i="24"/>
  <c r="DL40" i="24"/>
  <c r="DK40" i="24"/>
  <c r="DJ40" i="24"/>
  <c r="DI40" i="24"/>
  <c r="DH40" i="24"/>
  <c r="DG40" i="24"/>
  <c r="DF40" i="24"/>
  <c r="DE40" i="24"/>
  <c r="DD40" i="24"/>
  <c r="DC40" i="24"/>
  <c r="DB40" i="24"/>
  <c r="DA40" i="24"/>
  <c r="CZ40" i="24"/>
  <c r="CY40" i="24"/>
  <c r="CX40" i="24"/>
  <c r="CW40" i="24"/>
  <c r="CV40" i="24"/>
  <c r="CU40" i="24"/>
  <c r="CS40" i="24"/>
  <c r="CR40" i="24"/>
  <c r="CQ40" i="24"/>
  <c r="CN40" i="24"/>
  <c r="CJ40" i="24"/>
  <c r="CA40" i="24"/>
  <c r="BR40" i="24"/>
  <c r="BP40" i="24"/>
  <c r="BG40" i="24"/>
  <c r="AX40" i="24"/>
  <c r="AV40" i="24"/>
  <c r="AM40" i="24"/>
  <c r="AD40" i="24"/>
  <c r="AB40" i="24"/>
  <c r="S40" i="24"/>
  <c r="I40" i="24"/>
  <c r="DN39" i="24"/>
  <c r="DM39" i="24"/>
  <c r="DL39" i="24"/>
  <c r="DK39" i="24"/>
  <c r="DJ39" i="24"/>
  <c r="DI39" i="24"/>
  <c r="DH39" i="24"/>
  <c r="DG39" i="24"/>
  <c r="DF39" i="24"/>
  <c r="DE39" i="24"/>
  <c r="DD39" i="24"/>
  <c r="DC39" i="24"/>
  <c r="DB39" i="24"/>
  <c r="DA39" i="24"/>
  <c r="CZ39" i="24"/>
  <c r="CY39" i="24"/>
  <c r="CX39" i="24"/>
  <c r="CW39" i="24"/>
  <c r="CV39" i="24"/>
  <c r="CU39" i="24"/>
  <c r="CS39" i="24"/>
  <c r="CR39" i="24"/>
  <c r="CQ39" i="24"/>
  <c r="CN39" i="24"/>
  <c r="CJ39" i="24"/>
  <c r="CA39" i="24"/>
  <c r="BR39" i="24"/>
  <c r="BP39" i="24"/>
  <c r="BG39" i="24"/>
  <c r="AX39" i="24"/>
  <c r="AV39" i="24"/>
  <c r="AM39" i="24"/>
  <c r="AD39" i="24"/>
  <c r="AB39" i="24"/>
  <c r="S39" i="24"/>
  <c r="I39" i="24"/>
  <c r="DN38" i="24"/>
  <c r="DM38" i="24"/>
  <c r="DL38" i="24"/>
  <c r="DK38" i="24"/>
  <c r="DJ38" i="24"/>
  <c r="DI38" i="24"/>
  <c r="DH38" i="24"/>
  <c r="DG38" i="24"/>
  <c r="DF38" i="24"/>
  <c r="DE38" i="24"/>
  <c r="DD38" i="24"/>
  <c r="DC38" i="24"/>
  <c r="DB38" i="24"/>
  <c r="DA38" i="24"/>
  <c r="CZ38" i="24"/>
  <c r="CY38" i="24"/>
  <c r="CX38" i="24"/>
  <c r="CW38" i="24"/>
  <c r="CV38" i="24"/>
  <c r="CU38" i="24"/>
  <c r="CS38" i="24"/>
  <c r="CR38" i="24"/>
  <c r="CQ38" i="24"/>
  <c r="CN38" i="24"/>
  <c r="CJ38" i="24"/>
  <c r="CA38" i="24"/>
  <c r="BR38" i="24"/>
  <c r="BP38" i="24"/>
  <c r="BG38" i="24"/>
  <c r="AX38" i="24"/>
  <c r="AV38" i="24"/>
  <c r="AM38" i="24"/>
  <c r="AD38" i="24"/>
  <c r="AB38" i="24"/>
  <c r="S38" i="24"/>
  <c r="I38" i="24"/>
  <c r="DN37" i="24"/>
  <c r="DM37" i="24"/>
  <c r="DL37" i="24"/>
  <c r="DK37" i="24"/>
  <c r="DJ37" i="24"/>
  <c r="DI37" i="24"/>
  <c r="DH37" i="24"/>
  <c r="DG37" i="24"/>
  <c r="DF37" i="24"/>
  <c r="DE37" i="24"/>
  <c r="DD37" i="24"/>
  <c r="DC37" i="24"/>
  <c r="DB37" i="24"/>
  <c r="DA37" i="24"/>
  <c r="CZ37" i="24"/>
  <c r="CY37" i="24"/>
  <c r="CX37" i="24"/>
  <c r="CW37" i="24"/>
  <c r="CV37" i="24"/>
  <c r="CU37" i="24"/>
  <c r="CS37" i="24"/>
  <c r="CR37" i="24"/>
  <c r="CQ37" i="24"/>
  <c r="CN37" i="24"/>
  <c r="CJ37" i="24"/>
  <c r="CA37" i="24"/>
  <c r="BR37" i="24"/>
  <c r="BP37" i="24"/>
  <c r="BG37" i="24"/>
  <c r="AX37" i="24"/>
  <c r="AV37" i="24"/>
  <c r="AM37" i="24"/>
  <c r="AD37" i="24"/>
  <c r="AB37" i="24"/>
  <c r="S37" i="24"/>
  <c r="I37" i="24"/>
  <c r="DN36" i="24"/>
  <c r="DM36" i="24"/>
  <c r="DL36" i="24"/>
  <c r="DK36" i="24"/>
  <c r="DJ36" i="24"/>
  <c r="DI36" i="24"/>
  <c r="DH36" i="24"/>
  <c r="DG36" i="24"/>
  <c r="DF36" i="24"/>
  <c r="DE36" i="24"/>
  <c r="DD36" i="24"/>
  <c r="DC36" i="24"/>
  <c r="DB36" i="24"/>
  <c r="DA36" i="24"/>
  <c r="CZ36" i="24"/>
  <c r="CY36" i="24"/>
  <c r="CX36" i="24"/>
  <c r="CW36" i="24"/>
  <c r="CV36" i="24"/>
  <c r="CU36" i="24"/>
  <c r="CS36" i="24"/>
  <c r="CR36" i="24"/>
  <c r="CQ36" i="24"/>
  <c r="CN36" i="24"/>
  <c r="CJ36" i="24"/>
  <c r="CA36" i="24"/>
  <c r="BR36" i="24"/>
  <c r="BP36" i="24"/>
  <c r="BG36" i="24"/>
  <c r="AX36" i="24"/>
  <c r="AV36" i="24"/>
  <c r="AM36" i="24"/>
  <c r="AD36" i="24"/>
  <c r="AB36" i="24"/>
  <c r="S36" i="24"/>
  <c r="I36" i="24"/>
  <c r="DN35" i="24"/>
  <c r="DM35" i="24"/>
  <c r="DL35" i="24"/>
  <c r="DK35" i="24"/>
  <c r="DJ35" i="24"/>
  <c r="DI35" i="24"/>
  <c r="DH35" i="24"/>
  <c r="DG35" i="24"/>
  <c r="DF35" i="24"/>
  <c r="DE35" i="24"/>
  <c r="DD35" i="24"/>
  <c r="DC35" i="24"/>
  <c r="DB35" i="24"/>
  <c r="DA35" i="24"/>
  <c r="CZ35" i="24"/>
  <c r="CY35" i="24"/>
  <c r="CX35" i="24"/>
  <c r="CW35" i="24"/>
  <c r="CV35" i="24"/>
  <c r="CU35" i="24"/>
  <c r="CS35" i="24"/>
  <c r="CR35" i="24"/>
  <c r="CQ35" i="24"/>
  <c r="CN35" i="24"/>
  <c r="CJ35" i="24"/>
  <c r="CA35" i="24"/>
  <c r="BR35" i="24"/>
  <c r="BP35" i="24"/>
  <c r="BG35" i="24"/>
  <c r="AX35" i="24"/>
  <c r="AV35" i="24"/>
  <c r="AM35" i="24"/>
  <c r="AD35" i="24"/>
  <c r="AB35" i="24"/>
  <c r="S35" i="24"/>
  <c r="I35" i="24"/>
  <c r="DN34" i="24"/>
  <c r="DM34" i="24"/>
  <c r="DL34" i="24"/>
  <c r="DK34" i="24"/>
  <c r="DJ34" i="24"/>
  <c r="DI34" i="24"/>
  <c r="DH34" i="24"/>
  <c r="DG34" i="24"/>
  <c r="DF34" i="24"/>
  <c r="DE34" i="24"/>
  <c r="DD34" i="24"/>
  <c r="DC34" i="24"/>
  <c r="DB34" i="24"/>
  <c r="DA34" i="24"/>
  <c r="CZ34" i="24"/>
  <c r="CY34" i="24"/>
  <c r="CX34" i="24"/>
  <c r="CW34" i="24"/>
  <c r="CV34" i="24"/>
  <c r="CU34" i="24"/>
  <c r="CS34" i="24"/>
  <c r="CR34" i="24"/>
  <c r="CQ34" i="24"/>
  <c r="CN34" i="24"/>
  <c r="CJ34" i="24"/>
  <c r="CA34" i="24"/>
  <c r="BR34" i="24"/>
  <c r="BP34" i="24"/>
  <c r="BG34" i="24"/>
  <c r="AX34" i="24"/>
  <c r="AV34" i="24"/>
  <c r="AM34" i="24"/>
  <c r="AD34" i="24"/>
  <c r="AB34" i="24"/>
  <c r="S34" i="24"/>
  <c r="I34" i="24"/>
  <c r="DN33" i="24"/>
  <c r="DM33" i="24"/>
  <c r="DL33" i="24"/>
  <c r="DK33" i="24"/>
  <c r="DJ33" i="24"/>
  <c r="DI33" i="24"/>
  <c r="DH33" i="24"/>
  <c r="DG33" i="24"/>
  <c r="DF33" i="24"/>
  <c r="DE33" i="24"/>
  <c r="DD33" i="24"/>
  <c r="DC33" i="24"/>
  <c r="DB33" i="24"/>
  <c r="DA33" i="24"/>
  <c r="CZ33" i="24"/>
  <c r="CY33" i="24"/>
  <c r="CX33" i="24"/>
  <c r="CW33" i="24"/>
  <c r="CV33" i="24"/>
  <c r="CU33" i="24"/>
  <c r="CS33" i="24"/>
  <c r="CR33" i="24"/>
  <c r="CQ33" i="24"/>
  <c r="CN33" i="24"/>
  <c r="CJ33" i="24"/>
  <c r="CA33" i="24"/>
  <c r="BR33" i="24"/>
  <c r="BP33" i="24"/>
  <c r="BG33" i="24"/>
  <c r="AX33" i="24"/>
  <c r="AV33" i="24"/>
  <c r="AM33" i="24"/>
  <c r="AD33" i="24"/>
  <c r="AB33" i="24"/>
  <c r="S33" i="24"/>
  <c r="I33" i="24"/>
  <c r="DN32" i="24"/>
  <c r="DM32" i="24"/>
  <c r="DL32" i="24"/>
  <c r="DK32" i="24"/>
  <c r="DJ32" i="24"/>
  <c r="DI32" i="24"/>
  <c r="DH32" i="24"/>
  <c r="DG32" i="24"/>
  <c r="DF32" i="24"/>
  <c r="DE32" i="24"/>
  <c r="DD32" i="24"/>
  <c r="DC32" i="24"/>
  <c r="DB32" i="24"/>
  <c r="DA32" i="24"/>
  <c r="CZ32" i="24"/>
  <c r="CY32" i="24"/>
  <c r="CX32" i="24"/>
  <c r="CW32" i="24"/>
  <c r="CV32" i="24"/>
  <c r="CU32" i="24"/>
  <c r="CS32" i="24"/>
  <c r="CR32" i="24"/>
  <c r="CQ32" i="24"/>
  <c r="CN32" i="24"/>
  <c r="CJ32" i="24"/>
  <c r="CA32" i="24"/>
  <c r="BR32" i="24"/>
  <c r="BP32" i="24"/>
  <c r="BG32" i="24"/>
  <c r="AX32" i="24"/>
  <c r="AV32" i="24"/>
  <c r="AM32" i="24"/>
  <c r="AD32" i="24"/>
  <c r="AB32" i="24"/>
  <c r="S32" i="24"/>
  <c r="I32" i="24"/>
  <c r="DN31" i="24"/>
  <c r="DM31" i="24"/>
  <c r="DL31" i="24"/>
  <c r="DK31" i="24"/>
  <c r="DJ31" i="24"/>
  <c r="DI31" i="24"/>
  <c r="DH31" i="24"/>
  <c r="DG31" i="24"/>
  <c r="DF31" i="24"/>
  <c r="DE31" i="24"/>
  <c r="DD31" i="24"/>
  <c r="DC31" i="24"/>
  <c r="DB31" i="24"/>
  <c r="DA31" i="24"/>
  <c r="CZ31" i="24"/>
  <c r="CY31" i="24"/>
  <c r="CX31" i="24"/>
  <c r="CW31" i="24"/>
  <c r="CV31" i="24"/>
  <c r="CU31" i="24"/>
  <c r="CS31" i="24"/>
  <c r="CR31" i="24"/>
  <c r="CQ31" i="24"/>
  <c r="CN31" i="24"/>
  <c r="CJ31" i="24"/>
  <c r="CA31" i="24"/>
  <c r="BR31" i="24"/>
  <c r="BP31" i="24"/>
  <c r="BG31" i="24"/>
  <c r="AX31" i="24"/>
  <c r="AV31" i="24"/>
  <c r="AM31" i="24"/>
  <c r="AD31" i="24"/>
  <c r="AB31" i="24"/>
  <c r="S31" i="24"/>
  <c r="I31" i="24"/>
  <c r="DN30" i="24"/>
  <c r="DM30" i="24"/>
  <c r="DL30" i="24"/>
  <c r="DK30" i="24"/>
  <c r="DJ30" i="24"/>
  <c r="DI30" i="24"/>
  <c r="DH30" i="24"/>
  <c r="DG30" i="24"/>
  <c r="DF30" i="24"/>
  <c r="DE30" i="24"/>
  <c r="DD30" i="24"/>
  <c r="DC30" i="24"/>
  <c r="DB30" i="24"/>
  <c r="DA30" i="24"/>
  <c r="CZ30" i="24"/>
  <c r="CY30" i="24"/>
  <c r="CX30" i="24"/>
  <c r="CW30" i="24"/>
  <c r="CV30" i="24"/>
  <c r="CU30" i="24"/>
  <c r="CS30" i="24"/>
  <c r="CR30" i="24"/>
  <c r="CQ30" i="24"/>
  <c r="CN30" i="24"/>
  <c r="CJ30" i="24"/>
  <c r="CA30" i="24"/>
  <c r="BR30" i="24"/>
  <c r="BP30" i="24"/>
  <c r="BG30" i="24"/>
  <c r="AX30" i="24"/>
  <c r="AV30" i="24"/>
  <c r="AM30" i="24"/>
  <c r="AD30" i="24"/>
  <c r="AB30" i="24"/>
  <c r="S30" i="24"/>
  <c r="I30" i="24"/>
  <c r="DN29" i="24"/>
  <c r="DM29" i="24"/>
  <c r="DL29" i="24"/>
  <c r="DK29" i="24"/>
  <c r="DJ29" i="24"/>
  <c r="DI29" i="24"/>
  <c r="DH29" i="24"/>
  <c r="DG29" i="24"/>
  <c r="DF29" i="24"/>
  <c r="DE29" i="24"/>
  <c r="DD29" i="24"/>
  <c r="DC29" i="24"/>
  <c r="DB29" i="24"/>
  <c r="DA29" i="24"/>
  <c r="CZ29" i="24"/>
  <c r="CY29" i="24"/>
  <c r="CX29" i="24"/>
  <c r="CW29" i="24"/>
  <c r="CV29" i="24"/>
  <c r="CU29" i="24"/>
  <c r="CS29" i="24"/>
  <c r="CR29" i="24"/>
  <c r="CQ29" i="24"/>
  <c r="CN29" i="24"/>
  <c r="CJ29" i="24"/>
  <c r="CA29" i="24"/>
  <c r="BR29" i="24"/>
  <c r="BP29" i="24"/>
  <c r="BG29" i="24"/>
  <c r="AX29" i="24"/>
  <c r="AV29" i="24"/>
  <c r="AM29" i="24"/>
  <c r="AD29" i="24"/>
  <c r="AB29" i="24"/>
  <c r="S29" i="24"/>
  <c r="I29" i="24"/>
  <c r="DN28" i="24"/>
  <c r="DM28" i="24"/>
  <c r="DL28" i="24"/>
  <c r="DK28" i="24"/>
  <c r="DJ28" i="24"/>
  <c r="DI28" i="24"/>
  <c r="DH28" i="24"/>
  <c r="DG28" i="24"/>
  <c r="DF28" i="24"/>
  <c r="DE28" i="24"/>
  <c r="DD28" i="24"/>
  <c r="DC28" i="24"/>
  <c r="DB28" i="24"/>
  <c r="DA28" i="24"/>
  <c r="CZ28" i="24"/>
  <c r="CY28" i="24"/>
  <c r="CX28" i="24"/>
  <c r="CW28" i="24"/>
  <c r="CV28" i="24"/>
  <c r="CU28" i="24"/>
  <c r="CS28" i="24"/>
  <c r="CR28" i="24"/>
  <c r="CQ28" i="24"/>
  <c r="CN28" i="24"/>
  <c r="CJ28" i="24"/>
  <c r="CA28" i="24"/>
  <c r="BR28" i="24"/>
  <c r="BP28" i="24"/>
  <c r="BG28" i="24"/>
  <c r="AX28" i="24"/>
  <c r="AV28" i="24"/>
  <c r="AM28" i="24"/>
  <c r="AD28" i="24"/>
  <c r="AB28" i="24"/>
  <c r="S28" i="24"/>
  <c r="I28" i="24"/>
  <c r="DN27" i="24"/>
  <c r="DM27" i="24"/>
  <c r="DL27" i="24"/>
  <c r="DK27" i="24"/>
  <c r="DJ27" i="24"/>
  <c r="DI27" i="24"/>
  <c r="DH27" i="24"/>
  <c r="DG27" i="24"/>
  <c r="DF27" i="24"/>
  <c r="DE27" i="24"/>
  <c r="DD27" i="24"/>
  <c r="DC27" i="24"/>
  <c r="DB27" i="24"/>
  <c r="DA27" i="24"/>
  <c r="CZ27" i="24"/>
  <c r="CY27" i="24"/>
  <c r="CX27" i="24"/>
  <c r="CW27" i="24"/>
  <c r="CV27" i="24"/>
  <c r="CU27" i="24"/>
  <c r="CS27" i="24"/>
  <c r="CR27" i="24"/>
  <c r="CQ27" i="24"/>
  <c r="CN27" i="24"/>
  <c r="CJ27" i="24"/>
  <c r="CA27" i="24"/>
  <c r="BR27" i="24"/>
  <c r="BP27" i="24"/>
  <c r="BG27" i="24"/>
  <c r="AX27" i="24"/>
  <c r="AV27" i="24"/>
  <c r="AM27" i="24"/>
  <c r="AD27" i="24"/>
  <c r="AB27" i="24"/>
  <c r="S27" i="24"/>
  <c r="I27" i="24"/>
  <c r="DN26" i="24"/>
  <c r="DM26" i="24"/>
  <c r="DL26" i="24"/>
  <c r="DK26" i="24"/>
  <c r="DJ26" i="24"/>
  <c r="DI26" i="24"/>
  <c r="DH26" i="24"/>
  <c r="DG26" i="24"/>
  <c r="DF26" i="24"/>
  <c r="DE26" i="24"/>
  <c r="DD26" i="24"/>
  <c r="DC26" i="24"/>
  <c r="DB26" i="24"/>
  <c r="DA26" i="24"/>
  <c r="CZ26" i="24"/>
  <c r="CY26" i="24"/>
  <c r="CX26" i="24"/>
  <c r="CW26" i="24"/>
  <c r="CV26" i="24"/>
  <c r="CU26" i="24"/>
  <c r="CS26" i="24"/>
  <c r="CR26" i="24"/>
  <c r="CQ26" i="24"/>
  <c r="CN26" i="24"/>
  <c r="CJ26" i="24"/>
  <c r="CA26" i="24"/>
  <c r="BR26" i="24"/>
  <c r="BP26" i="24"/>
  <c r="BG26" i="24"/>
  <c r="AX26" i="24"/>
  <c r="AV26" i="24"/>
  <c r="AM26" i="24"/>
  <c r="AD26" i="24"/>
  <c r="AB26" i="24"/>
  <c r="S26" i="24"/>
  <c r="I26" i="24"/>
  <c r="DN25" i="24"/>
  <c r="DM25" i="24"/>
  <c r="DL25" i="24"/>
  <c r="DK25" i="24"/>
  <c r="DJ25" i="24"/>
  <c r="DI25" i="24"/>
  <c r="DH25" i="24"/>
  <c r="DG25" i="24"/>
  <c r="DF25" i="24"/>
  <c r="DE25" i="24"/>
  <c r="DD25" i="24"/>
  <c r="DC25" i="24"/>
  <c r="DB25" i="24"/>
  <c r="DA25" i="24"/>
  <c r="CZ25" i="24"/>
  <c r="CY25" i="24"/>
  <c r="CX25" i="24"/>
  <c r="CW25" i="24"/>
  <c r="CV25" i="24"/>
  <c r="CU25" i="24"/>
  <c r="CS25" i="24"/>
  <c r="CR25" i="24"/>
  <c r="CQ25" i="24"/>
  <c r="CN25" i="24"/>
  <c r="CJ25" i="24"/>
  <c r="CA25" i="24"/>
  <c r="BR25" i="24"/>
  <c r="BP25" i="24"/>
  <c r="BG25" i="24"/>
  <c r="AX25" i="24"/>
  <c r="AV25" i="24"/>
  <c r="AM25" i="24"/>
  <c r="AD25" i="24"/>
  <c r="AB25" i="24"/>
  <c r="S25" i="24"/>
  <c r="I25" i="24"/>
  <c r="DN24" i="24"/>
  <c r="DM24" i="24"/>
  <c r="DL24" i="24"/>
  <c r="DK24" i="24"/>
  <c r="DJ24" i="24"/>
  <c r="DI24" i="24"/>
  <c r="DH24" i="24"/>
  <c r="DG24" i="24"/>
  <c r="DF24" i="24"/>
  <c r="DE24" i="24"/>
  <c r="DD24" i="24"/>
  <c r="DC24" i="24"/>
  <c r="DB24" i="24"/>
  <c r="DA24" i="24"/>
  <c r="CZ24" i="24"/>
  <c r="CY24" i="24"/>
  <c r="CX24" i="24"/>
  <c r="CW24" i="24"/>
  <c r="CV24" i="24"/>
  <c r="CU24" i="24"/>
  <c r="CS24" i="24"/>
  <c r="CR24" i="24"/>
  <c r="CQ24" i="24"/>
  <c r="CN24" i="24"/>
  <c r="CJ24" i="24"/>
  <c r="CA24" i="24"/>
  <c r="BR24" i="24"/>
  <c r="BP24" i="24"/>
  <c r="BG24" i="24"/>
  <c r="AX24" i="24"/>
  <c r="AV24" i="24"/>
  <c r="AM24" i="24"/>
  <c r="AD24" i="24"/>
  <c r="AB24" i="24"/>
  <c r="S24" i="24"/>
  <c r="I24" i="24"/>
  <c r="DN23" i="24"/>
  <c r="DM23" i="24"/>
  <c r="DL23" i="24"/>
  <c r="DK23" i="24"/>
  <c r="DJ23" i="24"/>
  <c r="DI23" i="24"/>
  <c r="DH23" i="24"/>
  <c r="DG23" i="24"/>
  <c r="DF23" i="24"/>
  <c r="DE23" i="24"/>
  <c r="DD23" i="24"/>
  <c r="DC23" i="24"/>
  <c r="DB23" i="24"/>
  <c r="DA23" i="24"/>
  <c r="CZ23" i="24"/>
  <c r="CY23" i="24"/>
  <c r="CX23" i="24"/>
  <c r="CW23" i="24"/>
  <c r="CV23" i="24"/>
  <c r="CU23" i="24"/>
  <c r="CS23" i="24"/>
  <c r="CR23" i="24"/>
  <c r="CQ23" i="24"/>
  <c r="CN23" i="24"/>
  <c r="CJ23" i="24"/>
  <c r="CA23" i="24"/>
  <c r="BR23" i="24"/>
  <c r="BP23" i="24"/>
  <c r="BG23" i="24"/>
  <c r="AX23" i="24"/>
  <c r="AV23" i="24"/>
  <c r="AM23" i="24"/>
  <c r="AD23" i="24"/>
  <c r="AB23" i="24"/>
  <c r="S23" i="24"/>
  <c r="I23" i="24"/>
  <c r="DN22" i="24"/>
  <c r="DM22" i="24"/>
  <c r="DL22" i="24"/>
  <c r="DK22" i="24"/>
  <c r="DJ22" i="24"/>
  <c r="DI22" i="24"/>
  <c r="DH22" i="24"/>
  <c r="DG22" i="24"/>
  <c r="DF22" i="24"/>
  <c r="DE22" i="24"/>
  <c r="DD22" i="24"/>
  <c r="DC22" i="24"/>
  <c r="DB22" i="24"/>
  <c r="DA22" i="24"/>
  <c r="CZ22" i="24"/>
  <c r="CY22" i="24"/>
  <c r="CX22" i="24"/>
  <c r="CW22" i="24"/>
  <c r="CV22" i="24"/>
  <c r="CU22" i="24"/>
  <c r="CS22" i="24"/>
  <c r="CR22" i="24"/>
  <c r="CQ22" i="24"/>
  <c r="CN22" i="24"/>
  <c r="CJ22" i="24"/>
  <c r="CA22" i="24"/>
  <c r="BR22" i="24"/>
  <c r="BP22" i="24"/>
  <c r="BG22" i="24"/>
  <c r="AX22" i="24"/>
  <c r="AV22" i="24"/>
  <c r="AM22" i="24"/>
  <c r="AD22" i="24"/>
  <c r="AB22" i="24"/>
  <c r="S22" i="24"/>
  <c r="I22" i="24"/>
  <c r="DN21" i="24"/>
  <c r="DM21" i="24"/>
  <c r="DL21" i="24"/>
  <c r="DK21" i="24"/>
  <c r="DJ21" i="24"/>
  <c r="DI21" i="24"/>
  <c r="DH21" i="24"/>
  <c r="DG21" i="24"/>
  <c r="DF21" i="24"/>
  <c r="DE21" i="24"/>
  <c r="DD21" i="24"/>
  <c r="DC21" i="24"/>
  <c r="DB21" i="24"/>
  <c r="DA21" i="24"/>
  <c r="CZ21" i="24"/>
  <c r="CY21" i="24"/>
  <c r="CX21" i="24"/>
  <c r="CW21" i="24"/>
  <c r="CV21" i="24"/>
  <c r="CU21" i="24"/>
  <c r="CS21" i="24"/>
  <c r="CR21" i="24"/>
  <c r="CQ21" i="24"/>
  <c r="CN21" i="24"/>
  <c r="CJ21" i="24"/>
  <c r="CA21" i="24"/>
  <c r="BR21" i="24"/>
  <c r="BP21" i="24"/>
  <c r="BG21" i="24"/>
  <c r="AX21" i="24"/>
  <c r="AV21" i="24"/>
  <c r="AM21" i="24"/>
  <c r="AD21" i="24"/>
  <c r="AB21" i="24"/>
  <c r="S21" i="24"/>
  <c r="I21" i="24"/>
  <c r="DN20" i="24"/>
  <c r="DM20" i="24"/>
  <c r="DL20" i="24"/>
  <c r="DK20" i="24"/>
  <c r="DJ20" i="24"/>
  <c r="DI20" i="24"/>
  <c r="DH20" i="24"/>
  <c r="DG20" i="24"/>
  <c r="DF20" i="24"/>
  <c r="DE20" i="24"/>
  <c r="DD20" i="24"/>
  <c r="DC20" i="24"/>
  <c r="DB20" i="24"/>
  <c r="DA20" i="24"/>
  <c r="CZ20" i="24"/>
  <c r="CY20" i="24"/>
  <c r="CX20" i="24"/>
  <c r="CW20" i="24"/>
  <c r="CV20" i="24"/>
  <c r="CU20" i="24"/>
  <c r="CS20" i="24"/>
  <c r="CR20" i="24"/>
  <c r="CQ20" i="24"/>
  <c r="CN20" i="24"/>
  <c r="CJ20" i="24"/>
  <c r="CA20" i="24"/>
  <c r="BR20" i="24"/>
  <c r="BP20" i="24"/>
  <c r="BG20" i="24"/>
  <c r="AX20" i="24"/>
  <c r="AV20" i="24"/>
  <c r="AM20" i="24"/>
  <c r="AD20" i="24"/>
  <c r="AB20" i="24"/>
  <c r="S20" i="24"/>
  <c r="I20" i="24"/>
  <c r="DN19" i="24"/>
  <c r="DM19" i="24"/>
  <c r="DL19" i="24"/>
  <c r="DK19" i="24"/>
  <c r="DJ19" i="24"/>
  <c r="DI19" i="24"/>
  <c r="DH19" i="24"/>
  <c r="DG19" i="24"/>
  <c r="DF19" i="24"/>
  <c r="DE19" i="24"/>
  <c r="DD19" i="24"/>
  <c r="DC19" i="24"/>
  <c r="DB19" i="24"/>
  <c r="DA19" i="24"/>
  <c r="CZ19" i="24"/>
  <c r="CY19" i="24"/>
  <c r="CX19" i="24"/>
  <c r="CW19" i="24"/>
  <c r="CV19" i="24"/>
  <c r="CU19" i="24"/>
  <c r="CS19" i="24"/>
  <c r="CR19" i="24"/>
  <c r="CQ19" i="24"/>
  <c r="CN19" i="24"/>
  <c r="CJ19" i="24"/>
  <c r="CA19" i="24"/>
  <c r="BR19" i="24"/>
  <c r="BP19" i="24"/>
  <c r="BG19" i="24"/>
  <c r="AX19" i="24"/>
  <c r="AV19" i="24"/>
  <c r="AM19" i="24"/>
  <c r="AD19" i="24"/>
  <c r="AB19" i="24"/>
  <c r="S19" i="24"/>
  <c r="I19" i="24"/>
  <c r="DN18" i="24"/>
  <c r="DM18" i="24"/>
  <c r="DL18" i="24"/>
  <c r="DK18" i="24"/>
  <c r="DJ18" i="24"/>
  <c r="DI18" i="24"/>
  <c r="DH18" i="24"/>
  <c r="DG18" i="24"/>
  <c r="DF18" i="24"/>
  <c r="DE18" i="24"/>
  <c r="DD18" i="24"/>
  <c r="DC18" i="24"/>
  <c r="DB18" i="24"/>
  <c r="DA18" i="24"/>
  <c r="CZ18" i="24"/>
  <c r="CY18" i="24"/>
  <c r="CX18" i="24"/>
  <c r="CW18" i="24"/>
  <c r="CV18" i="24"/>
  <c r="CU18" i="24"/>
  <c r="CS18" i="24"/>
  <c r="CR18" i="24"/>
  <c r="CQ18" i="24"/>
  <c r="CN18" i="24"/>
  <c r="CJ18" i="24"/>
  <c r="CA18" i="24"/>
  <c r="BR18" i="24"/>
  <c r="BP18" i="24"/>
  <c r="BG18" i="24"/>
  <c r="AX18" i="24"/>
  <c r="AV18" i="24"/>
  <c r="AM18" i="24"/>
  <c r="AD18" i="24"/>
  <c r="AB18" i="24"/>
  <c r="S18" i="24"/>
  <c r="I18" i="24"/>
  <c r="DN17" i="24"/>
  <c r="DM17" i="24"/>
  <c r="DL17" i="24"/>
  <c r="DK17" i="24"/>
  <c r="DJ17" i="24"/>
  <c r="DI17" i="24"/>
  <c r="DH17" i="24"/>
  <c r="DG17" i="24"/>
  <c r="DF17" i="24"/>
  <c r="DE17" i="24"/>
  <c r="DD17" i="24"/>
  <c r="DC17" i="24"/>
  <c r="DB17" i="24"/>
  <c r="DA17" i="24"/>
  <c r="CZ17" i="24"/>
  <c r="CY17" i="24"/>
  <c r="CX17" i="24"/>
  <c r="CW17" i="24"/>
  <c r="CV17" i="24"/>
  <c r="CU17" i="24"/>
  <c r="CS17" i="24"/>
  <c r="CR17" i="24"/>
  <c r="CQ17" i="24"/>
  <c r="CN17" i="24"/>
  <c r="CJ17" i="24"/>
  <c r="CA17" i="24"/>
  <c r="BR17" i="24"/>
  <c r="BP17" i="24"/>
  <c r="BG17" i="24"/>
  <c r="AX17" i="24"/>
  <c r="AV17" i="24"/>
  <c r="AM17" i="24"/>
  <c r="AD17" i="24"/>
  <c r="AB17" i="24"/>
  <c r="S17" i="24"/>
  <c r="I17" i="24"/>
  <c r="DN16" i="24"/>
  <c r="DM16" i="24"/>
  <c r="DL16" i="24"/>
  <c r="DK16" i="24"/>
  <c r="DJ16" i="24"/>
  <c r="DI16" i="24"/>
  <c r="DH16" i="24"/>
  <c r="DG16" i="24"/>
  <c r="DF16" i="24"/>
  <c r="DE16" i="24"/>
  <c r="DD16" i="24"/>
  <c r="DC16" i="24"/>
  <c r="DB16" i="24"/>
  <c r="DA16" i="24"/>
  <c r="CZ16" i="24"/>
  <c r="CY16" i="24"/>
  <c r="CX16" i="24"/>
  <c r="CW16" i="24"/>
  <c r="CV16" i="24"/>
  <c r="CU16" i="24"/>
  <c r="CS16" i="24"/>
  <c r="CR16" i="24"/>
  <c r="CR56" i="24" s="1"/>
  <c r="CQ16" i="24"/>
  <c r="CN16" i="24"/>
  <c r="CJ16" i="24"/>
  <c r="CA16" i="24"/>
  <c r="BR16" i="24"/>
  <c r="BP16" i="24"/>
  <c r="BG16" i="24"/>
  <c r="AX16" i="24"/>
  <c r="AV16" i="24"/>
  <c r="AM16" i="24"/>
  <c r="AD16" i="24"/>
  <c r="AB16" i="24"/>
  <c r="S16" i="24"/>
  <c r="I16" i="24"/>
  <c r="DG15" i="24"/>
  <c r="DF15" i="24"/>
  <c r="CZ15" i="24"/>
  <c r="CY15" i="24"/>
  <c r="CX15" i="24"/>
  <c r="CW15" i="24"/>
  <c r="CV15" i="24"/>
  <c r="CU15" i="24"/>
  <c r="DG14" i="24"/>
  <c r="DF14" i="24"/>
  <c r="CZ14" i="24"/>
  <c r="CY14" i="24"/>
  <c r="CX14" i="24"/>
  <c r="CW14" i="24"/>
  <c r="CV14" i="24"/>
  <c r="CU14" i="24"/>
  <c r="DG13" i="24"/>
  <c r="DF13" i="24"/>
  <c r="CZ13" i="24"/>
  <c r="CY13" i="24"/>
  <c r="CX13" i="24"/>
  <c r="CW13" i="24"/>
  <c r="CV13" i="24"/>
  <c r="CU13" i="24"/>
  <c r="DG12" i="24"/>
  <c r="DF12" i="24"/>
  <c r="CZ12" i="24"/>
  <c r="CY12" i="24"/>
  <c r="CX12" i="24"/>
  <c r="DD12" i="24" s="1"/>
  <c r="CW12" i="24"/>
  <c r="CV12" i="24"/>
  <c r="CU12" i="24"/>
  <c r="DG11" i="24"/>
  <c r="DF11" i="24"/>
  <c r="CZ11" i="24"/>
  <c r="CY11" i="24"/>
  <c r="CX11" i="24"/>
  <c r="CW11" i="24"/>
  <c r="CV11" i="24"/>
  <c r="CU11" i="24"/>
  <c r="DG10" i="24"/>
  <c r="DF10" i="24"/>
  <c r="CZ10" i="24"/>
  <c r="CY10" i="24"/>
  <c r="CX10" i="24"/>
  <c r="CW10" i="24"/>
  <c r="CV10" i="24"/>
  <c r="CU10" i="24"/>
  <c r="DG9" i="24"/>
  <c r="DF9" i="24"/>
  <c r="CZ9" i="24"/>
  <c r="CY9" i="24"/>
  <c r="CX9" i="24"/>
  <c r="CW9" i="24"/>
  <c r="CV9" i="24"/>
  <c r="CU9" i="24"/>
  <c r="DG8" i="24"/>
  <c r="DF8" i="24"/>
  <c r="CZ8" i="24"/>
  <c r="CY8" i="24"/>
  <c r="CX8" i="24"/>
  <c r="DD8" i="24" s="1"/>
  <c r="CW8" i="24"/>
  <c r="CV8" i="24"/>
  <c r="CU8" i="24"/>
  <c r="DG7" i="24"/>
  <c r="DF7" i="24"/>
  <c r="CZ7" i="24"/>
  <c r="CY7" i="24"/>
  <c r="CX7" i="24"/>
  <c r="CW7" i="24"/>
  <c r="CV7" i="24"/>
  <c r="CU7" i="24"/>
  <c r="DG6" i="24"/>
  <c r="DF6" i="24"/>
  <c r="CZ6" i="24"/>
  <c r="CZ56" i="24" s="1"/>
  <c r="CY6" i="24"/>
  <c r="CX6" i="24"/>
  <c r="CW6" i="24"/>
  <c r="CV6" i="24"/>
  <c r="CU6" i="24"/>
  <c r="CI5" i="24"/>
  <c r="CH5" i="24"/>
  <c r="CG5" i="24"/>
  <c r="CF5" i="24"/>
  <c r="CE5" i="24"/>
  <c r="CD5" i="24"/>
  <c r="CC5" i="24"/>
  <c r="BZ5" i="24"/>
  <c r="BY5" i="24"/>
  <c r="BX5" i="24"/>
  <c r="BW5" i="24"/>
  <c r="BV5" i="24"/>
  <c r="BU5" i="24"/>
  <c r="BT5" i="24"/>
  <c r="BO5" i="24"/>
  <c r="BN5" i="24"/>
  <c r="BM5" i="24"/>
  <c r="BL5" i="24"/>
  <c r="BK5" i="24"/>
  <c r="BJ5" i="24"/>
  <c r="BI5" i="24"/>
  <c r="BF5" i="24"/>
  <c r="BE5" i="24"/>
  <c r="BD5" i="24"/>
  <c r="BC5" i="24"/>
  <c r="BB5" i="24"/>
  <c r="BA5" i="24"/>
  <c r="AZ5" i="24"/>
  <c r="AU5" i="24"/>
  <c r="AT5" i="24"/>
  <c r="AS5" i="24"/>
  <c r="AR5" i="24"/>
  <c r="AQ5" i="24"/>
  <c r="AP5" i="24"/>
  <c r="AO5" i="24"/>
  <c r="AL5" i="24"/>
  <c r="AK5" i="24"/>
  <c r="AJ5" i="24"/>
  <c r="AI5" i="24"/>
  <c r="AH5" i="24"/>
  <c r="AG5" i="24"/>
  <c r="AF5" i="24"/>
  <c r="AA5" i="24"/>
  <c r="Z5" i="24"/>
  <c r="Y5" i="24"/>
  <c r="X5" i="24"/>
  <c r="W5" i="24"/>
  <c r="V5" i="24"/>
  <c r="U5" i="24"/>
  <c r="R5" i="24"/>
  <c r="Q5" i="24"/>
  <c r="P5" i="24"/>
  <c r="O5" i="24"/>
  <c r="N5" i="24"/>
  <c r="M5" i="24"/>
  <c r="L5" i="24"/>
  <c r="H5" i="24"/>
  <c r="G5" i="24"/>
  <c r="F5" i="24"/>
  <c r="E5" i="24"/>
  <c r="D5" i="24"/>
  <c r="C5" i="24"/>
  <c r="B5" i="24"/>
  <c r="D2" i="24"/>
  <c r="D60" i="24" s="1"/>
  <c r="W59" i="24"/>
  <c r="D59" i="24"/>
  <c r="CM114" i="23"/>
  <c r="CL114" i="23"/>
  <c r="CJ114" i="23"/>
  <c r="CI114" i="23"/>
  <c r="CH114" i="23"/>
  <c r="CG114" i="23"/>
  <c r="CF114" i="23"/>
  <c r="CE114" i="23"/>
  <c r="CD114" i="23"/>
  <c r="CC114" i="23"/>
  <c r="CA114" i="23"/>
  <c r="BZ114" i="23"/>
  <c r="BY114" i="23"/>
  <c r="BX114" i="23"/>
  <c r="BW114" i="23"/>
  <c r="BV114" i="23"/>
  <c r="BU114" i="23"/>
  <c r="BT114" i="23"/>
  <c r="BR114" i="23"/>
  <c r="BQ114" i="23"/>
  <c r="BP114" i="23"/>
  <c r="BO114" i="23"/>
  <c r="BN114" i="23"/>
  <c r="BM114" i="23"/>
  <c r="BL114" i="23"/>
  <c r="BK114" i="23"/>
  <c r="BJ114" i="23"/>
  <c r="BI114" i="23"/>
  <c r="BH114" i="23"/>
  <c r="BG114" i="23"/>
  <c r="BF114" i="23"/>
  <c r="BE114" i="23"/>
  <c r="BD114" i="23"/>
  <c r="BC114" i="23"/>
  <c r="BB114" i="23"/>
  <c r="BA114" i="23"/>
  <c r="AZ114" i="23"/>
  <c r="AX114" i="23"/>
  <c r="AW114" i="23"/>
  <c r="AV114" i="23"/>
  <c r="AU114" i="23"/>
  <c r="AT114" i="23"/>
  <c r="AS114" i="23"/>
  <c r="AR114" i="23"/>
  <c r="AQ114" i="23"/>
  <c r="AP114" i="23"/>
  <c r="AO114" i="23"/>
  <c r="AN114" i="23"/>
  <c r="AM114" i="23"/>
  <c r="AL114" i="23"/>
  <c r="AK114" i="23"/>
  <c r="AJ114" i="23"/>
  <c r="AI114" i="23"/>
  <c r="AH114" i="23"/>
  <c r="AG114" i="23"/>
  <c r="AF114" i="23"/>
  <c r="AD114" i="23"/>
  <c r="AC114" i="23"/>
  <c r="AB114" i="23"/>
  <c r="AA114" i="23"/>
  <c r="Z114" i="23"/>
  <c r="Y114" i="23"/>
  <c r="X114" i="23"/>
  <c r="W114" i="23"/>
  <c r="V114" i="23"/>
  <c r="U114" i="23"/>
  <c r="T114" i="23"/>
  <c r="S114" i="23"/>
  <c r="R114" i="23"/>
  <c r="Q114" i="23"/>
  <c r="P114" i="23"/>
  <c r="O114" i="23"/>
  <c r="N114" i="23"/>
  <c r="M114" i="23"/>
  <c r="L114" i="23"/>
  <c r="J114" i="23"/>
  <c r="I114" i="23"/>
  <c r="H114" i="23"/>
  <c r="G114" i="23"/>
  <c r="F114" i="23"/>
  <c r="E114" i="23"/>
  <c r="D114" i="23"/>
  <c r="C114" i="23"/>
  <c r="B114" i="23"/>
  <c r="DN113" i="23"/>
  <c r="DM113" i="23"/>
  <c r="DL113" i="23"/>
  <c r="DK113" i="23"/>
  <c r="DJ113" i="23"/>
  <c r="DI113" i="23"/>
  <c r="DH113" i="23"/>
  <c r="DG113" i="23"/>
  <c r="DF113" i="23"/>
  <c r="DE113" i="23"/>
  <c r="DD113" i="23"/>
  <c r="DC113" i="23"/>
  <c r="DB113" i="23"/>
  <c r="DA113" i="23"/>
  <c r="CZ113" i="23"/>
  <c r="CY113" i="23"/>
  <c r="CX113" i="23"/>
  <c r="CW113" i="23"/>
  <c r="CV113" i="23"/>
  <c r="CU113" i="23"/>
  <c r="CS113" i="23"/>
  <c r="CR113" i="23"/>
  <c r="CQ113" i="23"/>
  <c r="CN113" i="23"/>
  <c r="CJ113" i="23"/>
  <c r="CA113" i="23"/>
  <c r="BR113" i="23"/>
  <c r="BP113" i="23"/>
  <c r="BG113" i="23"/>
  <c r="AX113" i="23"/>
  <c r="AV113" i="23"/>
  <c r="AM113" i="23"/>
  <c r="AD113" i="23"/>
  <c r="AB113" i="23"/>
  <c r="S113" i="23"/>
  <c r="I113" i="23"/>
  <c r="DO113" i="23" s="1"/>
  <c r="DN112" i="23"/>
  <c r="DM112" i="23"/>
  <c r="DL112" i="23"/>
  <c r="DK112" i="23"/>
  <c r="DJ112" i="23"/>
  <c r="DI112" i="23"/>
  <c r="DH112" i="23"/>
  <c r="DG112" i="23"/>
  <c r="DF112" i="23"/>
  <c r="DE112" i="23"/>
  <c r="DD112" i="23"/>
  <c r="DC112" i="23"/>
  <c r="DB112" i="23"/>
  <c r="DA112" i="23"/>
  <c r="CZ112" i="23"/>
  <c r="CY112" i="23"/>
  <c r="CX112" i="23"/>
  <c r="CW112" i="23"/>
  <c r="CV112" i="23"/>
  <c r="CU112" i="23"/>
  <c r="CS112" i="23"/>
  <c r="CR112" i="23"/>
  <c r="CQ112" i="23"/>
  <c r="CN112" i="23"/>
  <c r="CJ112" i="23"/>
  <c r="CA112" i="23"/>
  <c r="BR112" i="23"/>
  <c r="BP112" i="23"/>
  <c r="BG112" i="23"/>
  <c r="AX112" i="23"/>
  <c r="AV112" i="23"/>
  <c r="AM112" i="23"/>
  <c r="AD112" i="23"/>
  <c r="AB112" i="23"/>
  <c r="S112" i="23"/>
  <c r="I112" i="23"/>
  <c r="DN111" i="23"/>
  <c r="DM111" i="23"/>
  <c r="DL111" i="23"/>
  <c r="DK111" i="23"/>
  <c r="DJ111" i="23"/>
  <c r="DI111" i="23"/>
  <c r="DH111" i="23"/>
  <c r="DG111" i="23"/>
  <c r="DF111" i="23"/>
  <c r="DE111" i="23"/>
  <c r="DD111" i="23"/>
  <c r="DC111" i="23"/>
  <c r="DB111" i="23"/>
  <c r="DA111" i="23"/>
  <c r="CZ111" i="23"/>
  <c r="CY111" i="23"/>
  <c r="CX111" i="23"/>
  <c r="CW111" i="23"/>
  <c r="CV111" i="23"/>
  <c r="CU111" i="23"/>
  <c r="CS111" i="23"/>
  <c r="CR111" i="23"/>
  <c r="CQ111" i="23"/>
  <c r="CN111" i="23"/>
  <c r="CJ111" i="23"/>
  <c r="CA111" i="23"/>
  <c r="BR111" i="23"/>
  <c r="BP111" i="23"/>
  <c r="BG111" i="23"/>
  <c r="AX111" i="23"/>
  <c r="AV111" i="23"/>
  <c r="AM111" i="23"/>
  <c r="AD111" i="23"/>
  <c r="AB111" i="23"/>
  <c r="S111" i="23"/>
  <c r="I111" i="23"/>
  <c r="DO111" i="23" s="1"/>
  <c r="DN110" i="23"/>
  <c r="DM110" i="23"/>
  <c r="DL110" i="23"/>
  <c r="DK110" i="23"/>
  <c r="DJ110" i="23"/>
  <c r="DI110" i="23"/>
  <c r="DH110" i="23"/>
  <c r="DG110" i="23"/>
  <c r="DF110" i="23"/>
  <c r="DE110" i="23"/>
  <c r="DD110" i="23"/>
  <c r="DC110" i="23"/>
  <c r="DB110" i="23"/>
  <c r="DA110" i="23"/>
  <c r="CZ110" i="23"/>
  <c r="CY110" i="23"/>
  <c r="CX110" i="23"/>
  <c r="CW110" i="23"/>
  <c r="CV110" i="23"/>
  <c r="CU110" i="23"/>
  <c r="CS110" i="23"/>
  <c r="CR110" i="23"/>
  <c r="CQ110" i="23"/>
  <c r="CN110" i="23"/>
  <c r="CJ110" i="23"/>
  <c r="CA110" i="23"/>
  <c r="BR110" i="23"/>
  <c r="BP110" i="23"/>
  <c r="BG110" i="23"/>
  <c r="AX110" i="23"/>
  <c r="AV110" i="23"/>
  <c r="AM110" i="23"/>
  <c r="AD110" i="23"/>
  <c r="AB110" i="23"/>
  <c r="S110" i="23"/>
  <c r="I110" i="23"/>
  <c r="DN109" i="23"/>
  <c r="DM109" i="23"/>
  <c r="DL109" i="23"/>
  <c r="DK109" i="23"/>
  <c r="DJ109" i="23"/>
  <c r="DI109" i="23"/>
  <c r="DH109" i="23"/>
  <c r="DG109" i="23"/>
  <c r="DF109" i="23"/>
  <c r="DE109" i="23"/>
  <c r="DD109" i="23"/>
  <c r="DC109" i="23"/>
  <c r="DB109" i="23"/>
  <c r="DA109" i="23"/>
  <c r="CZ109" i="23"/>
  <c r="CY109" i="23"/>
  <c r="CX109" i="23"/>
  <c r="CW109" i="23"/>
  <c r="CV109" i="23"/>
  <c r="CU109" i="23"/>
  <c r="CS109" i="23"/>
  <c r="CR109" i="23"/>
  <c r="CQ109" i="23"/>
  <c r="CN109" i="23"/>
  <c r="CJ109" i="23"/>
  <c r="CA109" i="23"/>
  <c r="BR109" i="23"/>
  <c r="BP109" i="23"/>
  <c r="BG109" i="23"/>
  <c r="AX109" i="23"/>
  <c r="AV109" i="23"/>
  <c r="AM109" i="23"/>
  <c r="AD109" i="23"/>
  <c r="AB109" i="23"/>
  <c r="S109" i="23"/>
  <c r="I109" i="23"/>
  <c r="DO109" i="23" s="1"/>
  <c r="DN108" i="23"/>
  <c r="DM108" i="23"/>
  <c r="DL108" i="23"/>
  <c r="DK108" i="23"/>
  <c r="DJ108" i="23"/>
  <c r="DI108" i="23"/>
  <c r="DH108" i="23"/>
  <c r="DG108" i="23"/>
  <c r="DF108" i="23"/>
  <c r="DE108" i="23"/>
  <c r="DD108" i="23"/>
  <c r="DC108" i="23"/>
  <c r="DB108" i="23"/>
  <c r="DA108" i="23"/>
  <c r="CZ108" i="23"/>
  <c r="CY108" i="23"/>
  <c r="CX108" i="23"/>
  <c r="CW108" i="23"/>
  <c r="CV108" i="23"/>
  <c r="CU108" i="23"/>
  <c r="CS108" i="23"/>
  <c r="CR108" i="23"/>
  <c r="CQ108" i="23"/>
  <c r="CN108" i="23"/>
  <c r="CJ108" i="23"/>
  <c r="CA108" i="23"/>
  <c r="BR108" i="23"/>
  <c r="BP108" i="23"/>
  <c r="BG108" i="23"/>
  <c r="AX108" i="23"/>
  <c r="AV108" i="23"/>
  <c r="AM108" i="23"/>
  <c r="AD108" i="23"/>
  <c r="AB108" i="23"/>
  <c r="S108" i="23"/>
  <c r="I108" i="23"/>
  <c r="DN107" i="23"/>
  <c r="DM107" i="23"/>
  <c r="DL107" i="23"/>
  <c r="DK107" i="23"/>
  <c r="DJ107" i="23"/>
  <c r="DI107" i="23"/>
  <c r="DH107" i="23"/>
  <c r="DG107" i="23"/>
  <c r="DF107" i="23"/>
  <c r="DE107" i="23"/>
  <c r="DD107" i="23"/>
  <c r="DC107" i="23"/>
  <c r="DB107" i="23"/>
  <c r="DA107" i="23"/>
  <c r="CZ107" i="23"/>
  <c r="CY107" i="23"/>
  <c r="CX107" i="23"/>
  <c r="CW107" i="23"/>
  <c r="CV107" i="23"/>
  <c r="CU107" i="23"/>
  <c r="CS107" i="23"/>
  <c r="CR107" i="23"/>
  <c r="CQ107" i="23"/>
  <c r="CN107" i="23"/>
  <c r="CJ107" i="23"/>
  <c r="CA107" i="23"/>
  <c r="BR107" i="23"/>
  <c r="BP107" i="23"/>
  <c r="BG107" i="23"/>
  <c r="AX107" i="23"/>
  <c r="AV107" i="23"/>
  <c r="AM107" i="23"/>
  <c r="AD107" i="23"/>
  <c r="AB107" i="23"/>
  <c r="S107" i="23"/>
  <c r="I107" i="23"/>
  <c r="DO107" i="23" s="1"/>
  <c r="DN106" i="23"/>
  <c r="DM106" i="23"/>
  <c r="DL106" i="23"/>
  <c r="DK106" i="23"/>
  <c r="DJ106" i="23"/>
  <c r="DI106" i="23"/>
  <c r="DH106" i="23"/>
  <c r="DG106" i="23"/>
  <c r="DF106" i="23"/>
  <c r="DE106" i="23"/>
  <c r="DD106" i="23"/>
  <c r="DC106" i="23"/>
  <c r="DB106" i="23"/>
  <c r="DA106" i="23"/>
  <c r="CZ106" i="23"/>
  <c r="CY106" i="23"/>
  <c r="CX106" i="23"/>
  <c r="CW106" i="23"/>
  <c r="CV106" i="23"/>
  <c r="CU106" i="23"/>
  <c r="CS106" i="23"/>
  <c r="CR106" i="23"/>
  <c r="CQ106" i="23"/>
  <c r="CN106" i="23"/>
  <c r="CJ106" i="23"/>
  <c r="CA106" i="23"/>
  <c r="BR106" i="23"/>
  <c r="BP106" i="23"/>
  <c r="BG106" i="23"/>
  <c r="AX106" i="23"/>
  <c r="AV106" i="23"/>
  <c r="AM106" i="23"/>
  <c r="AD106" i="23"/>
  <c r="AB106" i="23"/>
  <c r="S106" i="23"/>
  <c r="I106" i="23"/>
  <c r="DN105" i="23"/>
  <c r="DM105" i="23"/>
  <c r="DL105" i="23"/>
  <c r="DK105" i="23"/>
  <c r="DJ105" i="23"/>
  <c r="DI105" i="23"/>
  <c r="DH105" i="23"/>
  <c r="DG105" i="23"/>
  <c r="DF105" i="23"/>
  <c r="DE105" i="23"/>
  <c r="DD105" i="23"/>
  <c r="DC105" i="23"/>
  <c r="DB105" i="23"/>
  <c r="DA105" i="23"/>
  <c r="CZ105" i="23"/>
  <c r="CY105" i="23"/>
  <c r="CX105" i="23"/>
  <c r="CW105" i="23"/>
  <c r="CV105" i="23"/>
  <c r="CU105" i="23"/>
  <c r="CS105" i="23"/>
  <c r="CR105" i="23"/>
  <c r="CQ105" i="23"/>
  <c r="CN105" i="23"/>
  <c r="CJ105" i="23"/>
  <c r="CA105" i="23"/>
  <c r="BR105" i="23"/>
  <c r="BP105" i="23"/>
  <c r="BG105" i="23"/>
  <c r="AX105" i="23"/>
  <c r="AV105" i="23"/>
  <c r="AM105" i="23"/>
  <c r="AD105" i="23"/>
  <c r="AB105" i="23"/>
  <c r="S105" i="23"/>
  <c r="I105" i="23"/>
  <c r="DO105" i="23" s="1"/>
  <c r="DN104" i="23"/>
  <c r="DM104" i="23"/>
  <c r="DL104" i="23"/>
  <c r="DK104" i="23"/>
  <c r="DJ104" i="23"/>
  <c r="DI104" i="23"/>
  <c r="DH104" i="23"/>
  <c r="DG104" i="23"/>
  <c r="DF104" i="23"/>
  <c r="DE104" i="23"/>
  <c r="DD104" i="23"/>
  <c r="DC104" i="23"/>
  <c r="DB104" i="23"/>
  <c r="DA104" i="23"/>
  <c r="CZ104" i="23"/>
  <c r="CY104" i="23"/>
  <c r="CX104" i="23"/>
  <c r="CW104" i="23"/>
  <c r="CV104" i="23"/>
  <c r="CU104" i="23"/>
  <c r="CS104" i="23"/>
  <c r="CR104" i="23"/>
  <c r="CQ104" i="23"/>
  <c r="CN104" i="23"/>
  <c r="CJ104" i="23"/>
  <c r="CA104" i="23"/>
  <c r="BR104" i="23"/>
  <c r="BP104" i="23"/>
  <c r="BG104" i="23"/>
  <c r="AX104" i="23"/>
  <c r="AV104" i="23"/>
  <c r="AM104" i="23"/>
  <c r="AD104" i="23"/>
  <c r="AB104" i="23"/>
  <c r="S104" i="23"/>
  <c r="I104" i="23"/>
  <c r="DN103" i="23"/>
  <c r="DM103" i="23"/>
  <c r="DL103" i="23"/>
  <c r="DK103" i="23"/>
  <c r="DJ103" i="23"/>
  <c r="DI103" i="23"/>
  <c r="DH103" i="23"/>
  <c r="DG103" i="23"/>
  <c r="DF103" i="23"/>
  <c r="DE103" i="23"/>
  <c r="DD103" i="23"/>
  <c r="DC103" i="23"/>
  <c r="DB103" i="23"/>
  <c r="DA103" i="23"/>
  <c r="CZ103" i="23"/>
  <c r="CY103" i="23"/>
  <c r="CX103" i="23"/>
  <c r="CW103" i="23"/>
  <c r="CV103" i="23"/>
  <c r="CU103" i="23"/>
  <c r="CS103" i="23"/>
  <c r="CR103" i="23"/>
  <c r="CQ103" i="23"/>
  <c r="CN103" i="23"/>
  <c r="CJ103" i="23"/>
  <c r="CA103" i="23"/>
  <c r="BR103" i="23"/>
  <c r="BP103" i="23"/>
  <c r="BG103" i="23"/>
  <c r="AX103" i="23"/>
  <c r="AV103" i="23"/>
  <c r="AM103" i="23"/>
  <c r="AD103" i="23"/>
  <c r="AB103" i="23"/>
  <c r="S103" i="23"/>
  <c r="I103" i="23"/>
  <c r="DO103" i="23" s="1"/>
  <c r="DN102" i="23"/>
  <c r="DM102" i="23"/>
  <c r="DL102" i="23"/>
  <c r="DK102" i="23"/>
  <c r="DJ102" i="23"/>
  <c r="DI102" i="23"/>
  <c r="DH102" i="23"/>
  <c r="DG102" i="23"/>
  <c r="DF102" i="23"/>
  <c r="DE102" i="23"/>
  <c r="DD102" i="23"/>
  <c r="DC102" i="23"/>
  <c r="DB102" i="23"/>
  <c r="DA102" i="23"/>
  <c r="CZ102" i="23"/>
  <c r="CY102" i="23"/>
  <c r="CX102" i="23"/>
  <c r="CW102" i="23"/>
  <c r="CV102" i="23"/>
  <c r="CU102" i="23"/>
  <c r="CS102" i="23"/>
  <c r="CR102" i="23"/>
  <c r="CQ102" i="23"/>
  <c r="CN102" i="23"/>
  <c r="CJ102" i="23"/>
  <c r="CA102" i="23"/>
  <c r="BR102" i="23"/>
  <c r="BP102" i="23"/>
  <c r="BG102" i="23"/>
  <c r="AX102" i="23"/>
  <c r="AV102" i="23"/>
  <c r="AM102" i="23"/>
  <c r="AD102" i="23"/>
  <c r="AB102" i="23"/>
  <c r="S102" i="23"/>
  <c r="I102" i="23"/>
  <c r="DN101" i="23"/>
  <c r="DM101" i="23"/>
  <c r="DL101" i="23"/>
  <c r="DK101" i="23"/>
  <c r="DJ101" i="23"/>
  <c r="DI101" i="23"/>
  <c r="DH101" i="23"/>
  <c r="DG101" i="23"/>
  <c r="DF101" i="23"/>
  <c r="DE101" i="23"/>
  <c r="DD101" i="23"/>
  <c r="DC101" i="23"/>
  <c r="DB101" i="23"/>
  <c r="DA101" i="23"/>
  <c r="CZ101" i="23"/>
  <c r="CY101" i="23"/>
  <c r="CX101" i="23"/>
  <c r="CW101" i="23"/>
  <c r="CV101" i="23"/>
  <c r="CU101" i="23"/>
  <c r="CS101" i="23"/>
  <c r="CR101" i="23"/>
  <c r="CQ101" i="23"/>
  <c r="CN101" i="23"/>
  <c r="CJ101" i="23"/>
  <c r="CA101" i="23"/>
  <c r="BR101" i="23"/>
  <c r="BP101" i="23"/>
  <c r="BG101" i="23"/>
  <c r="AX101" i="23"/>
  <c r="AV101" i="23"/>
  <c r="AM101" i="23"/>
  <c r="AD101" i="23"/>
  <c r="AB101" i="23"/>
  <c r="S101" i="23"/>
  <c r="I101" i="23"/>
  <c r="DO101" i="23" s="1"/>
  <c r="DN100" i="23"/>
  <c r="DM100" i="23"/>
  <c r="DL100" i="23"/>
  <c r="DK100" i="23"/>
  <c r="DJ100" i="23"/>
  <c r="DI100" i="23"/>
  <c r="DH100" i="23"/>
  <c r="DG100" i="23"/>
  <c r="DF100" i="23"/>
  <c r="DE100" i="23"/>
  <c r="DD100" i="23"/>
  <c r="DC100" i="23"/>
  <c r="DB100" i="23"/>
  <c r="DA100" i="23"/>
  <c r="CZ100" i="23"/>
  <c r="CY100" i="23"/>
  <c r="CX100" i="23"/>
  <c r="CW100" i="23"/>
  <c r="CV100" i="23"/>
  <c r="CU100" i="23"/>
  <c r="CS100" i="23"/>
  <c r="CR100" i="23"/>
  <c r="CQ100" i="23"/>
  <c r="CN100" i="23"/>
  <c r="CJ100" i="23"/>
  <c r="CA100" i="23"/>
  <c r="BR100" i="23"/>
  <c r="BP100" i="23"/>
  <c r="BG100" i="23"/>
  <c r="AX100" i="23"/>
  <c r="AV100" i="23"/>
  <c r="AM100" i="23"/>
  <c r="AD100" i="23"/>
  <c r="AB100" i="23"/>
  <c r="S100" i="23"/>
  <c r="I100" i="23"/>
  <c r="DO100" i="23" s="1"/>
  <c r="DN99" i="23"/>
  <c r="DM99" i="23"/>
  <c r="DL99" i="23"/>
  <c r="DK99" i="23"/>
  <c r="DJ99" i="23"/>
  <c r="DI99" i="23"/>
  <c r="DH99" i="23"/>
  <c r="DG99" i="23"/>
  <c r="DF99" i="23"/>
  <c r="DE99" i="23"/>
  <c r="DD99" i="23"/>
  <c r="DC99" i="23"/>
  <c r="DB99" i="23"/>
  <c r="DA99" i="23"/>
  <c r="CZ99" i="23"/>
  <c r="CY99" i="23"/>
  <c r="CX99" i="23"/>
  <c r="CW99" i="23"/>
  <c r="CV99" i="23"/>
  <c r="CU99" i="23"/>
  <c r="CS99" i="23"/>
  <c r="CR99" i="23"/>
  <c r="CQ99" i="23"/>
  <c r="CN99" i="23"/>
  <c r="CJ99" i="23"/>
  <c r="CA99" i="23"/>
  <c r="BR99" i="23"/>
  <c r="BP99" i="23"/>
  <c r="BG99" i="23"/>
  <c r="AX99" i="23"/>
  <c r="AV99" i="23"/>
  <c r="AM99" i="23"/>
  <c r="AD99" i="23"/>
  <c r="AB99" i="23"/>
  <c r="S99" i="23"/>
  <c r="I99" i="23"/>
  <c r="DO99" i="23" s="1"/>
  <c r="DN98" i="23"/>
  <c r="DM98" i="23"/>
  <c r="DL98" i="23"/>
  <c r="DK98" i="23"/>
  <c r="DJ98" i="23"/>
  <c r="DI98" i="23"/>
  <c r="DH98" i="23"/>
  <c r="DG98" i="23"/>
  <c r="DF98" i="23"/>
  <c r="DE98" i="23"/>
  <c r="DD98" i="23"/>
  <c r="DC98" i="23"/>
  <c r="DB98" i="23"/>
  <c r="DA98" i="23"/>
  <c r="CZ98" i="23"/>
  <c r="CY98" i="23"/>
  <c r="CX98" i="23"/>
  <c r="CW98" i="23"/>
  <c r="CV98" i="23"/>
  <c r="CU98" i="23"/>
  <c r="CS98" i="23"/>
  <c r="CR98" i="23"/>
  <c r="CQ98" i="23"/>
  <c r="CN98" i="23"/>
  <c r="CJ98" i="23"/>
  <c r="CA98" i="23"/>
  <c r="BR98" i="23"/>
  <c r="BP98" i="23"/>
  <c r="BG98" i="23"/>
  <c r="AX98" i="23"/>
  <c r="AV98" i="23"/>
  <c r="AM98" i="23"/>
  <c r="AD98" i="23"/>
  <c r="AB98" i="23"/>
  <c r="S98" i="23"/>
  <c r="I98" i="23"/>
  <c r="DO98" i="23" s="1"/>
  <c r="DN97" i="23"/>
  <c r="DM97" i="23"/>
  <c r="DL97" i="23"/>
  <c r="DK97" i="23"/>
  <c r="DJ97" i="23"/>
  <c r="DI97" i="23"/>
  <c r="DH97" i="23"/>
  <c r="DG97" i="23"/>
  <c r="DF97" i="23"/>
  <c r="DE97" i="23"/>
  <c r="DD97" i="23"/>
  <c r="DC97" i="23"/>
  <c r="DB97" i="23"/>
  <c r="DA97" i="23"/>
  <c r="CZ97" i="23"/>
  <c r="CY97" i="23"/>
  <c r="CX97" i="23"/>
  <c r="CW97" i="23"/>
  <c r="CV97" i="23"/>
  <c r="CU97" i="23"/>
  <c r="CS97" i="23"/>
  <c r="CR97" i="23"/>
  <c r="CQ97" i="23"/>
  <c r="CN97" i="23"/>
  <c r="CJ97" i="23"/>
  <c r="CA97" i="23"/>
  <c r="BR97" i="23"/>
  <c r="BP97" i="23"/>
  <c r="BG97" i="23"/>
  <c r="AX97" i="23"/>
  <c r="AV97" i="23"/>
  <c r="AM97" i="23"/>
  <c r="AD97" i="23"/>
  <c r="AB97" i="23"/>
  <c r="S97" i="23"/>
  <c r="I97" i="23"/>
  <c r="DO97" i="23" s="1"/>
  <c r="DN96" i="23"/>
  <c r="DM96" i="23"/>
  <c r="DL96" i="23"/>
  <c r="DK96" i="23"/>
  <c r="DJ96" i="23"/>
  <c r="DI96" i="23"/>
  <c r="DH96" i="23"/>
  <c r="DG96" i="23"/>
  <c r="DF96" i="23"/>
  <c r="DE96" i="23"/>
  <c r="DD96" i="23"/>
  <c r="DC96" i="23"/>
  <c r="DB96" i="23"/>
  <c r="DA96" i="23"/>
  <c r="CZ96" i="23"/>
  <c r="CY96" i="23"/>
  <c r="CX96" i="23"/>
  <c r="CW96" i="23"/>
  <c r="CV96" i="23"/>
  <c r="CU96" i="23"/>
  <c r="CS96" i="23"/>
  <c r="CR96" i="23"/>
  <c r="CQ96" i="23"/>
  <c r="CN96" i="23"/>
  <c r="CJ96" i="23"/>
  <c r="CA96" i="23"/>
  <c r="BR96" i="23"/>
  <c r="BP96" i="23"/>
  <c r="BG96" i="23"/>
  <c r="AX96" i="23"/>
  <c r="AV96" i="23"/>
  <c r="AM96" i="23"/>
  <c r="AD96" i="23"/>
  <c r="AB96" i="23"/>
  <c r="S96" i="23"/>
  <c r="I96" i="23"/>
  <c r="DO96" i="23" s="1"/>
  <c r="DN95" i="23"/>
  <c r="DM95" i="23"/>
  <c r="DL95" i="23"/>
  <c r="DK95" i="23"/>
  <c r="DJ95" i="23"/>
  <c r="DI95" i="23"/>
  <c r="DH95" i="23"/>
  <c r="DG95" i="23"/>
  <c r="DF95" i="23"/>
  <c r="DE95" i="23"/>
  <c r="DD95" i="23"/>
  <c r="DC95" i="23"/>
  <c r="DB95" i="23"/>
  <c r="DA95" i="23"/>
  <c r="CZ95" i="23"/>
  <c r="CY95" i="23"/>
  <c r="CX95" i="23"/>
  <c r="CW95" i="23"/>
  <c r="CV95" i="23"/>
  <c r="CU95" i="23"/>
  <c r="CS95" i="23"/>
  <c r="CR95" i="23"/>
  <c r="CQ95" i="23"/>
  <c r="CN95" i="23"/>
  <c r="CJ95" i="23"/>
  <c r="CA95" i="23"/>
  <c r="BR95" i="23"/>
  <c r="BP95" i="23"/>
  <c r="BG95" i="23"/>
  <c r="AX95" i="23"/>
  <c r="AV95" i="23"/>
  <c r="AM95" i="23"/>
  <c r="AD95" i="23"/>
  <c r="AB95" i="23"/>
  <c r="S95" i="23"/>
  <c r="I95" i="23"/>
  <c r="DO95" i="23" s="1"/>
  <c r="DN94" i="23"/>
  <c r="DM94" i="23"/>
  <c r="DL94" i="23"/>
  <c r="DK94" i="23"/>
  <c r="DJ94" i="23"/>
  <c r="DI94" i="23"/>
  <c r="DH94" i="23"/>
  <c r="DG94" i="23"/>
  <c r="DF94" i="23"/>
  <c r="DE94" i="23"/>
  <c r="DD94" i="23"/>
  <c r="DC94" i="23"/>
  <c r="DB94" i="23"/>
  <c r="DA94" i="23"/>
  <c r="CZ94" i="23"/>
  <c r="CY94" i="23"/>
  <c r="CX94" i="23"/>
  <c r="CW94" i="23"/>
  <c r="CV94" i="23"/>
  <c r="CU94" i="23"/>
  <c r="CS94" i="23"/>
  <c r="CR94" i="23"/>
  <c r="CQ94" i="23"/>
  <c r="CN94" i="23"/>
  <c r="CJ94" i="23"/>
  <c r="CA94" i="23"/>
  <c r="BR94" i="23"/>
  <c r="BP94" i="23"/>
  <c r="BG94" i="23"/>
  <c r="AX94" i="23"/>
  <c r="AV94" i="23"/>
  <c r="AM94" i="23"/>
  <c r="AD94" i="23"/>
  <c r="AB94" i="23"/>
  <c r="S94" i="23"/>
  <c r="I94" i="23"/>
  <c r="DO94" i="23" s="1"/>
  <c r="DN93" i="23"/>
  <c r="DM93" i="23"/>
  <c r="DL93" i="23"/>
  <c r="DK93" i="23"/>
  <c r="DJ93" i="23"/>
  <c r="DI93" i="23"/>
  <c r="DH93" i="23"/>
  <c r="DG93" i="23"/>
  <c r="DF93" i="23"/>
  <c r="DE93" i="23"/>
  <c r="DD93" i="23"/>
  <c r="DC93" i="23"/>
  <c r="DB93" i="23"/>
  <c r="DA93" i="23"/>
  <c r="CZ93" i="23"/>
  <c r="CY93" i="23"/>
  <c r="CX93" i="23"/>
  <c r="CW93" i="23"/>
  <c r="CV93" i="23"/>
  <c r="CU93" i="23"/>
  <c r="CS93" i="23"/>
  <c r="CR93" i="23"/>
  <c r="CQ93" i="23"/>
  <c r="CN93" i="23"/>
  <c r="CJ93" i="23"/>
  <c r="CA93" i="23"/>
  <c r="BR93" i="23"/>
  <c r="BP93" i="23"/>
  <c r="BG93" i="23"/>
  <c r="AX93" i="23"/>
  <c r="AV93" i="23"/>
  <c r="AM93" i="23"/>
  <c r="AD93" i="23"/>
  <c r="AB93" i="23"/>
  <c r="S93" i="23"/>
  <c r="I93" i="23"/>
  <c r="DO93" i="23" s="1"/>
  <c r="DN92" i="23"/>
  <c r="DM92" i="23"/>
  <c r="DL92" i="23"/>
  <c r="DK92" i="23"/>
  <c r="DJ92" i="23"/>
  <c r="DI92" i="23"/>
  <c r="DH92" i="23"/>
  <c r="DG92" i="23"/>
  <c r="DF92" i="23"/>
  <c r="DE92" i="23"/>
  <c r="DD92" i="23"/>
  <c r="DC92" i="23"/>
  <c r="DB92" i="23"/>
  <c r="DA92" i="23"/>
  <c r="CZ92" i="23"/>
  <c r="CY92" i="23"/>
  <c r="CX92" i="23"/>
  <c r="CW92" i="23"/>
  <c r="CV92" i="23"/>
  <c r="CU92" i="23"/>
  <c r="CS92" i="23"/>
  <c r="CR92" i="23"/>
  <c r="CQ92" i="23"/>
  <c r="CN92" i="23"/>
  <c r="CJ92" i="23"/>
  <c r="CA92" i="23"/>
  <c r="BR92" i="23"/>
  <c r="BP92" i="23"/>
  <c r="BG92" i="23"/>
  <c r="AX92" i="23"/>
  <c r="AV92" i="23"/>
  <c r="AM92" i="23"/>
  <c r="AD92" i="23"/>
  <c r="AB92" i="23"/>
  <c r="S92" i="23"/>
  <c r="I92" i="23"/>
  <c r="DO92" i="23" s="1"/>
  <c r="DN91" i="23"/>
  <c r="DM91" i="23"/>
  <c r="DL91" i="23"/>
  <c r="DK91" i="23"/>
  <c r="DJ91" i="23"/>
  <c r="DI91" i="23"/>
  <c r="DH91" i="23"/>
  <c r="DG91" i="23"/>
  <c r="DF91" i="23"/>
  <c r="DE91" i="23"/>
  <c r="DD91" i="23"/>
  <c r="DC91" i="23"/>
  <c r="DB91" i="23"/>
  <c r="DA91" i="23"/>
  <c r="CZ91" i="23"/>
  <c r="CY91" i="23"/>
  <c r="CX91" i="23"/>
  <c r="CW91" i="23"/>
  <c r="CV91" i="23"/>
  <c r="CU91" i="23"/>
  <c r="CS91" i="23"/>
  <c r="CR91" i="23"/>
  <c r="CQ91" i="23"/>
  <c r="CN91" i="23"/>
  <c r="CJ91" i="23"/>
  <c r="CA91" i="23"/>
  <c r="BR91" i="23"/>
  <c r="BP91" i="23"/>
  <c r="BG91" i="23"/>
  <c r="AX91" i="23"/>
  <c r="AV91" i="23"/>
  <c r="AM91" i="23"/>
  <c r="AD91" i="23"/>
  <c r="AB91" i="23"/>
  <c r="S91" i="23"/>
  <c r="I91" i="23"/>
  <c r="DO91" i="23" s="1"/>
  <c r="DN90" i="23"/>
  <c r="DM90" i="23"/>
  <c r="DL90" i="23"/>
  <c r="DK90" i="23"/>
  <c r="DJ90" i="23"/>
  <c r="DI90" i="23"/>
  <c r="DH90" i="23"/>
  <c r="DG90" i="23"/>
  <c r="DF90" i="23"/>
  <c r="DE90" i="23"/>
  <c r="DD90" i="23"/>
  <c r="DC90" i="23"/>
  <c r="DB90" i="23"/>
  <c r="DA90" i="23"/>
  <c r="CZ90" i="23"/>
  <c r="CY90" i="23"/>
  <c r="CX90" i="23"/>
  <c r="CW90" i="23"/>
  <c r="CV90" i="23"/>
  <c r="CU90" i="23"/>
  <c r="CS90" i="23"/>
  <c r="CR90" i="23"/>
  <c r="CQ90" i="23"/>
  <c r="CN90" i="23"/>
  <c r="CJ90" i="23"/>
  <c r="CA90" i="23"/>
  <c r="BR90" i="23"/>
  <c r="BP90" i="23"/>
  <c r="BG90" i="23"/>
  <c r="AX90" i="23"/>
  <c r="AV90" i="23"/>
  <c r="AM90" i="23"/>
  <c r="AD90" i="23"/>
  <c r="AB90" i="23"/>
  <c r="S90" i="23"/>
  <c r="I90" i="23"/>
  <c r="DO90" i="23" s="1"/>
  <c r="DN89" i="23"/>
  <c r="DM89" i="23"/>
  <c r="DL89" i="23"/>
  <c r="DK89" i="23"/>
  <c r="DJ89" i="23"/>
  <c r="DI89" i="23"/>
  <c r="DH89" i="23"/>
  <c r="DG89" i="23"/>
  <c r="DF89" i="23"/>
  <c r="DE89" i="23"/>
  <c r="DD89" i="23"/>
  <c r="DC89" i="23"/>
  <c r="DB89" i="23"/>
  <c r="DA89" i="23"/>
  <c r="CZ89" i="23"/>
  <c r="CY89" i="23"/>
  <c r="CX89" i="23"/>
  <c r="CW89" i="23"/>
  <c r="CV89" i="23"/>
  <c r="CU89" i="23"/>
  <c r="CS89" i="23"/>
  <c r="CR89" i="23"/>
  <c r="CQ89" i="23"/>
  <c r="CN89" i="23"/>
  <c r="CJ89" i="23"/>
  <c r="CA89" i="23"/>
  <c r="BR89" i="23"/>
  <c r="BP89" i="23"/>
  <c r="BG89" i="23"/>
  <c r="AX89" i="23"/>
  <c r="AV89" i="23"/>
  <c r="AM89" i="23"/>
  <c r="AD89" i="23"/>
  <c r="AB89" i="23"/>
  <c r="S89" i="23"/>
  <c r="I89" i="23"/>
  <c r="DO89" i="23" s="1"/>
  <c r="DN88" i="23"/>
  <c r="DM88" i="23"/>
  <c r="DL88" i="23"/>
  <c r="DK88" i="23"/>
  <c r="DJ88" i="23"/>
  <c r="DI88" i="23"/>
  <c r="DH88" i="23"/>
  <c r="DG88" i="23"/>
  <c r="DF88" i="23"/>
  <c r="DE88" i="23"/>
  <c r="DD88" i="23"/>
  <c r="DC88" i="23"/>
  <c r="DB88" i="23"/>
  <c r="DA88" i="23"/>
  <c r="CZ88" i="23"/>
  <c r="CY88" i="23"/>
  <c r="CX88" i="23"/>
  <c r="CW88" i="23"/>
  <c r="CV88" i="23"/>
  <c r="CU88" i="23"/>
  <c r="CS88" i="23"/>
  <c r="CR88" i="23"/>
  <c r="CQ88" i="23"/>
  <c r="CN88" i="23"/>
  <c r="CJ88" i="23"/>
  <c r="CA88" i="23"/>
  <c r="BR88" i="23"/>
  <c r="BP88" i="23"/>
  <c r="BG88" i="23"/>
  <c r="AX88" i="23"/>
  <c r="AV88" i="23"/>
  <c r="AM88" i="23"/>
  <c r="AD88" i="23"/>
  <c r="AB88" i="23"/>
  <c r="S88" i="23"/>
  <c r="I88" i="23"/>
  <c r="DO88" i="23" s="1"/>
  <c r="DN87" i="23"/>
  <c r="DM87" i="23"/>
  <c r="DL87" i="23"/>
  <c r="DK87" i="23"/>
  <c r="DJ87" i="23"/>
  <c r="DI87" i="23"/>
  <c r="DH87" i="23"/>
  <c r="DG87" i="23"/>
  <c r="DF87" i="23"/>
  <c r="DE87" i="23"/>
  <c r="DD87" i="23"/>
  <c r="DC87" i="23"/>
  <c r="DB87" i="23"/>
  <c r="DA87" i="23"/>
  <c r="CZ87" i="23"/>
  <c r="CY87" i="23"/>
  <c r="CX87" i="23"/>
  <c r="CW87" i="23"/>
  <c r="CV87" i="23"/>
  <c r="CU87" i="23"/>
  <c r="CS87" i="23"/>
  <c r="CR87" i="23"/>
  <c r="CQ87" i="23"/>
  <c r="CN87" i="23"/>
  <c r="CJ87" i="23"/>
  <c r="CA87" i="23"/>
  <c r="BR87" i="23"/>
  <c r="BP87" i="23"/>
  <c r="BG87" i="23"/>
  <c r="AX87" i="23"/>
  <c r="AV87" i="23"/>
  <c r="AM87" i="23"/>
  <c r="AD87" i="23"/>
  <c r="AB87" i="23"/>
  <c r="S87" i="23"/>
  <c r="I87" i="23"/>
  <c r="DO87" i="23" s="1"/>
  <c r="DN86" i="23"/>
  <c r="DM86" i="23"/>
  <c r="DL86" i="23"/>
  <c r="DK86" i="23"/>
  <c r="DJ86" i="23"/>
  <c r="DI86" i="23"/>
  <c r="DH86" i="23"/>
  <c r="DG86" i="23"/>
  <c r="DF86" i="23"/>
  <c r="DE86" i="23"/>
  <c r="DD86" i="23"/>
  <c r="DC86" i="23"/>
  <c r="DB86" i="23"/>
  <c r="DA86" i="23"/>
  <c r="CZ86" i="23"/>
  <c r="CY86" i="23"/>
  <c r="CX86" i="23"/>
  <c r="CW86" i="23"/>
  <c r="CV86" i="23"/>
  <c r="CU86" i="23"/>
  <c r="CS86" i="23"/>
  <c r="CR86" i="23"/>
  <c r="CQ86" i="23"/>
  <c r="CN86" i="23"/>
  <c r="CJ86" i="23"/>
  <c r="CA86" i="23"/>
  <c r="BR86" i="23"/>
  <c r="BP86" i="23"/>
  <c r="BG86" i="23"/>
  <c r="AX86" i="23"/>
  <c r="AV86" i="23"/>
  <c r="AM86" i="23"/>
  <c r="AD86" i="23"/>
  <c r="AB86" i="23"/>
  <c r="S86" i="23"/>
  <c r="I86" i="23"/>
  <c r="DO86" i="23" s="1"/>
  <c r="DN85" i="23"/>
  <c r="DM85" i="23"/>
  <c r="DL85" i="23"/>
  <c r="DK85" i="23"/>
  <c r="DJ85" i="23"/>
  <c r="DI85" i="23"/>
  <c r="DH85" i="23"/>
  <c r="DG85" i="23"/>
  <c r="DF85" i="23"/>
  <c r="DE85" i="23"/>
  <c r="DD85" i="23"/>
  <c r="DC85" i="23"/>
  <c r="DB85" i="23"/>
  <c r="DA85" i="23"/>
  <c r="CZ85" i="23"/>
  <c r="CY85" i="23"/>
  <c r="CX85" i="23"/>
  <c r="CW85" i="23"/>
  <c r="CV85" i="23"/>
  <c r="CU85" i="23"/>
  <c r="CS85" i="23"/>
  <c r="CR85" i="23"/>
  <c r="CQ85" i="23"/>
  <c r="CN85" i="23"/>
  <c r="CJ85" i="23"/>
  <c r="CA85" i="23"/>
  <c r="BR85" i="23"/>
  <c r="BP85" i="23"/>
  <c r="BG85" i="23"/>
  <c r="AX85" i="23"/>
  <c r="AV85" i="23"/>
  <c r="AM85" i="23"/>
  <c r="AD85" i="23"/>
  <c r="AB85" i="23"/>
  <c r="S85" i="23"/>
  <c r="I85" i="23"/>
  <c r="DO85" i="23" s="1"/>
  <c r="DN84" i="23"/>
  <c r="DM84" i="23"/>
  <c r="DL84" i="23"/>
  <c r="DK84" i="23"/>
  <c r="DJ84" i="23"/>
  <c r="DI84" i="23"/>
  <c r="DH84" i="23"/>
  <c r="DG84" i="23"/>
  <c r="DF84" i="23"/>
  <c r="DE84" i="23"/>
  <c r="DD84" i="23"/>
  <c r="DC84" i="23"/>
  <c r="DB84" i="23"/>
  <c r="DA84" i="23"/>
  <c r="CZ84" i="23"/>
  <c r="CY84" i="23"/>
  <c r="CX84" i="23"/>
  <c r="CW84" i="23"/>
  <c r="CV84" i="23"/>
  <c r="CU84" i="23"/>
  <c r="CS84" i="23"/>
  <c r="CR84" i="23"/>
  <c r="CQ84" i="23"/>
  <c r="CN84" i="23"/>
  <c r="CJ84" i="23"/>
  <c r="CA84" i="23"/>
  <c r="BR84" i="23"/>
  <c r="BP84" i="23"/>
  <c r="BG84" i="23"/>
  <c r="AX84" i="23"/>
  <c r="AV84" i="23"/>
  <c r="AM84" i="23"/>
  <c r="AD84" i="23"/>
  <c r="AB84" i="23"/>
  <c r="S84" i="23"/>
  <c r="I84" i="23"/>
  <c r="DO84" i="23" s="1"/>
  <c r="DN83" i="23"/>
  <c r="DM83" i="23"/>
  <c r="DL83" i="23"/>
  <c r="DK83" i="23"/>
  <c r="DJ83" i="23"/>
  <c r="DI83" i="23"/>
  <c r="DH83" i="23"/>
  <c r="DG83" i="23"/>
  <c r="DF83" i="23"/>
  <c r="DE83" i="23"/>
  <c r="DD83" i="23"/>
  <c r="DC83" i="23"/>
  <c r="DB83" i="23"/>
  <c r="DA83" i="23"/>
  <c r="CZ83" i="23"/>
  <c r="CY83" i="23"/>
  <c r="CX83" i="23"/>
  <c r="CW83" i="23"/>
  <c r="CV83" i="23"/>
  <c r="CU83" i="23"/>
  <c r="CS83" i="23"/>
  <c r="CR83" i="23"/>
  <c r="CQ83" i="23"/>
  <c r="CN83" i="23"/>
  <c r="CJ83" i="23"/>
  <c r="CA83" i="23"/>
  <c r="BR83" i="23"/>
  <c r="BP83" i="23"/>
  <c r="BG83" i="23"/>
  <c r="AX83" i="23"/>
  <c r="AV83" i="23"/>
  <c r="AM83" i="23"/>
  <c r="AD83" i="23"/>
  <c r="AB83" i="23"/>
  <c r="S83" i="23"/>
  <c r="I83" i="23"/>
  <c r="DO83" i="23" s="1"/>
  <c r="DN82" i="23"/>
  <c r="DM82" i="23"/>
  <c r="DL82" i="23"/>
  <c r="DK82" i="23"/>
  <c r="DJ82" i="23"/>
  <c r="DI82" i="23"/>
  <c r="DH82" i="23"/>
  <c r="DG82" i="23"/>
  <c r="DF82" i="23"/>
  <c r="DE82" i="23"/>
  <c r="DD82" i="23"/>
  <c r="DC82" i="23"/>
  <c r="DB82" i="23"/>
  <c r="DA82" i="23"/>
  <c r="CZ82" i="23"/>
  <c r="CY82" i="23"/>
  <c r="CX82" i="23"/>
  <c r="CW82" i="23"/>
  <c r="CV82" i="23"/>
  <c r="CU82" i="23"/>
  <c r="CS82" i="23"/>
  <c r="CR82" i="23"/>
  <c r="CQ82" i="23"/>
  <c r="CN82" i="23"/>
  <c r="CJ82" i="23"/>
  <c r="CA82" i="23"/>
  <c r="BR82" i="23"/>
  <c r="BP82" i="23"/>
  <c r="BG82" i="23"/>
  <c r="AX82" i="23"/>
  <c r="AV82" i="23"/>
  <c r="AM82" i="23"/>
  <c r="AD82" i="23"/>
  <c r="AB82" i="23"/>
  <c r="S82" i="23"/>
  <c r="I82" i="23"/>
  <c r="DO82" i="23" s="1"/>
  <c r="DN81" i="23"/>
  <c r="DM81" i="23"/>
  <c r="DL81" i="23"/>
  <c r="DK81" i="23"/>
  <c r="DJ81" i="23"/>
  <c r="DI81" i="23"/>
  <c r="DH81" i="23"/>
  <c r="DG81" i="23"/>
  <c r="DF81" i="23"/>
  <c r="DE81" i="23"/>
  <c r="DD81" i="23"/>
  <c r="DC81" i="23"/>
  <c r="DB81" i="23"/>
  <c r="DA81" i="23"/>
  <c r="CZ81" i="23"/>
  <c r="CY81" i="23"/>
  <c r="CX81" i="23"/>
  <c r="CW81" i="23"/>
  <c r="CV81" i="23"/>
  <c r="CU81" i="23"/>
  <c r="CS81" i="23"/>
  <c r="CR81" i="23"/>
  <c r="CQ81" i="23"/>
  <c r="CN81" i="23"/>
  <c r="CJ81" i="23"/>
  <c r="CA81" i="23"/>
  <c r="BR81" i="23"/>
  <c r="BP81" i="23"/>
  <c r="BG81" i="23"/>
  <c r="AX81" i="23"/>
  <c r="AV81" i="23"/>
  <c r="AM81" i="23"/>
  <c r="AD81" i="23"/>
  <c r="AB81" i="23"/>
  <c r="S81" i="23"/>
  <c r="I81" i="23"/>
  <c r="DO81" i="23" s="1"/>
  <c r="DN80" i="23"/>
  <c r="DM80" i="23"/>
  <c r="DL80" i="23"/>
  <c r="DK80" i="23"/>
  <c r="DJ80" i="23"/>
  <c r="DI80" i="23"/>
  <c r="DH80" i="23"/>
  <c r="DG80" i="23"/>
  <c r="DF80" i="23"/>
  <c r="DE80" i="23"/>
  <c r="DD80" i="23"/>
  <c r="DC80" i="23"/>
  <c r="DB80" i="23"/>
  <c r="DA80" i="23"/>
  <c r="CZ80" i="23"/>
  <c r="CY80" i="23"/>
  <c r="CX80" i="23"/>
  <c r="CW80" i="23"/>
  <c r="CV80" i="23"/>
  <c r="CU80" i="23"/>
  <c r="CS80" i="23"/>
  <c r="CR80" i="23"/>
  <c r="CQ80" i="23"/>
  <c r="CN80" i="23"/>
  <c r="CJ80" i="23"/>
  <c r="CA80" i="23"/>
  <c r="BR80" i="23"/>
  <c r="BP80" i="23"/>
  <c r="BG80" i="23"/>
  <c r="AX80" i="23"/>
  <c r="AV80" i="23"/>
  <c r="AM80" i="23"/>
  <c r="AD80" i="23"/>
  <c r="AB80" i="23"/>
  <c r="S80" i="23"/>
  <c r="I80" i="23"/>
  <c r="DO80" i="23" s="1"/>
  <c r="DN79" i="23"/>
  <c r="DM79" i="23"/>
  <c r="DL79" i="23"/>
  <c r="DK79" i="23"/>
  <c r="DJ79" i="23"/>
  <c r="DI79" i="23"/>
  <c r="DH79" i="23"/>
  <c r="DG79" i="23"/>
  <c r="DF79" i="23"/>
  <c r="DE79" i="23"/>
  <c r="DD79" i="23"/>
  <c r="DC79" i="23"/>
  <c r="DB79" i="23"/>
  <c r="DA79" i="23"/>
  <c r="CZ79" i="23"/>
  <c r="CY79" i="23"/>
  <c r="CX79" i="23"/>
  <c r="CW79" i="23"/>
  <c r="CV79" i="23"/>
  <c r="CU79" i="23"/>
  <c r="CS79" i="23"/>
  <c r="CR79" i="23"/>
  <c r="CQ79" i="23"/>
  <c r="CN79" i="23"/>
  <c r="CJ79" i="23"/>
  <c r="CA79" i="23"/>
  <c r="BR79" i="23"/>
  <c r="BP79" i="23"/>
  <c r="BG79" i="23"/>
  <c r="AX79" i="23"/>
  <c r="AV79" i="23"/>
  <c r="AM79" i="23"/>
  <c r="AD79" i="23"/>
  <c r="AB79" i="23"/>
  <c r="S79" i="23"/>
  <c r="I79" i="23"/>
  <c r="DO79" i="23" s="1"/>
  <c r="DN78" i="23"/>
  <c r="DM78" i="23"/>
  <c r="DL78" i="23"/>
  <c r="DK78" i="23"/>
  <c r="DJ78" i="23"/>
  <c r="DI78" i="23"/>
  <c r="DH78" i="23"/>
  <c r="DG78" i="23"/>
  <c r="DF78" i="23"/>
  <c r="DE78" i="23"/>
  <c r="DD78" i="23"/>
  <c r="DC78" i="23"/>
  <c r="DB78" i="23"/>
  <c r="DA78" i="23"/>
  <c r="CZ78" i="23"/>
  <c r="CY78" i="23"/>
  <c r="CX78" i="23"/>
  <c r="CW78" i="23"/>
  <c r="CV78" i="23"/>
  <c r="CU78" i="23"/>
  <c r="CS78" i="23"/>
  <c r="CR78" i="23"/>
  <c r="CQ78" i="23"/>
  <c r="CN78" i="23"/>
  <c r="CJ78" i="23"/>
  <c r="CA78" i="23"/>
  <c r="BR78" i="23"/>
  <c r="BP78" i="23"/>
  <c r="BG78" i="23"/>
  <c r="AX78" i="23"/>
  <c r="AV78" i="23"/>
  <c r="AM78" i="23"/>
  <c r="AD78" i="23"/>
  <c r="AB78" i="23"/>
  <c r="S78" i="23"/>
  <c r="I78" i="23"/>
  <c r="DO78" i="23" s="1"/>
  <c r="DN77" i="23"/>
  <c r="DM77" i="23"/>
  <c r="DL77" i="23"/>
  <c r="DK77" i="23"/>
  <c r="DJ77" i="23"/>
  <c r="DI77" i="23"/>
  <c r="DH77" i="23"/>
  <c r="DG77" i="23"/>
  <c r="DF77" i="23"/>
  <c r="DE77" i="23"/>
  <c r="DD77" i="23"/>
  <c r="DC77" i="23"/>
  <c r="DB77" i="23"/>
  <c r="DA77" i="23"/>
  <c r="CZ77" i="23"/>
  <c r="CY77" i="23"/>
  <c r="CX77" i="23"/>
  <c r="CW77" i="23"/>
  <c r="CV77" i="23"/>
  <c r="CU77" i="23"/>
  <c r="CS77" i="23"/>
  <c r="CR77" i="23"/>
  <c r="CQ77" i="23"/>
  <c r="CN77" i="23"/>
  <c r="CJ77" i="23"/>
  <c r="CA77" i="23"/>
  <c r="BR77" i="23"/>
  <c r="BP77" i="23"/>
  <c r="BG77" i="23"/>
  <c r="AX77" i="23"/>
  <c r="AV77" i="23"/>
  <c r="AM77" i="23"/>
  <c r="AD77" i="23"/>
  <c r="AB77" i="23"/>
  <c r="S77" i="23"/>
  <c r="I77" i="23"/>
  <c r="DO77" i="23" s="1"/>
  <c r="DN76" i="23"/>
  <c r="DM76" i="23"/>
  <c r="DL76" i="23"/>
  <c r="DK76" i="23"/>
  <c r="DJ76" i="23"/>
  <c r="DI76" i="23"/>
  <c r="DH76" i="23"/>
  <c r="DG76" i="23"/>
  <c r="DF76" i="23"/>
  <c r="DE76" i="23"/>
  <c r="DD76" i="23"/>
  <c r="DC76" i="23"/>
  <c r="DB76" i="23"/>
  <c r="DA76" i="23"/>
  <c r="CZ76" i="23"/>
  <c r="CY76" i="23"/>
  <c r="CX76" i="23"/>
  <c r="CW76" i="23"/>
  <c r="CV76" i="23"/>
  <c r="CU76" i="23"/>
  <c r="CS76" i="23"/>
  <c r="CR76" i="23"/>
  <c r="CQ76" i="23"/>
  <c r="CN76" i="23"/>
  <c r="CJ76" i="23"/>
  <c r="CA76" i="23"/>
  <c r="BR76" i="23"/>
  <c r="BP76" i="23"/>
  <c r="BG76" i="23"/>
  <c r="AX76" i="23"/>
  <c r="AV76" i="23"/>
  <c r="AM76" i="23"/>
  <c r="AD76" i="23"/>
  <c r="AB76" i="23"/>
  <c r="S76" i="23"/>
  <c r="I76" i="23"/>
  <c r="DO76" i="23" s="1"/>
  <c r="DN75" i="23"/>
  <c r="DM75" i="23"/>
  <c r="DL75" i="23"/>
  <c r="DK75" i="23"/>
  <c r="DJ75" i="23"/>
  <c r="DI75" i="23"/>
  <c r="DH75" i="23"/>
  <c r="DG75" i="23"/>
  <c r="DF75" i="23"/>
  <c r="DE75" i="23"/>
  <c r="DD75" i="23"/>
  <c r="DC75" i="23"/>
  <c r="DB75" i="23"/>
  <c r="DA75" i="23"/>
  <c r="CZ75" i="23"/>
  <c r="CY75" i="23"/>
  <c r="CX75" i="23"/>
  <c r="CW75" i="23"/>
  <c r="CV75" i="23"/>
  <c r="CU75" i="23"/>
  <c r="CS75" i="23"/>
  <c r="CR75" i="23"/>
  <c r="CQ75" i="23"/>
  <c r="CN75" i="23"/>
  <c r="CJ75" i="23"/>
  <c r="CA75" i="23"/>
  <c r="BR75" i="23"/>
  <c r="BP75" i="23"/>
  <c r="BG75" i="23"/>
  <c r="AX75" i="23"/>
  <c r="AV75" i="23"/>
  <c r="AM75" i="23"/>
  <c r="AD75" i="23"/>
  <c r="AB75" i="23"/>
  <c r="S75" i="23"/>
  <c r="I75" i="23"/>
  <c r="DO75" i="23" s="1"/>
  <c r="DN74" i="23"/>
  <c r="DM74" i="23"/>
  <c r="DL74" i="23"/>
  <c r="DK74" i="23"/>
  <c r="DJ74" i="23"/>
  <c r="DI74" i="23"/>
  <c r="DH74" i="23"/>
  <c r="DG74" i="23"/>
  <c r="DF74" i="23"/>
  <c r="DE74" i="23"/>
  <c r="DD74" i="23"/>
  <c r="DC74" i="23"/>
  <c r="DB74" i="23"/>
  <c r="DA74" i="23"/>
  <c r="CZ74" i="23"/>
  <c r="CY74" i="23"/>
  <c r="CX74" i="23"/>
  <c r="CW74" i="23"/>
  <c r="CV74" i="23"/>
  <c r="CU74" i="23"/>
  <c r="CS74" i="23"/>
  <c r="CR74" i="23"/>
  <c r="CQ74" i="23"/>
  <c r="CN74" i="23"/>
  <c r="CJ74" i="23"/>
  <c r="CA74" i="23"/>
  <c r="BR74" i="23"/>
  <c r="BP74" i="23"/>
  <c r="BG74" i="23"/>
  <c r="AX74" i="23"/>
  <c r="AV74" i="23"/>
  <c r="AM74" i="23"/>
  <c r="AD74" i="23"/>
  <c r="AB74" i="23"/>
  <c r="S74" i="23"/>
  <c r="I74" i="23"/>
  <c r="DO74" i="23" s="1"/>
  <c r="DG73" i="23"/>
  <c r="DF73" i="23"/>
  <c r="CZ73" i="23"/>
  <c r="CY73" i="23"/>
  <c r="CX73" i="23"/>
  <c r="CW73" i="23"/>
  <c r="CV73" i="23"/>
  <c r="CU73" i="23"/>
  <c r="DG72" i="23"/>
  <c r="DF72" i="23"/>
  <c r="CZ72" i="23"/>
  <c r="CY72" i="23"/>
  <c r="CX72" i="23"/>
  <c r="CW72" i="23"/>
  <c r="CV72" i="23"/>
  <c r="CU72" i="23"/>
  <c r="DG71" i="23"/>
  <c r="DF71" i="23"/>
  <c r="CZ71" i="23"/>
  <c r="CY71" i="23"/>
  <c r="CX71" i="23"/>
  <c r="CW71" i="23"/>
  <c r="CV71" i="23"/>
  <c r="CU71" i="23"/>
  <c r="DG70" i="23"/>
  <c r="DF70" i="23"/>
  <c r="CZ70" i="23"/>
  <c r="CY70" i="23"/>
  <c r="CX70" i="23"/>
  <c r="CW70" i="23"/>
  <c r="CV70" i="23"/>
  <c r="CU70" i="23"/>
  <c r="DG69" i="23"/>
  <c r="DF69" i="23"/>
  <c r="CZ69" i="23"/>
  <c r="CY69" i="23"/>
  <c r="CX69" i="23"/>
  <c r="CW69" i="23"/>
  <c r="CV69" i="23"/>
  <c r="CU69" i="23"/>
  <c r="DG68" i="23"/>
  <c r="DF68" i="23"/>
  <c r="CZ68" i="23"/>
  <c r="CY68" i="23"/>
  <c r="CX68" i="23"/>
  <c r="CW68" i="23"/>
  <c r="CV68" i="23"/>
  <c r="CU68" i="23"/>
  <c r="DG67" i="23"/>
  <c r="DF67" i="23"/>
  <c r="CZ67" i="23"/>
  <c r="CY67" i="23"/>
  <c r="CX67" i="23"/>
  <c r="CW67" i="23"/>
  <c r="CV67" i="23"/>
  <c r="CU67" i="23"/>
  <c r="DG66" i="23"/>
  <c r="DF66" i="23"/>
  <c r="CZ66" i="23"/>
  <c r="CY66" i="23"/>
  <c r="CX66" i="23"/>
  <c r="CW66" i="23"/>
  <c r="CV66" i="23"/>
  <c r="CU66" i="23"/>
  <c r="DG65" i="23"/>
  <c r="DF65" i="23"/>
  <c r="CZ65" i="23"/>
  <c r="CY65" i="23"/>
  <c r="CX65" i="23"/>
  <c r="CW65" i="23"/>
  <c r="CV65" i="23"/>
  <c r="CU65" i="23"/>
  <c r="DG64" i="23"/>
  <c r="DF64" i="23"/>
  <c r="CZ64" i="23"/>
  <c r="CY64" i="23"/>
  <c r="CX64" i="23"/>
  <c r="CW64" i="23"/>
  <c r="CV64" i="23"/>
  <c r="CU64" i="23"/>
  <c r="CS114" i="23"/>
  <c r="DE68" i="23" s="1"/>
  <c r="CI63" i="23"/>
  <c r="CH63" i="23"/>
  <c r="CG63" i="23"/>
  <c r="CF63" i="23"/>
  <c r="CE63" i="23"/>
  <c r="CD63" i="23"/>
  <c r="CC63" i="23"/>
  <c r="BZ63" i="23"/>
  <c r="BY63" i="23"/>
  <c r="BX63" i="23"/>
  <c r="BW63" i="23"/>
  <c r="BV63" i="23"/>
  <c r="BU63" i="23"/>
  <c r="BT63" i="23"/>
  <c r="BO63" i="23"/>
  <c r="BN63" i="23"/>
  <c r="BM63" i="23"/>
  <c r="BL63" i="23"/>
  <c r="BK63" i="23"/>
  <c r="BJ63" i="23"/>
  <c r="BI63" i="23"/>
  <c r="BF63" i="23"/>
  <c r="BE63" i="23"/>
  <c r="BD63" i="23"/>
  <c r="BC63" i="23"/>
  <c r="BB63" i="23"/>
  <c r="BA63" i="23"/>
  <c r="AZ63" i="23"/>
  <c r="AU63" i="23"/>
  <c r="AT63" i="23"/>
  <c r="AS63" i="23"/>
  <c r="AR63" i="23"/>
  <c r="AQ63" i="23"/>
  <c r="AP63" i="23"/>
  <c r="AO63" i="23"/>
  <c r="AL63" i="23"/>
  <c r="AK63" i="23"/>
  <c r="AJ63" i="23"/>
  <c r="AI63" i="23"/>
  <c r="AH63" i="23"/>
  <c r="AG63" i="23"/>
  <c r="AF63" i="23"/>
  <c r="AA63" i="23"/>
  <c r="Z63" i="23"/>
  <c r="Y63" i="23"/>
  <c r="X63" i="23"/>
  <c r="W63" i="23"/>
  <c r="V63" i="23"/>
  <c r="U63" i="23"/>
  <c r="R63" i="23"/>
  <c r="Q63" i="23"/>
  <c r="P63" i="23"/>
  <c r="O63" i="23"/>
  <c r="N63" i="23"/>
  <c r="M63" i="23"/>
  <c r="L63" i="23"/>
  <c r="H63" i="23"/>
  <c r="G63" i="23"/>
  <c r="F63" i="23"/>
  <c r="E63" i="23"/>
  <c r="D63" i="23"/>
  <c r="C63" i="23"/>
  <c r="B63" i="23"/>
  <c r="CR62" i="23"/>
  <c r="R60" i="23"/>
  <c r="Q60" i="23"/>
  <c r="P60" i="23"/>
  <c r="O60" i="23"/>
  <c r="N60" i="23"/>
  <c r="M60" i="23"/>
  <c r="L60" i="23"/>
  <c r="R59" i="23"/>
  <c r="Q59" i="23"/>
  <c r="P59" i="23"/>
  <c r="O59" i="23"/>
  <c r="N59" i="23"/>
  <c r="M59" i="23"/>
  <c r="L59" i="23"/>
  <c r="CM56" i="23"/>
  <c r="CL56" i="23"/>
  <c r="CJ56" i="23"/>
  <c r="CI56" i="23"/>
  <c r="CH56" i="23"/>
  <c r="CG56" i="23"/>
  <c r="CF56" i="23"/>
  <c r="CE56" i="23"/>
  <c r="CD56" i="23"/>
  <c r="CC56" i="23"/>
  <c r="CA56" i="23"/>
  <c r="BZ56" i="23"/>
  <c r="BY56" i="23"/>
  <c r="BX56" i="23"/>
  <c r="BW56" i="23"/>
  <c r="BV56" i="23"/>
  <c r="BU56" i="23"/>
  <c r="BT56" i="23"/>
  <c r="BR56" i="23"/>
  <c r="BQ56" i="23"/>
  <c r="BP56" i="23"/>
  <c r="BO56" i="23"/>
  <c r="BN56" i="23"/>
  <c r="BM56" i="23"/>
  <c r="BL56" i="23"/>
  <c r="BK56" i="23"/>
  <c r="BJ56" i="23"/>
  <c r="BI56" i="23"/>
  <c r="BH56" i="23"/>
  <c r="BG56" i="23"/>
  <c r="BF56" i="23"/>
  <c r="BE56" i="23"/>
  <c r="BD56" i="23"/>
  <c r="BC56" i="23"/>
  <c r="BB56" i="23"/>
  <c r="BA56" i="23"/>
  <c r="AZ56" i="23"/>
  <c r="AX56" i="23"/>
  <c r="AW56" i="23"/>
  <c r="AV56" i="23"/>
  <c r="AU56" i="23"/>
  <c r="AT56" i="23"/>
  <c r="AS56" i="23"/>
  <c r="AR56" i="23"/>
  <c r="AQ56" i="23"/>
  <c r="AP56" i="23"/>
  <c r="AO56" i="23"/>
  <c r="AN56" i="23"/>
  <c r="AM56" i="23"/>
  <c r="AL56" i="23"/>
  <c r="AK56" i="23"/>
  <c r="AJ56" i="23"/>
  <c r="AI56" i="23"/>
  <c r="AH56" i="23"/>
  <c r="AG56" i="23"/>
  <c r="AF56" i="23"/>
  <c r="AD56" i="23"/>
  <c r="AC56" i="23"/>
  <c r="AB56" i="23"/>
  <c r="AA56" i="23"/>
  <c r="Z56" i="23"/>
  <c r="Y56" i="23"/>
  <c r="X56" i="23"/>
  <c r="W56" i="23"/>
  <c r="V56" i="23"/>
  <c r="U56" i="23"/>
  <c r="T56" i="23"/>
  <c r="S56" i="23"/>
  <c r="R56" i="23"/>
  <c r="Q56" i="23"/>
  <c r="P56" i="23"/>
  <c r="O56" i="23"/>
  <c r="N56" i="23"/>
  <c r="M56" i="23"/>
  <c r="L56" i="23"/>
  <c r="J56" i="23"/>
  <c r="I56" i="23"/>
  <c r="H56" i="23"/>
  <c r="G56" i="23"/>
  <c r="F56" i="23"/>
  <c r="E56" i="23"/>
  <c r="D56" i="23"/>
  <c r="C56" i="23"/>
  <c r="B56" i="23"/>
  <c r="DN55" i="23"/>
  <c r="DM55" i="23"/>
  <c r="DL55" i="23"/>
  <c r="DK55" i="23"/>
  <c r="DJ55" i="23"/>
  <c r="DI55" i="23"/>
  <c r="DH55" i="23"/>
  <c r="DG55" i="23"/>
  <c r="DF55" i="23"/>
  <c r="DE55" i="23"/>
  <c r="DD55" i="23"/>
  <c r="DC55" i="23"/>
  <c r="DB55" i="23"/>
  <c r="DA55" i="23"/>
  <c r="CZ55" i="23"/>
  <c r="CY55" i="23"/>
  <c r="CX55" i="23"/>
  <c r="CW55" i="23"/>
  <c r="CV55" i="23"/>
  <c r="CU55" i="23"/>
  <c r="CS55" i="23"/>
  <c r="CR55" i="23"/>
  <c r="CQ55" i="23"/>
  <c r="CN55" i="23"/>
  <c r="CJ55" i="23"/>
  <c r="CA55" i="23"/>
  <c r="BR55" i="23"/>
  <c r="BP55" i="23"/>
  <c r="BG55" i="23"/>
  <c r="AX55" i="23"/>
  <c r="AV55" i="23"/>
  <c r="AM55" i="23"/>
  <c r="AD55" i="23"/>
  <c r="AB55" i="23"/>
  <c r="S55" i="23"/>
  <c r="I55" i="23"/>
  <c r="DN54" i="23"/>
  <c r="DM54" i="23"/>
  <c r="DL54" i="23"/>
  <c r="DK54" i="23"/>
  <c r="DJ54" i="23"/>
  <c r="DI54" i="23"/>
  <c r="DH54" i="23"/>
  <c r="DG54" i="23"/>
  <c r="DF54" i="23"/>
  <c r="DE54" i="23"/>
  <c r="DD54" i="23"/>
  <c r="DC54" i="23"/>
  <c r="DB54" i="23"/>
  <c r="DA54" i="23"/>
  <c r="CZ54" i="23"/>
  <c r="CY54" i="23"/>
  <c r="CX54" i="23"/>
  <c r="CW54" i="23"/>
  <c r="CV54" i="23"/>
  <c r="CU54" i="23"/>
  <c r="CS54" i="23"/>
  <c r="CR54" i="23"/>
  <c r="CQ54" i="23"/>
  <c r="CN54" i="23"/>
  <c r="CJ54" i="23"/>
  <c r="CA54" i="23"/>
  <c r="BR54" i="23"/>
  <c r="BP54" i="23"/>
  <c r="BG54" i="23"/>
  <c r="AX54" i="23"/>
  <c r="AV54" i="23"/>
  <c r="AM54" i="23"/>
  <c r="AD54" i="23"/>
  <c r="AB54" i="23"/>
  <c r="S54" i="23"/>
  <c r="I54" i="23"/>
  <c r="DN53" i="23"/>
  <c r="DM53" i="23"/>
  <c r="DL53" i="23"/>
  <c r="DK53" i="23"/>
  <c r="DJ53" i="23"/>
  <c r="DI53" i="23"/>
  <c r="DH53" i="23"/>
  <c r="DG53" i="23"/>
  <c r="DF53" i="23"/>
  <c r="DE53" i="23"/>
  <c r="DD53" i="23"/>
  <c r="DC53" i="23"/>
  <c r="DB53" i="23"/>
  <c r="DA53" i="23"/>
  <c r="CZ53" i="23"/>
  <c r="CY53" i="23"/>
  <c r="CX53" i="23"/>
  <c r="CW53" i="23"/>
  <c r="CV53" i="23"/>
  <c r="CU53" i="23"/>
  <c r="CS53" i="23"/>
  <c r="CR53" i="23"/>
  <c r="CQ53" i="23"/>
  <c r="CN53" i="23"/>
  <c r="CJ53" i="23"/>
  <c r="CA53" i="23"/>
  <c r="BR53" i="23"/>
  <c r="BP53" i="23"/>
  <c r="BG53" i="23"/>
  <c r="AX53" i="23"/>
  <c r="AV53" i="23"/>
  <c r="AM53" i="23"/>
  <c r="AD53" i="23"/>
  <c r="AB53" i="23"/>
  <c r="S53" i="23"/>
  <c r="I53" i="23"/>
  <c r="DN52" i="23"/>
  <c r="DM52" i="23"/>
  <c r="DL52" i="23"/>
  <c r="DK52" i="23"/>
  <c r="DJ52" i="23"/>
  <c r="DI52" i="23"/>
  <c r="DH52" i="23"/>
  <c r="DG52" i="23"/>
  <c r="DF52" i="23"/>
  <c r="DE52" i="23"/>
  <c r="DD52" i="23"/>
  <c r="DC52" i="23"/>
  <c r="DB52" i="23"/>
  <c r="DA52" i="23"/>
  <c r="CZ52" i="23"/>
  <c r="CY52" i="23"/>
  <c r="CX52" i="23"/>
  <c r="CW52" i="23"/>
  <c r="CV52" i="23"/>
  <c r="CU52" i="23"/>
  <c r="CS52" i="23"/>
  <c r="CR52" i="23"/>
  <c r="CQ52" i="23"/>
  <c r="CN52" i="23"/>
  <c r="CJ52" i="23"/>
  <c r="CA52" i="23"/>
  <c r="BR52" i="23"/>
  <c r="BP52" i="23"/>
  <c r="BG52" i="23"/>
  <c r="AX52" i="23"/>
  <c r="AV52" i="23"/>
  <c r="AM52" i="23"/>
  <c r="AD52" i="23"/>
  <c r="AB52" i="23"/>
  <c r="S52" i="23"/>
  <c r="I52" i="23"/>
  <c r="DN51" i="23"/>
  <c r="DM51" i="23"/>
  <c r="DL51" i="23"/>
  <c r="DK51" i="23"/>
  <c r="DJ51" i="23"/>
  <c r="DI51" i="23"/>
  <c r="DH51" i="23"/>
  <c r="DG51" i="23"/>
  <c r="DF51" i="23"/>
  <c r="DE51" i="23"/>
  <c r="DD51" i="23"/>
  <c r="DC51" i="23"/>
  <c r="DB51" i="23"/>
  <c r="DA51" i="23"/>
  <c r="CZ51" i="23"/>
  <c r="CY51" i="23"/>
  <c r="CX51" i="23"/>
  <c r="CW51" i="23"/>
  <c r="CV51" i="23"/>
  <c r="CU51" i="23"/>
  <c r="CS51" i="23"/>
  <c r="CR51" i="23"/>
  <c r="CQ51" i="23"/>
  <c r="CN51" i="23"/>
  <c r="CJ51" i="23"/>
  <c r="CA51" i="23"/>
  <c r="BR51" i="23"/>
  <c r="BP51" i="23"/>
  <c r="BG51" i="23"/>
  <c r="AX51" i="23"/>
  <c r="AV51" i="23"/>
  <c r="AM51" i="23"/>
  <c r="AD51" i="23"/>
  <c r="AB51" i="23"/>
  <c r="S51" i="23"/>
  <c r="I51" i="23"/>
  <c r="DN50" i="23"/>
  <c r="DM50" i="23"/>
  <c r="DL50" i="23"/>
  <c r="DK50" i="23"/>
  <c r="DJ50" i="23"/>
  <c r="DI50" i="23"/>
  <c r="DH50" i="23"/>
  <c r="DG50" i="23"/>
  <c r="DF50" i="23"/>
  <c r="DE50" i="23"/>
  <c r="DD50" i="23"/>
  <c r="DC50" i="23"/>
  <c r="DB50" i="23"/>
  <c r="DA50" i="23"/>
  <c r="CZ50" i="23"/>
  <c r="CY50" i="23"/>
  <c r="CX50" i="23"/>
  <c r="CW50" i="23"/>
  <c r="CV50" i="23"/>
  <c r="CU50" i="23"/>
  <c r="CS50" i="23"/>
  <c r="CR50" i="23"/>
  <c r="CQ50" i="23"/>
  <c r="CN50" i="23"/>
  <c r="CJ50" i="23"/>
  <c r="CA50" i="23"/>
  <c r="BR50" i="23"/>
  <c r="BP50" i="23"/>
  <c r="BG50" i="23"/>
  <c r="AX50" i="23"/>
  <c r="AV50" i="23"/>
  <c r="AM50" i="23"/>
  <c r="AD50" i="23"/>
  <c r="AB50" i="23"/>
  <c r="S50" i="23"/>
  <c r="I50" i="23"/>
  <c r="DN49" i="23"/>
  <c r="DM49" i="23"/>
  <c r="DL49" i="23"/>
  <c r="DK49" i="23"/>
  <c r="DJ49" i="23"/>
  <c r="DI49" i="23"/>
  <c r="DH49" i="23"/>
  <c r="DG49" i="23"/>
  <c r="DF49" i="23"/>
  <c r="DE49" i="23"/>
  <c r="DD49" i="23"/>
  <c r="DC49" i="23"/>
  <c r="DB49" i="23"/>
  <c r="DA49" i="23"/>
  <c r="CZ49" i="23"/>
  <c r="CY49" i="23"/>
  <c r="CX49" i="23"/>
  <c r="CW49" i="23"/>
  <c r="CV49" i="23"/>
  <c r="CU49" i="23"/>
  <c r="CS49" i="23"/>
  <c r="CR49" i="23"/>
  <c r="CQ49" i="23"/>
  <c r="CN49" i="23"/>
  <c r="CJ49" i="23"/>
  <c r="CA49" i="23"/>
  <c r="BR49" i="23"/>
  <c r="BP49" i="23"/>
  <c r="BG49" i="23"/>
  <c r="AX49" i="23"/>
  <c r="AV49" i="23"/>
  <c r="AM49" i="23"/>
  <c r="AD49" i="23"/>
  <c r="AB49" i="23"/>
  <c r="S49" i="23"/>
  <c r="I49" i="23"/>
  <c r="DN48" i="23"/>
  <c r="DM48" i="23"/>
  <c r="DL48" i="23"/>
  <c r="DK48" i="23"/>
  <c r="DJ48" i="23"/>
  <c r="DI48" i="23"/>
  <c r="DH48" i="23"/>
  <c r="DG48" i="23"/>
  <c r="DF48" i="23"/>
  <c r="DE48" i="23"/>
  <c r="DD48" i="23"/>
  <c r="DC48" i="23"/>
  <c r="DB48" i="23"/>
  <c r="DA48" i="23"/>
  <c r="CZ48" i="23"/>
  <c r="CY48" i="23"/>
  <c r="CX48" i="23"/>
  <c r="CW48" i="23"/>
  <c r="CV48" i="23"/>
  <c r="CU48" i="23"/>
  <c r="CS48" i="23"/>
  <c r="CR48" i="23"/>
  <c r="CQ48" i="23"/>
  <c r="CN48" i="23"/>
  <c r="CJ48" i="23"/>
  <c r="CA48" i="23"/>
  <c r="BR48" i="23"/>
  <c r="BP48" i="23"/>
  <c r="BG48" i="23"/>
  <c r="AX48" i="23"/>
  <c r="AV48" i="23"/>
  <c r="AM48" i="23"/>
  <c r="AD48" i="23"/>
  <c r="AB48" i="23"/>
  <c r="S48" i="23"/>
  <c r="I48" i="23"/>
  <c r="DN47" i="23"/>
  <c r="DM47" i="23"/>
  <c r="DL47" i="23"/>
  <c r="DK47" i="23"/>
  <c r="DJ47" i="23"/>
  <c r="DI47" i="23"/>
  <c r="DH47" i="23"/>
  <c r="DG47" i="23"/>
  <c r="DF47" i="23"/>
  <c r="DE47" i="23"/>
  <c r="DD47" i="23"/>
  <c r="DC47" i="23"/>
  <c r="DB47" i="23"/>
  <c r="DA47" i="23"/>
  <c r="CZ47" i="23"/>
  <c r="CY47" i="23"/>
  <c r="CX47" i="23"/>
  <c r="CW47" i="23"/>
  <c r="CV47" i="23"/>
  <c r="CU47" i="23"/>
  <c r="CS47" i="23"/>
  <c r="CR47" i="23"/>
  <c r="CQ47" i="23"/>
  <c r="CN47" i="23"/>
  <c r="CJ47" i="23"/>
  <c r="CA47" i="23"/>
  <c r="BR47" i="23"/>
  <c r="BP47" i="23"/>
  <c r="BG47" i="23"/>
  <c r="AX47" i="23"/>
  <c r="AV47" i="23"/>
  <c r="AM47" i="23"/>
  <c r="AD47" i="23"/>
  <c r="AB47" i="23"/>
  <c r="S47" i="23"/>
  <c r="I47" i="23"/>
  <c r="DN46" i="23"/>
  <c r="DM46" i="23"/>
  <c r="DL46" i="23"/>
  <c r="DK46" i="23"/>
  <c r="DJ46" i="23"/>
  <c r="DI46" i="23"/>
  <c r="DH46" i="23"/>
  <c r="DG46" i="23"/>
  <c r="DF46" i="23"/>
  <c r="DE46" i="23"/>
  <c r="DD46" i="23"/>
  <c r="DC46" i="23"/>
  <c r="DB46" i="23"/>
  <c r="DA46" i="23"/>
  <c r="CZ46" i="23"/>
  <c r="CY46" i="23"/>
  <c r="CX46" i="23"/>
  <c r="CW46" i="23"/>
  <c r="CV46" i="23"/>
  <c r="CU46" i="23"/>
  <c r="CS46" i="23"/>
  <c r="CR46" i="23"/>
  <c r="CQ46" i="23"/>
  <c r="CN46" i="23"/>
  <c r="CJ46" i="23"/>
  <c r="CA46" i="23"/>
  <c r="BR46" i="23"/>
  <c r="BP46" i="23"/>
  <c r="BG46" i="23"/>
  <c r="AX46" i="23"/>
  <c r="AV46" i="23"/>
  <c r="AM46" i="23"/>
  <c r="AD46" i="23"/>
  <c r="AB46" i="23"/>
  <c r="S46" i="23"/>
  <c r="I46" i="23"/>
  <c r="DN45" i="23"/>
  <c r="DM45" i="23"/>
  <c r="DL45" i="23"/>
  <c r="DK45" i="23"/>
  <c r="DJ45" i="23"/>
  <c r="DI45" i="23"/>
  <c r="DH45" i="23"/>
  <c r="DG45" i="23"/>
  <c r="DF45" i="23"/>
  <c r="DE45" i="23"/>
  <c r="DD45" i="23"/>
  <c r="DC45" i="23"/>
  <c r="DB45" i="23"/>
  <c r="DA45" i="23"/>
  <c r="CZ45" i="23"/>
  <c r="CY45" i="23"/>
  <c r="CX45" i="23"/>
  <c r="CW45" i="23"/>
  <c r="CV45" i="23"/>
  <c r="CU45" i="23"/>
  <c r="CS45" i="23"/>
  <c r="CR45" i="23"/>
  <c r="CQ45" i="23"/>
  <c r="CN45" i="23"/>
  <c r="CJ45" i="23"/>
  <c r="CA45" i="23"/>
  <c r="BR45" i="23"/>
  <c r="BP45" i="23"/>
  <c r="BG45" i="23"/>
  <c r="AX45" i="23"/>
  <c r="AV45" i="23"/>
  <c r="AM45" i="23"/>
  <c r="AD45" i="23"/>
  <c r="AB45" i="23"/>
  <c r="S45" i="23"/>
  <c r="I45" i="23"/>
  <c r="DN44" i="23"/>
  <c r="DM44" i="23"/>
  <c r="DL44" i="23"/>
  <c r="DK44" i="23"/>
  <c r="DJ44" i="23"/>
  <c r="DI44" i="23"/>
  <c r="DH44" i="23"/>
  <c r="DG44" i="23"/>
  <c r="DF44" i="23"/>
  <c r="DE44" i="23"/>
  <c r="DD44" i="23"/>
  <c r="DC44" i="23"/>
  <c r="DB44" i="23"/>
  <c r="DA44" i="23"/>
  <c r="CZ44" i="23"/>
  <c r="CY44" i="23"/>
  <c r="CX44" i="23"/>
  <c r="CW44" i="23"/>
  <c r="CV44" i="23"/>
  <c r="CU44" i="23"/>
  <c r="CS44" i="23"/>
  <c r="CR44" i="23"/>
  <c r="CQ44" i="23"/>
  <c r="CN44" i="23"/>
  <c r="CJ44" i="23"/>
  <c r="CA44" i="23"/>
  <c r="BR44" i="23"/>
  <c r="BP44" i="23"/>
  <c r="BG44" i="23"/>
  <c r="AX44" i="23"/>
  <c r="AV44" i="23"/>
  <c r="AM44" i="23"/>
  <c r="AD44" i="23"/>
  <c r="AB44" i="23"/>
  <c r="S44" i="23"/>
  <c r="I44" i="23"/>
  <c r="DN43" i="23"/>
  <c r="DM43" i="23"/>
  <c r="DL43" i="23"/>
  <c r="DK43" i="23"/>
  <c r="DJ43" i="23"/>
  <c r="DI43" i="23"/>
  <c r="DH43" i="23"/>
  <c r="DG43" i="23"/>
  <c r="DF43" i="23"/>
  <c r="DE43" i="23"/>
  <c r="DD43" i="23"/>
  <c r="DC43" i="23"/>
  <c r="DB43" i="23"/>
  <c r="DA43" i="23"/>
  <c r="CZ43" i="23"/>
  <c r="CY43" i="23"/>
  <c r="CX43" i="23"/>
  <c r="CW43" i="23"/>
  <c r="CV43" i="23"/>
  <c r="CU43" i="23"/>
  <c r="CS43" i="23"/>
  <c r="CR43" i="23"/>
  <c r="CQ43" i="23"/>
  <c r="CN43" i="23"/>
  <c r="CJ43" i="23"/>
  <c r="CA43" i="23"/>
  <c r="BR43" i="23"/>
  <c r="BP43" i="23"/>
  <c r="BG43" i="23"/>
  <c r="AX43" i="23"/>
  <c r="AV43" i="23"/>
  <c r="AM43" i="23"/>
  <c r="AD43" i="23"/>
  <c r="AB43" i="23"/>
  <c r="S43" i="23"/>
  <c r="I43" i="23"/>
  <c r="DN42" i="23"/>
  <c r="DM42" i="23"/>
  <c r="DL42" i="23"/>
  <c r="DK42" i="23"/>
  <c r="DJ42" i="23"/>
  <c r="DI42" i="23"/>
  <c r="DH42" i="23"/>
  <c r="DG42" i="23"/>
  <c r="DF42" i="23"/>
  <c r="DE42" i="23"/>
  <c r="DD42" i="23"/>
  <c r="DC42" i="23"/>
  <c r="DB42" i="23"/>
  <c r="DA42" i="23"/>
  <c r="CZ42" i="23"/>
  <c r="CY42" i="23"/>
  <c r="CX42" i="23"/>
  <c r="CW42" i="23"/>
  <c r="CV42" i="23"/>
  <c r="CU42" i="23"/>
  <c r="CS42" i="23"/>
  <c r="CR42" i="23"/>
  <c r="CQ42" i="23"/>
  <c r="CN42" i="23"/>
  <c r="CJ42" i="23"/>
  <c r="CA42" i="23"/>
  <c r="BR42" i="23"/>
  <c r="BP42" i="23"/>
  <c r="BG42" i="23"/>
  <c r="AX42" i="23"/>
  <c r="AV42" i="23"/>
  <c r="AM42" i="23"/>
  <c r="AD42" i="23"/>
  <c r="AB42" i="23"/>
  <c r="S42" i="23"/>
  <c r="I42" i="23"/>
  <c r="DN41" i="23"/>
  <c r="DM41" i="23"/>
  <c r="DL41" i="23"/>
  <c r="DK41" i="23"/>
  <c r="DJ41" i="23"/>
  <c r="DI41" i="23"/>
  <c r="DH41" i="23"/>
  <c r="DG41" i="23"/>
  <c r="DF41" i="23"/>
  <c r="DE41" i="23"/>
  <c r="DD41" i="23"/>
  <c r="DC41" i="23"/>
  <c r="DB41" i="23"/>
  <c r="DA41" i="23"/>
  <c r="CZ41" i="23"/>
  <c r="CY41" i="23"/>
  <c r="CX41" i="23"/>
  <c r="CW41" i="23"/>
  <c r="CV41" i="23"/>
  <c r="CU41" i="23"/>
  <c r="CS41" i="23"/>
  <c r="CR41" i="23"/>
  <c r="CQ41" i="23"/>
  <c r="CN41" i="23"/>
  <c r="CJ41" i="23"/>
  <c r="CA41" i="23"/>
  <c r="BR41" i="23"/>
  <c r="BP41" i="23"/>
  <c r="BG41" i="23"/>
  <c r="AX41" i="23"/>
  <c r="AV41" i="23"/>
  <c r="AM41" i="23"/>
  <c r="AD41" i="23"/>
  <c r="AB41" i="23"/>
  <c r="S41" i="23"/>
  <c r="I41" i="23"/>
  <c r="DN40" i="23"/>
  <c r="DM40" i="23"/>
  <c r="DL40" i="23"/>
  <c r="DK40" i="23"/>
  <c r="DJ40" i="23"/>
  <c r="DI40" i="23"/>
  <c r="DH40" i="23"/>
  <c r="DG40" i="23"/>
  <c r="DF40" i="23"/>
  <c r="DE40" i="23"/>
  <c r="DD40" i="23"/>
  <c r="DC40" i="23"/>
  <c r="DB40" i="23"/>
  <c r="DA40" i="23"/>
  <c r="CZ40" i="23"/>
  <c r="CY40" i="23"/>
  <c r="CX40" i="23"/>
  <c r="CW40" i="23"/>
  <c r="CV40" i="23"/>
  <c r="CU40" i="23"/>
  <c r="CS40" i="23"/>
  <c r="CR40" i="23"/>
  <c r="CQ40" i="23"/>
  <c r="CN40" i="23"/>
  <c r="CJ40" i="23"/>
  <c r="CA40" i="23"/>
  <c r="BR40" i="23"/>
  <c r="BP40" i="23"/>
  <c r="BG40" i="23"/>
  <c r="AX40" i="23"/>
  <c r="AV40" i="23"/>
  <c r="AM40" i="23"/>
  <c r="AD40" i="23"/>
  <c r="AB40" i="23"/>
  <c r="S40" i="23"/>
  <c r="I40" i="23"/>
  <c r="DN39" i="23"/>
  <c r="DM39" i="23"/>
  <c r="DL39" i="23"/>
  <c r="DK39" i="23"/>
  <c r="DJ39" i="23"/>
  <c r="DI39" i="23"/>
  <c r="DH39" i="23"/>
  <c r="DG39" i="23"/>
  <c r="DF39" i="23"/>
  <c r="DE39" i="23"/>
  <c r="DD39" i="23"/>
  <c r="DC39" i="23"/>
  <c r="DB39" i="23"/>
  <c r="DA39" i="23"/>
  <c r="CZ39" i="23"/>
  <c r="CY39" i="23"/>
  <c r="CX39" i="23"/>
  <c r="CW39" i="23"/>
  <c r="CV39" i="23"/>
  <c r="CU39" i="23"/>
  <c r="CS39" i="23"/>
  <c r="CR39" i="23"/>
  <c r="CQ39" i="23"/>
  <c r="CN39" i="23"/>
  <c r="CJ39" i="23"/>
  <c r="CA39" i="23"/>
  <c r="BR39" i="23"/>
  <c r="BP39" i="23"/>
  <c r="BG39" i="23"/>
  <c r="AX39" i="23"/>
  <c r="AV39" i="23"/>
  <c r="AM39" i="23"/>
  <c r="AD39" i="23"/>
  <c r="AB39" i="23"/>
  <c r="S39" i="23"/>
  <c r="I39" i="23"/>
  <c r="DN38" i="23"/>
  <c r="DM38" i="23"/>
  <c r="DL38" i="23"/>
  <c r="DK38" i="23"/>
  <c r="DJ38" i="23"/>
  <c r="DI38" i="23"/>
  <c r="DH38" i="23"/>
  <c r="DG38" i="23"/>
  <c r="DF38" i="23"/>
  <c r="DE38" i="23"/>
  <c r="DD38" i="23"/>
  <c r="DC38" i="23"/>
  <c r="DB38" i="23"/>
  <c r="DA38" i="23"/>
  <c r="CZ38" i="23"/>
  <c r="CY38" i="23"/>
  <c r="CX38" i="23"/>
  <c r="CW38" i="23"/>
  <c r="CV38" i="23"/>
  <c r="CU38" i="23"/>
  <c r="CS38" i="23"/>
  <c r="CR38" i="23"/>
  <c r="CQ38" i="23"/>
  <c r="CN38" i="23"/>
  <c r="CJ38" i="23"/>
  <c r="CA38" i="23"/>
  <c r="BR38" i="23"/>
  <c r="BP38" i="23"/>
  <c r="BG38" i="23"/>
  <c r="AX38" i="23"/>
  <c r="AV38" i="23"/>
  <c r="AM38" i="23"/>
  <c r="AD38" i="23"/>
  <c r="AB38" i="23"/>
  <c r="S38" i="23"/>
  <c r="I38" i="23"/>
  <c r="DN37" i="23"/>
  <c r="DM37" i="23"/>
  <c r="DL37" i="23"/>
  <c r="DK37" i="23"/>
  <c r="DJ37" i="23"/>
  <c r="DI37" i="23"/>
  <c r="DH37" i="23"/>
  <c r="DG37" i="23"/>
  <c r="DF37" i="23"/>
  <c r="DE37" i="23"/>
  <c r="DD37" i="23"/>
  <c r="DC37" i="23"/>
  <c r="DB37" i="23"/>
  <c r="DA37" i="23"/>
  <c r="CZ37" i="23"/>
  <c r="CY37" i="23"/>
  <c r="CX37" i="23"/>
  <c r="CW37" i="23"/>
  <c r="CV37" i="23"/>
  <c r="CU37" i="23"/>
  <c r="CS37" i="23"/>
  <c r="CR37" i="23"/>
  <c r="CQ37" i="23"/>
  <c r="CN37" i="23"/>
  <c r="CJ37" i="23"/>
  <c r="CA37" i="23"/>
  <c r="BR37" i="23"/>
  <c r="BP37" i="23"/>
  <c r="BG37" i="23"/>
  <c r="AX37" i="23"/>
  <c r="AV37" i="23"/>
  <c r="AM37" i="23"/>
  <c r="AD37" i="23"/>
  <c r="AB37" i="23"/>
  <c r="S37" i="23"/>
  <c r="I37" i="23"/>
  <c r="DN36" i="23"/>
  <c r="DM36" i="23"/>
  <c r="DL36" i="23"/>
  <c r="DK36" i="23"/>
  <c r="DJ36" i="23"/>
  <c r="DI36" i="23"/>
  <c r="DH36" i="23"/>
  <c r="DG36" i="23"/>
  <c r="DF36" i="23"/>
  <c r="DE36" i="23"/>
  <c r="DD36" i="23"/>
  <c r="DC36" i="23"/>
  <c r="DB36" i="23"/>
  <c r="DA36" i="23"/>
  <c r="CZ36" i="23"/>
  <c r="CY36" i="23"/>
  <c r="CX36" i="23"/>
  <c r="CW36" i="23"/>
  <c r="CV36" i="23"/>
  <c r="CU36" i="23"/>
  <c r="CS36" i="23"/>
  <c r="CR36" i="23"/>
  <c r="CQ36" i="23"/>
  <c r="CN36" i="23"/>
  <c r="CJ36" i="23"/>
  <c r="CA36" i="23"/>
  <c r="BR36" i="23"/>
  <c r="BP36" i="23"/>
  <c r="BG36" i="23"/>
  <c r="AX36" i="23"/>
  <c r="AV36" i="23"/>
  <c r="AM36" i="23"/>
  <c r="AD36" i="23"/>
  <c r="AB36" i="23"/>
  <c r="S36" i="23"/>
  <c r="I36" i="23"/>
  <c r="DN35" i="23"/>
  <c r="DM35" i="23"/>
  <c r="DL35" i="23"/>
  <c r="DK35" i="23"/>
  <c r="DJ35" i="23"/>
  <c r="DI35" i="23"/>
  <c r="DH35" i="23"/>
  <c r="DG35" i="23"/>
  <c r="DF35" i="23"/>
  <c r="DE35" i="23"/>
  <c r="DD35" i="23"/>
  <c r="DC35" i="23"/>
  <c r="DB35" i="23"/>
  <c r="DA35" i="23"/>
  <c r="CZ35" i="23"/>
  <c r="CY35" i="23"/>
  <c r="CX35" i="23"/>
  <c r="CW35" i="23"/>
  <c r="CV35" i="23"/>
  <c r="CU35" i="23"/>
  <c r="CS35" i="23"/>
  <c r="CR35" i="23"/>
  <c r="CQ35" i="23"/>
  <c r="CN35" i="23"/>
  <c r="CJ35" i="23"/>
  <c r="CA35" i="23"/>
  <c r="BR35" i="23"/>
  <c r="BP35" i="23"/>
  <c r="BG35" i="23"/>
  <c r="AX35" i="23"/>
  <c r="AV35" i="23"/>
  <c r="AM35" i="23"/>
  <c r="AD35" i="23"/>
  <c r="AB35" i="23"/>
  <c r="S35" i="23"/>
  <c r="I35" i="23"/>
  <c r="DN34" i="23"/>
  <c r="DM34" i="23"/>
  <c r="DL34" i="23"/>
  <c r="DK34" i="23"/>
  <c r="DJ34" i="23"/>
  <c r="DI34" i="23"/>
  <c r="DH34" i="23"/>
  <c r="DG34" i="23"/>
  <c r="DF34" i="23"/>
  <c r="DE34" i="23"/>
  <c r="DD34" i="23"/>
  <c r="DC34" i="23"/>
  <c r="DB34" i="23"/>
  <c r="DA34" i="23"/>
  <c r="CZ34" i="23"/>
  <c r="CY34" i="23"/>
  <c r="CX34" i="23"/>
  <c r="CW34" i="23"/>
  <c r="CV34" i="23"/>
  <c r="CU34" i="23"/>
  <c r="CS34" i="23"/>
  <c r="CR34" i="23"/>
  <c r="CQ34" i="23"/>
  <c r="CN34" i="23"/>
  <c r="CJ34" i="23"/>
  <c r="CA34" i="23"/>
  <c r="BR34" i="23"/>
  <c r="BP34" i="23"/>
  <c r="BG34" i="23"/>
  <c r="AX34" i="23"/>
  <c r="AV34" i="23"/>
  <c r="AM34" i="23"/>
  <c r="AD34" i="23"/>
  <c r="AB34" i="23"/>
  <c r="S34" i="23"/>
  <c r="I34" i="23"/>
  <c r="DN33" i="23"/>
  <c r="DM33" i="23"/>
  <c r="DL33" i="23"/>
  <c r="DK33" i="23"/>
  <c r="DJ33" i="23"/>
  <c r="DI33" i="23"/>
  <c r="DH33" i="23"/>
  <c r="DG33" i="23"/>
  <c r="DF33" i="23"/>
  <c r="DE33" i="23"/>
  <c r="DD33" i="23"/>
  <c r="DC33" i="23"/>
  <c r="DB33" i="23"/>
  <c r="DA33" i="23"/>
  <c r="CZ33" i="23"/>
  <c r="CY33" i="23"/>
  <c r="CX33" i="23"/>
  <c r="CW33" i="23"/>
  <c r="CV33" i="23"/>
  <c r="CU33" i="23"/>
  <c r="CS33" i="23"/>
  <c r="CR33" i="23"/>
  <c r="CQ33" i="23"/>
  <c r="CN33" i="23"/>
  <c r="CJ33" i="23"/>
  <c r="CA33" i="23"/>
  <c r="BR33" i="23"/>
  <c r="BP33" i="23"/>
  <c r="BG33" i="23"/>
  <c r="AX33" i="23"/>
  <c r="AV33" i="23"/>
  <c r="AM33" i="23"/>
  <c r="AD33" i="23"/>
  <c r="AB33" i="23"/>
  <c r="S33" i="23"/>
  <c r="I33" i="23"/>
  <c r="DN32" i="23"/>
  <c r="DM32" i="23"/>
  <c r="DL32" i="23"/>
  <c r="DK32" i="23"/>
  <c r="DJ32" i="23"/>
  <c r="DI32" i="23"/>
  <c r="DH32" i="23"/>
  <c r="DG32" i="23"/>
  <c r="DF32" i="23"/>
  <c r="DE32" i="23"/>
  <c r="DD32" i="23"/>
  <c r="DC32" i="23"/>
  <c r="DB32" i="23"/>
  <c r="DA32" i="23"/>
  <c r="CZ32" i="23"/>
  <c r="CY32" i="23"/>
  <c r="CX32" i="23"/>
  <c r="CW32" i="23"/>
  <c r="CV32" i="23"/>
  <c r="CU32" i="23"/>
  <c r="CS32" i="23"/>
  <c r="CR32" i="23"/>
  <c r="CQ32" i="23"/>
  <c r="CN32" i="23"/>
  <c r="CJ32" i="23"/>
  <c r="CA32" i="23"/>
  <c r="BR32" i="23"/>
  <c r="BP32" i="23"/>
  <c r="BG32" i="23"/>
  <c r="AX32" i="23"/>
  <c r="AV32" i="23"/>
  <c r="AM32" i="23"/>
  <c r="AD32" i="23"/>
  <c r="AB32" i="23"/>
  <c r="S32" i="23"/>
  <c r="I32" i="23"/>
  <c r="DN31" i="23"/>
  <c r="DM31" i="23"/>
  <c r="DL31" i="23"/>
  <c r="DK31" i="23"/>
  <c r="DJ31" i="23"/>
  <c r="DI31" i="23"/>
  <c r="DH31" i="23"/>
  <c r="DG31" i="23"/>
  <c r="DF31" i="23"/>
  <c r="DE31" i="23"/>
  <c r="DD31" i="23"/>
  <c r="DC31" i="23"/>
  <c r="DB31" i="23"/>
  <c r="DA31" i="23"/>
  <c r="CZ31" i="23"/>
  <c r="CY31" i="23"/>
  <c r="CX31" i="23"/>
  <c r="CW31" i="23"/>
  <c r="CV31" i="23"/>
  <c r="CU31" i="23"/>
  <c r="CS31" i="23"/>
  <c r="CR31" i="23"/>
  <c r="CQ31" i="23"/>
  <c r="CN31" i="23"/>
  <c r="CJ31" i="23"/>
  <c r="CA31" i="23"/>
  <c r="BR31" i="23"/>
  <c r="BP31" i="23"/>
  <c r="BG31" i="23"/>
  <c r="AX31" i="23"/>
  <c r="AV31" i="23"/>
  <c r="AM31" i="23"/>
  <c r="AD31" i="23"/>
  <c r="AB31" i="23"/>
  <c r="S31" i="23"/>
  <c r="I31" i="23"/>
  <c r="DN30" i="23"/>
  <c r="DM30" i="23"/>
  <c r="DL30" i="23"/>
  <c r="DK30" i="23"/>
  <c r="DJ30" i="23"/>
  <c r="DI30" i="23"/>
  <c r="DH30" i="23"/>
  <c r="DG30" i="23"/>
  <c r="DF30" i="23"/>
  <c r="DE30" i="23"/>
  <c r="DD30" i="23"/>
  <c r="DC30" i="23"/>
  <c r="DB30" i="23"/>
  <c r="DA30" i="23"/>
  <c r="CZ30" i="23"/>
  <c r="CY30" i="23"/>
  <c r="CX30" i="23"/>
  <c r="CW30" i="23"/>
  <c r="CV30" i="23"/>
  <c r="CU30" i="23"/>
  <c r="CS30" i="23"/>
  <c r="CR30" i="23"/>
  <c r="CQ30" i="23"/>
  <c r="CN30" i="23"/>
  <c r="CJ30" i="23"/>
  <c r="CA30" i="23"/>
  <c r="BR30" i="23"/>
  <c r="BP30" i="23"/>
  <c r="BG30" i="23"/>
  <c r="AX30" i="23"/>
  <c r="AV30" i="23"/>
  <c r="AM30" i="23"/>
  <c r="AD30" i="23"/>
  <c r="AB30" i="23"/>
  <c r="S30" i="23"/>
  <c r="I30" i="23"/>
  <c r="DN29" i="23"/>
  <c r="DM29" i="23"/>
  <c r="DL29" i="23"/>
  <c r="DK29" i="23"/>
  <c r="DJ29" i="23"/>
  <c r="DI29" i="23"/>
  <c r="DH29" i="23"/>
  <c r="DG29" i="23"/>
  <c r="DF29" i="23"/>
  <c r="DE29" i="23"/>
  <c r="DD29" i="23"/>
  <c r="DC29" i="23"/>
  <c r="DB29" i="23"/>
  <c r="DA29" i="23"/>
  <c r="CZ29" i="23"/>
  <c r="CY29" i="23"/>
  <c r="CX29" i="23"/>
  <c r="CW29" i="23"/>
  <c r="CV29" i="23"/>
  <c r="CU29" i="23"/>
  <c r="CS29" i="23"/>
  <c r="CR29" i="23"/>
  <c r="CQ29" i="23"/>
  <c r="CN29" i="23"/>
  <c r="CJ29" i="23"/>
  <c r="CA29" i="23"/>
  <c r="BR29" i="23"/>
  <c r="BP29" i="23"/>
  <c r="BG29" i="23"/>
  <c r="AX29" i="23"/>
  <c r="AV29" i="23"/>
  <c r="AM29" i="23"/>
  <c r="AD29" i="23"/>
  <c r="AB29" i="23"/>
  <c r="S29" i="23"/>
  <c r="I29" i="23"/>
  <c r="DN28" i="23"/>
  <c r="DM28" i="23"/>
  <c r="DL28" i="23"/>
  <c r="DK28" i="23"/>
  <c r="DJ28" i="23"/>
  <c r="DI28" i="23"/>
  <c r="DH28" i="23"/>
  <c r="DG28" i="23"/>
  <c r="DF28" i="23"/>
  <c r="DE28" i="23"/>
  <c r="DD28" i="23"/>
  <c r="DC28" i="23"/>
  <c r="DB28" i="23"/>
  <c r="DA28" i="23"/>
  <c r="CZ28" i="23"/>
  <c r="CY28" i="23"/>
  <c r="CX28" i="23"/>
  <c r="CW28" i="23"/>
  <c r="CV28" i="23"/>
  <c r="CU28" i="23"/>
  <c r="CS28" i="23"/>
  <c r="CR28" i="23"/>
  <c r="CQ28" i="23"/>
  <c r="CN28" i="23"/>
  <c r="CJ28" i="23"/>
  <c r="CA28" i="23"/>
  <c r="BR28" i="23"/>
  <c r="BP28" i="23"/>
  <c r="BG28" i="23"/>
  <c r="AX28" i="23"/>
  <c r="AV28" i="23"/>
  <c r="AM28" i="23"/>
  <c r="AD28" i="23"/>
  <c r="AB28" i="23"/>
  <c r="S28" i="23"/>
  <c r="I28" i="23"/>
  <c r="DN27" i="23"/>
  <c r="DM27" i="23"/>
  <c r="DL27" i="23"/>
  <c r="DK27" i="23"/>
  <c r="DJ27" i="23"/>
  <c r="DI27" i="23"/>
  <c r="DH27" i="23"/>
  <c r="DG27" i="23"/>
  <c r="DF27" i="23"/>
  <c r="DE27" i="23"/>
  <c r="DD27" i="23"/>
  <c r="DC27" i="23"/>
  <c r="DB27" i="23"/>
  <c r="DA27" i="23"/>
  <c r="CZ27" i="23"/>
  <c r="CY27" i="23"/>
  <c r="CX27" i="23"/>
  <c r="CW27" i="23"/>
  <c r="CV27" i="23"/>
  <c r="CU27" i="23"/>
  <c r="CS27" i="23"/>
  <c r="CR27" i="23"/>
  <c r="CQ27" i="23"/>
  <c r="CN27" i="23"/>
  <c r="CJ27" i="23"/>
  <c r="CA27" i="23"/>
  <c r="BR27" i="23"/>
  <c r="BP27" i="23"/>
  <c r="BG27" i="23"/>
  <c r="AX27" i="23"/>
  <c r="AV27" i="23"/>
  <c r="AM27" i="23"/>
  <c r="AD27" i="23"/>
  <c r="AB27" i="23"/>
  <c r="S27" i="23"/>
  <c r="I27" i="23"/>
  <c r="DN26" i="23"/>
  <c r="DM26" i="23"/>
  <c r="DL26" i="23"/>
  <c r="DK26" i="23"/>
  <c r="DJ26" i="23"/>
  <c r="DI26" i="23"/>
  <c r="DH26" i="23"/>
  <c r="DG26" i="23"/>
  <c r="DF26" i="23"/>
  <c r="DE26" i="23"/>
  <c r="DD26" i="23"/>
  <c r="DC26" i="23"/>
  <c r="DB26" i="23"/>
  <c r="DA26" i="23"/>
  <c r="CZ26" i="23"/>
  <c r="CY26" i="23"/>
  <c r="CX26" i="23"/>
  <c r="CW26" i="23"/>
  <c r="CV26" i="23"/>
  <c r="CU26" i="23"/>
  <c r="CS26" i="23"/>
  <c r="CR26" i="23"/>
  <c r="CQ26" i="23"/>
  <c r="CN26" i="23"/>
  <c r="CJ26" i="23"/>
  <c r="CA26" i="23"/>
  <c r="BR26" i="23"/>
  <c r="BP26" i="23"/>
  <c r="BG26" i="23"/>
  <c r="AX26" i="23"/>
  <c r="AV26" i="23"/>
  <c r="AM26" i="23"/>
  <c r="AD26" i="23"/>
  <c r="AB26" i="23"/>
  <c r="S26" i="23"/>
  <c r="I26" i="23"/>
  <c r="DN25" i="23"/>
  <c r="DM25" i="23"/>
  <c r="DL25" i="23"/>
  <c r="DK25" i="23"/>
  <c r="DJ25" i="23"/>
  <c r="DI25" i="23"/>
  <c r="DH25" i="23"/>
  <c r="DG25" i="23"/>
  <c r="DF25" i="23"/>
  <c r="DE25" i="23"/>
  <c r="DD25" i="23"/>
  <c r="DC25" i="23"/>
  <c r="DB25" i="23"/>
  <c r="DA25" i="23"/>
  <c r="CZ25" i="23"/>
  <c r="CY25" i="23"/>
  <c r="CX25" i="23"/>
  <c r="CW25" i="23"/>
  <c r="CV25" i="23"/>
  <c r="CU25" i="23"/>
  <c r="CS25" i="23"/>
  <c r="CR25" i="23"/>
  <c r="CQ25" i="23"/>
  <c r="CN25" i="23"/>
  <c r="CJ25" i="23"/>
  <c r="CA25" i="23"/>
  <c r="BR25" i="23"/>
  <c r="BP25" i="23"/>
  <c r="BG25" i="23"/>
  <c r="AX25" i="23"/>
  <c r="AV25" i="23"/>
  <c r="AM25" i="23"/>
  <c r="AD25" i="23"/>
  <c r="AB25" i="23"/>
  <c r="S25" i="23"/>
  <c r="I25" i="23"/>
  <c r="DN24" i="23"/>
  <c r="DM24" i="23"/>
  <c r="DL24" i="23"/>
  <c r="DK24" i="23"/>
  <c r="DJ24" i="23"/>
  <c r="DI24" i="23"/>
  <c r="DH24" i="23"/>
  <c r="DG24" i="23"/>
  <c r="DF24" i="23"/>
  <c r="DE24" i="23"/>
  <c r="DD24" i="23"/>
  <c r="DC24" i="23"/>
  <c r="DB24" i="23"/>
  <c r="DA24" i="23"/>
  <c r="CZ24" i="23"/>
  <c r="CY24" i="23"/>
  <c r="CX24" i="23"/>
  <c r="CW24" i="23"/>
  <c r="CV24" i="23"/>
  <c r="CU24" i="23"/>
  <c r="CS24" i="23"/>
  <c r="CR24" i="23"/>
  <c r="CQ24" i="23"/>
  <c r="CN24" i="23"/>
  <c r="CJ24" i="23"/>
  <c r="CA24" i="23"/>
  <c r="BR24" i="23"/>
  <c r="BP24" i="23"/>
  <c r="BG24" i="23"/>
  <c r="AX24" i="23"/>
  <c r="AV24" i="23"/>
  <c r="AM24" i="23"/>
  <c r="AD24" i="23"/>
  <c r="AB24" i="23"/>
  <c r="S24" i="23"/>
  <c r="I24" i="23"/>
  <c r="DN23" i="23"/>
  <c r="DM23" i="23"/>
  <c r="DL23" i="23"/>
  <c r="DK23" i="23"/>
  <c r="DJ23" i="23"/>
  <c r="DI23" i="23"/>
  <c r="DH23" i="23"/>
  <c r="DG23" i="23"/>
  <c r="DF23" i="23"/>
  <c r="DE23" i="23"/>
  <c r="DD23" i="23"/>
  <c r="DC23" i="23"/>
  <c r="DB23" i="23"/>
  <c r="DA23" i="23"/>
  <c r="CZ23" i="23"/>
  <c r="CY23" i="23"/>
  <c r="CX23" i="23"/>
  <c r="CW23" i="23"/>
  <c r="CV23" i="23"/>
  <c r="CU23" i="23"/>
  <c r="CS23" i="23"/>
  <c r="CR23" i="23"/>
  <c r="CQ23" i="23"/>
  <c r="CN23" i="23"/>
  <c r="CJ23" i="23"/>
  <c r="CA23" i="23"/>
  <c r="BR23" i="23"/>
  <c r="BP23" i="23"/>
  <c r="BG23" i="23"/>
  <c r="AX23" i="23"/>
  <c r="AV23" i="23"/>
  <c r="AM23" i="23"/>
  <c r="AD23" i="23"/>
  <c r="AB23" i="23"/>
  <c r="S23" i="23"/>
  <c r="I23" i="23"/>
  <c r="DN22" i="23"/>
  <c r="DM22" i="23"/>
  <c r="DL22" i="23"/>
  <c r="DK22" i="23"/>
  <c r="DJ22" i="23"/>
  <c r="DI22" i="23"/>
  <c r="DH22" i="23"/>
  <c r="DG22" i="23"/>
  <c r="DF22" i="23"/>
  <c r="DE22" i="23"/>
  <c r="DD22" i="23"/>
  <c r="DC22" i="23"/>
  <c r="DB22" i="23"/>
  <c r="DA22" i="23"/>
  <c r="CZ22" i="23"/>
  <c r="CY22" i="23"/>
  <c r="CX22" i="23"/>
  <c r="CW22" i="23"/>
  <c r="CV22" i="23"/>
  <c r="CU22" i="23"/>
  <c r="CS22" i="23"/>
  <c r="CR22" i="23"/>
  <c r="CQ22" i="23"/>
  <c r="CN22" i="23"/>
  <c r="CJ22" i="23"/>
  <c r="CA22" i="23"/>
  <c r="BR22" i="23"/>
  <c r="BP22" i="23"/>
  <c r="BG22" i="23"/>
  <c r="AX22" i="23"/>
  <c r="AV22" i="23"/>
  <c r="AM22" i="23"/>
  <c r="AD22" i="23"/>
  <c r="AB22" i="23"/>
  <c r="S22" i="23"/>
  <c r="I22" i="23"/>
  <c r="DN21" i="23"/>
  <c r="DM21" i="23"/>
  <c r="DL21" i="23"/>
  <c r="DK21" i="23"/>
  <c r="DJ21" i="23"/>
  <c r="DI21" i="23"/>
  <c r="DH21" i="23"/>
  <c r="DG21" i="23"/>
  <c r="DF21" i="23"/>
  <c r="DE21" i="23"/>
  <c r="DD21" i="23"/>
  <c r="DC21" i="23"/>
  <c r="DB21" i="23"/>
  <c r="DA21" i="23"/>
  <c r="CZ21" i="23"/>
  <c r="CY21" i="23"/>
  <c r="CX21" i="23"/>
  <c r="CW21" i="23"/>
  <c r="CV21" i="23"/>
  <c r="CU21" i="23"/>
  <c r="CS21" i="23"/>
  <c r="CR21" i="23"/>
  <c r="CQ21" i="23"/>
  <c r="CN21" i="23"/>
  <c r="CJ21" i="23"/>
  <c r="CA21" i="23"/>
  <c r="BR21" i="23"/>
  <c r="BP21" i="23"/>
  <c r="BG21" i="23"/>
  <c r="AX21" i="23"/>
  <c r="AV21" i="23"/>
  <c r="AM21" i="23"/>
  <c r="AD21" i="23"/>
  <c r="AB21" i="23"/>
  <c r="S21" i="23"/>
  <c r="I21" i="23"/>
  <c r="DN20" i="23"/>
  <c r="DM20" i="23"/>
  <c r="DL20" i="23"/>
  <c r="DK20" i="23"/>
  <c r="DJ20" i="23"/>
  <c r="DI20" i="23"/>
  <c r="DH20" i="23"/>
  <c r="DG20" i="23"/>
  <c r="DF20" i="23"/>
  <c r="DE20" i="23"/>
  <c r="DD20" i="23"/>
  <c r="DC20" i="23"/>
  <c r="DB20" i="23"/>
  <c r="DA20" i="23"/>
  <c r="CZ20" i="23"/>
  <c r="CY20" i="23"/>
  <c r="CX20" i="23"/>
  <c r="CW20" i="23"/>
  <c r="CV20" i="23"/>
  <c r="CU20" i="23"/>
  <c r="CS20" i="23"/>
  <c r="CR20" i="23"/>
  <c r="CQ20" i="23"/>
  <c r="CN20" i="23"/>
  <c r="CJ20" i="23"/>
  <c r="CA20" i="23"/>
  <c r="BR20" i="23"/>
  <c r="BP20" i="23"/>
  <c r="BG20" i="23"/>
  <c r="AX20" i="23"/>
  <c r="AV20" i="23"/>
  <c r="AM20" i="23"/>
  <c r="AD20" i="23"/>
  <c r="AB20" i="23"/>
  <c r="S20" i="23"/>
  <c r="I20" i="23"/>
  <c r="DN19" i="23"/>
  <c r="DM19" i="23"/>
  <c r="DL19" i="23"/>
  <c r="DK19" i="23"/>
  <c r="DJ19" i="23"/>
  <c r="DI19" i="23"/>
  <c r="DH19" i="23"/>
  <c r="DG19" i="23"/>
  <c r="DF19" i="23"/>
  <c r="DE19" i="23"/>
  <c r="DD19" i="23"/>
  <c r="DC19" i="23"/>
  <c r="DB19" i="23"/>
  <c r="DA19" i="23"/>
  <c r="CZ19" i="23"/>
  <c r="CY19" i="23"/>
  <c r="CX19" i="23"/>
  <c r="CW19" i="23"/>
  <c r="CV19" i="23"/>
  <c r="CU19" i="23"/>
  <c r="CS19" i="23"/>
  <c r="CR19" i="23"/>
  <c r="CQ19" i="23"/>
  <c r="CN19" i="23"/>
  <c r="CJ19" i="23"/>
  <c r="CA19" i="23"/>
  <c r="BR19" i="23"/>
  <c r="BP19" i="23"/>
  <c r="BG19" i="23"/>
  <c r="AX19" i="23"/>
  <c r="AV19" i="23"/>
  <c r="AM19" i="23"/>
  <c r="AD19" i="23"/>
  <c r="AB19" i="23"/>
  <c r="S19" i="23"/>
  <c r="I19" i="23"/>
  <c r="DN18" i="23"/>
  <c r="DM18" i="23"/>
  <c r="DL18" i="23"/>
  <c r="DK18" i="23"/>
  <c r="DJ18" i="23"/>
  <c r="DI18" i="23"/>
  <c r="DH18" i="23"/>
  <c r="DG18" i="23"/>
  <c r="DF18" i="23"/>
  <c r="DE18" i="23"/>
  <c r="DD18" i="23"/>
  <c r="DC18" i="23"/>
  <c r="DB18" i="23"/>
  <c r="DA18" i="23"/>
  <c r="CZ18" i="23"/>
  <c r="CY18" i="23"/>
  <c r="CX18" i="23"/>
  <c r="CW18" i="23"/>
  <c r="CV18" i="23"/>
  <c r="CU18" i="23"/>
  <c r="CS18" i="23"/>
  <c r="CR18" i="23"/>
  <c r="CQ18" i="23"/>
  <c r="CN18" i="23"/>
  <c r="CJ18" i="23"/>
  <c r="CA18" i="23"/>
  <c r="BR18" i="23"/>
  <c r="BP18" i="23"/>
  <c r="BG18" i="23"/>
  <c r="AX18" i="23"/>
  <c r="AV18" i="23"/>
  <c r="AM18" i="23"/>
  <c r="AD18" i="23"/>
  <c r="AB18" i="23"/>
  <c r="S18" i="23"/>
  <c r="I18" i="23"/>
  <c r="DN17" i="23"/>
  <c r="DM17" i="23"/>
  <c r="DL17" i="23"/>
  <c r="DK17" i="23"/>
  <c r="DJ17" i="23"/>
  <c r="DI17" i="23"/>
  <c r="DH17" i="23"/>
  <c r="DG17" i="23"/>
  <c r="DF17" i="23"/>
  <c r="DE17" i="23"/>
  <c r="DD17" i="23"/>
  <c r="DC17" i="23"/>
  <c r="DB17" i="23"/>
  <c r="DA17" i="23"/>
  <c r="CZ17" i="23"/>
  <c r="CY17" i="23"/>
  <c r="CX17" i="23"/>
  <c r="CW17" i="23"/>
  <c r="CV17" i="23"/>
  <c r="CU17" i="23"/>
  <c r="CS17" i="23"/>
  <c r="CR17" i="23"/>
  <c r="CQ17" i="23"/>
  <c r="CN17" i="23"/>
  <c r="CJ17" i="23"/>
  <c r="CA17" i="23"/>
  <c r="BR17" i="23"/>
  <c r="BP17" i="23"/>
  <c r="BG17" i="23"/>
  <c r="AX17" i="23"/>
  <c r="AV17" i="23"/>
  <c r="AM17" i="23"/>
  <c r="AD17" i="23"/>
  <c r="AB17" i="23"/>
  <c r="S17" i="23"/>
  <c r="I17" i="23"/>
  <c r="DN16" i="23"/>
  <c r="DM16" i="23"/>
  <c r="DL16" i="23"/>
  <c r="DK16" i="23"/>
  <c r="DJ16" i="23"/>
  <c r="DI16" i="23"/>
  <c r="DH16" i="23"/>
  <c r="DG16" i="23"/>
  <c r="DF16" i="23"/>
  <c r="DE16" i="23"/>
  <c r="DD16" i="23"/>
  <c r="DC16" i="23"/>
  <c r="DB16" i="23"/>
  <c r="DA16" i="23"/>
  <c r="CZ16" i="23"/>
  <c r="CY16" i="23"/>
  <c r="CX16" i="23"/>
  <c r="CW16" i="23"/>
  <c r="CV16" i="23"/>
  <c r="CU16" i="23"/>
  <c r="CS16" i="23"/>
  <c r="CR16" i="23"/>
  <c r="CQ16" i="23"/>
  <c r="CN16" i="23"/>
  <c r="CJ16" i="23"/>
  <c r="CA16" i="23"/>
  <c r="BR16" i="23"/>
  <c r="BP16" i="23"/>
  <c r="BG16" i="23"/>
  <c r="AX16" i="23"/>
  <c r="AV16" i="23"/>
  <c r="AM16" i="23"/>
  <c r="AD16" i="23"/>
  <c r="AB16" i="23"/>
  <c r="S16" i="23"/>
  <c r="I16" i="23"/>
  <c r="DG15" i="23"/>
  <c r="DF15" i="23"/>
  <c r="CZ15" i="23"/>
  <c r="CY15" i="23"/>
  <c r="CX15" i="23"/>
  <c r="CW15" i="23"/>
  <c r="CV15" i="23"/>
  <c r="CU15" i="23"/>
  <c r="DG14" i="23"/>
  <c r="DF14" i="23"/>
  <c r="CZ14" i="23"/>
  <c r="CY14" i="23"/>
  <c r="CX14" i="23"/>
  <c r="CW14" i="23"/>
  <c r="CV14" i="23"/>
  <c r="CU14" i="23"/>
  <c r="DG13" i="23"/>
  <c r="DF13" i="23"/>
  <c r="CZ13" i="23"/>
  <c r="CY13" i="23"/>
  <c r="CX13" i="23"/>
  <c r="CW13" i="23"/>
  <c r="CV13" i="23"/>
  <c r="CU13" i="23"/>
  <c r="DG12" i="23"/>
  <c r="DF12" i="23"/>
  <c r="CZ12" i="23"/>
  <c r="CY12" i="23"/>
  <c r="CX12" i="23"/>
  <c r="DD12" i="23" s="1"/>
  <c r="CW12" i="23"/>
  <c r="CV12" i="23"/>
  <c r="CU12" i="23"/>
  <c r="DG11" i="23"/>
  <c r="DF11" i="23"/>
  <c r="CZ11" i="23"/>
  <c r="CY11" i="23"/>
  <c r="CX11" i="23"/>
  <c r="CW11" i="23"/>
  <c r="CV11" i="23"/>
  <c r="CU11" i="23"/>
  <c r="DG10" i="23"/>
  <c r="DF10" i="23"/>
  <c r="CZ10" i="23"/>
  <c r="CY10" i="23"/>
  <c r="CX10" i="23"/>
  <c r="CW10" i="23"/>
  <c r="CV10" i="23"/>
  <c r="CU10" i="23"/>
  <c r="DG9" i="23"/>
  <c r="DF9" i="23"/>
  <c r="CZ9" i="23"/>
  <c r="CY9" i="23"/>
  <c r="CX9" i="23"/>
  <c r="DD9" i="23" s="1"/>
  <c r="CW9" i="23"/>
  <c r="CV9" i="23"/>
  <c r="CU9" i="23"/>
  <c r="DG8" i="23"/>
  <c r="DF8" i="23"/>
  <c r="CZ8" i="23"/>
  <c r="CY8" i="23"/>
  <c r="CX8" i="23"/>
  <c r="CW8" i="23"/>
  <c r="CV8" i="23"/>
  <c r="CU8" i="23"/>
  <c r="DG7" i="23"/>
  <c r="DF7" i="23"/>
  <c r="CZ7" i="23"/>
  <c r="CY7" i="23"/>
  <c r="CX7" i="23"/>
  <c r="CW7" i="23"/>
  <c r="CV7" i="23"/>
  <c r="CU7" i="23"/>
  <c r="DG6" i="23"/>
  <c r="DF6" i="23"/>
  <c r="CZ6" i="23"/>
  <c r="CY6" i="23"/>
  <c r="CX6" i="23"/>
  <c r="CW6" i="23"/>
  <c r="CV6" i="23"/>
  <c r="CU6" i="23"/>
  <c r="CI5" i="23"/>
  <c r="CH5" i="23"/>
  <c r="CG5" i="23"/>
  <c r="CF5" i="23"/>
  <c r="CE5" i="23"/>
  <c r="CD5" i="23"/>
  <c r="CC5" i="23"/>
  <c r="BZ5" i="23"/>
  <c r="BY5" i="23"/>
  <c r="BX5" i="23"/>
  <c r="BW5" i="23"/>
  <c r="BV5" i="23"/>
  <c r="BU5" i="23"/>
  <c r="BT5" i="23"/>
  <c r="BO5" i="23"/>
  <c r="BN5" i="23"/>
  <c r="BM5" i="23"/>
  <c r="BL5" i="23"/>
  <c r="BK5" i="23"/>
  <c r="BJ5" i="23"/>
  <c r="BI5" i="23"/>
  <c r="BF5" i="23"/>
  <c r="BE5" i="23"/>
  <c r="BD5" i="23"/>
  <c r="BC5" i="23"/>
  <c r="BB5" i="23"/>
  <c r="BA5" i="23"/>
  <c r="AZ5" i="23"/>
  <c r="AU5" i="23"/>
  <c r="AT5" i="23"/>
  <c r="AS5" i="23"/>
  <c r="AR5" i="23"/>
  <c r="AQ5" i="23"/>
  <c r="AP5" i="23"/>
  <c r="AO5" i="23"/>
  <c r="AL5" i="23"/>
  <c r="AK5" i="23"/>
  <c r="AJ5" i="23"/>
  <c r="AI5" i="23"/>
  <c r="AH5" i="23"/>
  <c r="AG5" i="23"/>
  <c r="AF5" i="23"/>
  <c r="AA5" i="23"/>
  <c r="Z5" i="23"/>
  <c r="Y5" i="23"/>
  <c r="X5" i="23"/>
  <c r="W5" i="23"/>
  <c r="V5" i="23"/>
  <c r="U5" i="23"/>
  <c r="R5" i="23"/>
  <c r="Q5" i="23"/>
  <c r="P5" i="23"/>
  <c r="O5" i="23"/>
  <c r="N5" i="23"/>
  <c r="M5" i="23"/>
  <c r="L5" i="23"/>
  <c r="H5" i="23"/>
  <c r="G5" i="23"/>
  <c r="F5" i="23"/>
  <c r="E5" i="23"/>
  <c r="D5" i="23"/>
  <c r="C5" i="23"/>
  <c r="B5" i="23"/>
  <c r="D2" i="23"/>
  <c r="D60" i="23" s="1"/>
  <c r="W59" i="23"/>
  <c r="D59" i="23"/>
  <c r="CN114" i="20"/>
  <c r="CL114" i="20"/>
  <c r="CJ114" i="20"/>
  <c r="CI114" i="20"/>
  <c r="CH114" i="20"/>
  <c r="CG114" i="20"/>
  <c r="CF114" i="20"/>
  <c r="CE114" i="20"/>
  <c r="CD114" i="20"/>
  <c r="CC114" i="20"/>
  <c r="CA114" i="20"/>
  <c r="BZ114" i="20"/>
  <c r="BY114" i="20"/>
  <c r="BX114" i="20"/>
  <c r="BW114" i="20"/>
  <c r="BV114" i="20"/>
  <c r="BU114" i="20"/>
  <c r="BT114" i="20"/>
  <c r="BR114" i="20"/>
  <c r="BQ114" i="20"/>
  <c r="BP114" i="20"/>
  <c r="BO114" i="20"/>
  <c r="BN114" i="20"/>
  <c r="BM114" i="20"/>
  <c r="BL114" i="20"/>
  <c r="BK114" i="20"/>
  <c r="BJ114" i="20"/>
  <c r="BI114" i="20"/>
  <c r="BH114" i="20"/>
  <c r="BG114" i="20"/>
  <c r="BF114" i="20"/>
  <c r="BE114" i="20"/>
  <c r="BD114" i="20"/>
  <c r="BC114" i="20"/>
  <c r="BB114" i="20"/>
  <c r="BA114" i="20"/>
  <c r="AZ114" i="20"/>
  <c r="AX114" i="20"/>
  <c r="AW114" i="20"/>
  <c r="AV114" i="20"/>
  <c r="AU114" i="20"/>
  <c r="AT114" i="20"/>
  <c r="AS114" i="20"/>
  <c r="AR114" i="20"/>
  <c r="AQ114" i="20"/>
  <c r="AP114" i="20"/>
  <c r="AO114" i="20"/>
  <c r="AN114" i="20"/>
  <c r="AM114" i="20"/>
  <c r="AL114" i="20"/>
  <c r="AK114" i="20"/>
  <c r="AJ114" i="20"/>
  <c r="AI114" i="20"/>
  <c r="AH114" i="20"/>
  <c r="AG114" i="20"/>
  <c r="AF114" i="20"/>
  <c r="AD114" i="20"/>
  <c r="AC114" i="20"/>
  <c r="AB114" i="20"/>
  <c r="AA114" i="20"/>
  <c r="Z114" i="20"/>
  <c r="Y114" i="20"/>
  <c r="X114" i="20"/>
  <c r="W114" i="20"/>
  <c r="V114" i="20"/>
  <c r="U114" i="20"/>
  <c r="T114" i="20"/>
  <c r="S114" i="20"/>
  <c r="R114" i="20"/>
  <c r="Q114" i="20"/>
  <c r="P114" i="20"/>
  <c r="O114" i="20"/>
  <c r="N114" i="20"/>
  <c r="M114" i="20"/>
  <c r="L114" i="20"/>
  <c r="J114" i="20"/>
  <c r="I114" i="20"/>
  <c r="H114" i="20"/>
  <c r="G114" i="20"/>
  <c r="F114" i="20"/>
  <c r="E114" i="20"/>
  <c r="D114" i="20"/>
  <c r="C114" i="20"/>
  <c r="B114" i="20"/>
  <c r="DO113" i="20"/>
  <c r="DN113" i="20"/>
  <c r="DM113" i="20"/>
  <c r="DL113" i="20"/>
  <c r="DK113" i="20"/>
  <c r="DJ113" i="20"/>
  <c r="DI113" i="20"/>
  <c r="DH113" i="20"/>
  <c r="DG113" i="20"/>
  <c r="DF113" i="20"/>
  <c r="DE113" i="20"/>
  <c r="DD113" i="20"/>
  <c r="DC113" i="20"/>
  <c r="DB113" i="20"/>
  <c r="DA113" i="20"/>
  <c r="CZ113" i="20"/>
  <c r="CY113" i="20"/>
  <c r="CX113" i="20"/>
  <c r="CW113" i="20"/>
  <c r="CV113" i="20"/>
  <c r="CT113" i="20"/>
  <c r="CS113" i="20"/>
  <c r="CR113" i="20"/>
  <c r="CO113" i="20"/>
  <c r="CJ113" i="20"/>
  <c r="CA113" i="20"/>
  <c r="BR113" i="20"/>
  <c r="BP113" i="20"/>
  <c r="BG113" i="20"/>
  <c r="AX113" i="20"/>
  <c r="AV113" i="20"/>
  <c r="AM113" i="20"/>
  <c r="AD113" i="20"/>
  <c r="AB113" i="20"/>
  <c r="S113" i="20"/>
  <c r="I113" i="20"/>
  <c r="DP113" i="20" s="1"/>
  <c r="DO112" i="20"/>
  <c r="DN112" i="20"/>
  <c r="DM112" i="20"/>
  <c r="DL112" i="20"/>
  <c r="DK112" i="20"/>
  <c r="DJ112" i="20"/>
  <c r="DI112" i="20"/>
  <c r="DH112" i="20"/>
  <c r="DG112" i="20"/>
  <c r="DF112" i="20"/>
  <c r="DE112" i="20"/>
  <c r="DD112" i="20"/>
  <c r="DC112" i="20"/>
  <c r="DB112" i="20"/>
  <c r="DA112" i="20"/>
  <c r="CZ112" i="20"/>
  <c r="CY112" i="20"/>
  <c r="CX112" i="20"/>
  <c r="CW112" i="20"/>
  <c r="CV112" i="20"/>
  <c r="CT112" i="20"/>
  <c r="CS112" i="20"/>
  <c r="CR112" i="20"/>
  <c r="CO112" i="20"/>
  <c r="CJ112" i="20"/>
  <c r="CA112" i="20"/>
  <c r="BR112" i="20"/>
  <c r="BP112" i="20"/>
  <c r="BG112" i="20"/>
  <c r="AX112" i="20"/>
  <c r="AV112" i="20"/>
  <c r="AM112" i="20"/>
  <c r="AD112" i="20"/>
  <c r="AB112" i="20"/>
  <c r="S112" i="20"/>
  <c r="I112" i="20"/>
  <c r="DP112" i="20" s="1"/>
  <c r="DO111" i="20"/>
  <c r="DN111" i="20"/>
  <c r="DM111" i="20"/>
  <c r="DL111" i="20"/>
  <c r="DK111" i="20"/>
  <c r="DJ111" i="20"/>
  <c r="DI111" i="20"/>
  <c r="DH111" i="20"/>
  <c r="DG111" i="20"/>
  <c r="DF111" i="20"/>
  <c r="DE111" i="20"/>
  <c r="DD111" i="20"/>
  <c r="DC111" i="20"/>
  <c r="DB111" i="20"/>
  <c r="DA111" i="20"/>
  <c r="CZ111" i="20"/>
  <c r="CY111" i="20"/>
  <c r="CX111" i="20"/>
  <c r="CW111" i="20"/>
  <c r="CV111" i="20"/>
  <c r="CT111" i="20"/>
  <c r="CS111" i="20"/>
  <c r="CR111" i="20"/>
  <c r="CO111" i="20"/>
  <c r="CJ111" i="20"/>
  <c r="CA111" i="20"/>
  <c r="BR111" i="20"/>
  <c r="BP111" i="20"/>
  <c r="BG111" i="20"/>
  <c r="AX111" i="20"/>
  <c r="AV111" i="20"/>
  <c r="AM111" i="20"/>
  <c r="AD111" i="20"/>
  <c r="AB111" i="20"/>
  <c r="S111" i="20"/>
  <c r="I111" i="20"/>
  <c r="DP111" i="20" s="1"/>
  <c r="DO110" i="20"/>
  <c r="DN110" i="20"/>
  <c r="DM110" i="20"/>
  <c r="DL110" i="20"/>
  <c r="DK110" i="20"/>
  <c r="DJ110" i="20"/>
  <c r="DI110" i="20"/>
  <c r="DH110" i="20"/>
  <c r="DG110" i="20"/>
  <c r="DF110" i="20"/>
  <c r="DE110" i="20"/>
  <c r="DD110" i="20"/>
  <c r="DC110" i="20"/>
  <c r="DB110" i="20"/>
  <c r="DA110" i="20"/>
  <c r="CZ110" i="20"/>
  <c r="CY110" i="20"/>
  <c r="CX110" i="20"/>
  <c r="CW110" i="20"/>
  <c r="CV110" i="20"/>
  <c r="CT110" i="20"/>
  <c r="CS110" i="20"/>
  <c r="CR110" i="20"/>
  <c r="CO110" i="20"/>
  <c r="CJ110" i="20"/>
  <c r="CA110" i="20"/>
  <c r="BR110" i="20"/>
  <c r="BP110" i="20"/>
  <c r="BG110" i="20"/>
  <c r="AX110" i="20"/>
  <c r="AV110" i="20"/>
  <c r="AM110" i="20"/>
  <c r="AD110" i="20"/>
  <c r="AB110" i="20"/>
  <c r="S110" i="20"/>
  <c r="I110" i="20"/>
  <c r="DP110" i="20" s="1"/>
  <c r="DO109" i="20"/>
  <c r="DN109" i="20"/>
  <c r="DM109" i="20"/>
  <c r="DL109" i="20"/>
  <c r="DK109" i="20"/>
  <c r="DJ109" i="20"/>
  <c r="DI109" i="20"/>
  <c r="DH109" i="20"/>
  <c r="DG109" i="20"/>
  <c r="DF109" i="20"/>
  <c r="DE109" i="20"/>
  <c r="DD109" i="20"/>
  <c r="DC109" i="20"/>
  <c r="DB109" i="20"/>
  <c r="DA109" i="20"/>
  <c r="CZ109" i="20"/>
  <c r="CY109" i="20"/>
  <c r="CX109" i="20"/>
  <c r="CW109" i="20"/>
  <c r="CV109" i="20"/>
  <c r="CT109" i="20"/>
  <c r="CS109" i="20"/>
  <c r="CR109" i="20"/>
  <c r="CO109" i="20"/>
  <c r="CJ109" i="20"/>
  <c r="CA109" i="20"/>
  <c r="BR109" i="20"/>
  <c r="BP109" i="20"/>
  <c r="BG109" i="20"/>
  <c r="AX109" i="20"/>
  <c r="AV109" i="20"/>
  <c r="AM109" i="20"/>
  <c r="AD109" i="20"/>
  <c r="AB109" i="20"/>
  <c r="S109" i="20"/>
  <c r="I109" i="20"/>
  <c r="DP109" i="20" s="1"/>
  <c r="DO108" i="20"/>
  <c r="DN108" i="20"/>
  <c r="DM108" i="20"/>
  <c r="DL108" i="20"/>
  <c r="DK108" i="20"/>
  <c r="DJ108" i="20"/>
  <c r="DI108" i="20"/>
  <c r="DH108" i="20"/>
  <c r="DG108" i="20"/>
  <c r="DF108" i="20"/>
  <c r="DE108" i="20"/>
  <c r="DD108" i="20"/>
  <c r="DC108" i="20"/>
  <c r="DB108" i="20"/>
  <c r="DA108" i="20"/>
  <c r="CZ108" i="20"/>
  <c r="CY108" i="20"/>
  <c r="CX108" i="20"/>
  <c r="CW108" i="20"/>
  <c r="CV108" i="20"/>
  <c r="CT108" i="20"/>
  <c r="CS108" i="20"/>
  <c r="CR108" i="20"/>
  <c r="CO108" i="20"/>
  <c r="CJ108" i="20"/>
  <c r="CA108" i="20"/>
  <c r="BR108" i="20"/>
  <c r="BP108" i="20"/>
  <c r="BG108" i="20"/>
  <c r="AX108" i="20"/>
  <c r="AV108" i="20"/>
  <c r="AM108" i="20"/>
  <c r="AD108" i="20"/>
  <c r="AB108" i="20"/>
  <c r="S108" i="20"/>
  <c r="I108" i="20"/>
  <c r="DP108" i="20" s="1"/>
  <c r="DO107" i="20"/>
  <c r="DN107" i="20"/>
  <c r="DM107" i="20"/>
  <c r="DL107" i="20"/>
  <c r="DK107" i="20"/>
  <c r="DJ107" i="20"/>
  <c r="DI107" i="20"/>
  <c r="DH107" i="20"/>
  <c r="DG107" i="20"/>
  <c r="DF107" i="20"/>
  <c r="DE107" i="20"/>
  <c r="DD107" i="20"/>
  <c r="DC107" i="20"/>
  <c r="DB107" i="20"/>
  <c r="DA107" i="20"/>
  <c r="CZ107" i="20"/>
  <c r="CY107" i="20"/>
  <c r="CX107" i="20"/>
  <c r="CW107" i="20"/>
  <c r="CV107" i="20"/>
  <c r="CT107" i="20"/>
  <c r="CS107" i="20"/>
  <c r="CR107" i="20"/>
  <c r="CO107" i="20"/>
  <c r="CJ107" i="20"/>
  <c r="CA107" i="20"/>
  <c r="BR107" i="20"/>
  <c r="BP107" i="20"/>
  <c r="BG107" i="20"/>
  <c r="AX107" i="20"/>
  <c r="AV107" i="20"/>
  <c r="AM107" i="20"/>
  <c r="AD107" i="20"/>
  <c r="AB107" i="20"/>
  <c r="S107" i="20"/>
  <c r="I107" i="20"/>
  <c r="DP107" i="20" s="1"/>
  <c r="DO106" i="20"/>
  <c r="DN106" i="20"/>
  <c r="DM106" i="20"/>
  <c r="DL106" i="20"/>
  <c r="DK106" i="20"/>
  <c r="DJ106" i="20"/>
  <c r="DI106" i="20"/>
  <c r="DH106" i="20"/>
  <c r="DG106" i="20"/>
  <c r="DF106" i="20"/>
  <c r="DE106" i="20"/>
  <c r="DD106" i="20"/>
  <c r="DC106" i="20"/>
  <c r="DB106" i="20"/>
  <c r="DA106" i="20"/>
  <c r="CZ106" i="20"/>
  <c r="CY106" i="20"/>
  <c r="CX106" i="20"/>
  <c r="CW106" i="20"/>
  <c r="CV106" i="20"/>
  <c r="CT106" i="20"/>
  <c r="CS106" i="20"/>
  <c r="CR106" i="20"/>
  <c r="CO106" i="20"/>
  <c r="CJ106" i="20"/>
  <c r="CA106" i="20"/>
  <c r="BR106" i="20"/>
  <c r="BP106" i="20"/>
  <c r="BG106" i="20"/>
  <c r="AX106" i="20"/>
  <c r="AV106" i="20"/>
  <c r="AM106" i="20"/>
  <c r="AD106" i="20"/>
  <c r="AB106" i="20"/>
  <c r="S106" i="20"/>
  <c r="I106" i="20"/>
  <c r="DP106" i="20" s="1"/>
  <c r="DO105" i="20"/>
  <c r="DN105" i="20"/>
  <c r="DM105" i="20"/>
  <c r="DL105" i="20"/>
  <c r="DK105" i="20"/>
  <c r="DJ105" i="20"/>
  <c r="DI105" i="20"/>
  <c r="DH105" i="20"/>
  <c r="DG105" i="20"/>
  <c r="DF105" i="20"/>
  <c r="DE105" i="20"/>
  <c r="DD105" i="20"/>
  <c r="DC105" i="20"/>
  <c r="DB105" i="20"/>
  <c r="DA105" i="20"/>
  <c r="CZ105" i="20"/>
  <c r="CY105" i="20"/>
  <c r="CX105" i="20"/>
  <c r="CW105" i="20"/>
  <c r="CV105" i="20"/>
  <c r="CT105" i="20"/>
  <c r="CS105" i="20"/>
  <c r="CR105" i="20"/>
  <c r="CO105" i="20"/>
  <c r="CJ105" i="20"/>
  <c r="CA105" i="20"/>
  <c r="BR105" i="20"/>
  <c r="BP105" i="20"/>
  <c r="BG105" i="20"/>
  <c r="AX105" i="20"/>
  <c r="AV105" i="20"/>
  <c r="AM105" i="20"/>
  <c r="AD105" i="20"/>
  <c r="AB105" i="20"/>
  <c r="S105" i="20"/>
  <c r="I105" i="20"/>
  <c r="DP105" i="20" s="1"/>
  <c r="DO104" i="20"/>
  <c r="DN104" i="20"/>
  <c r="DM104" i="20"/>
  <c r="DL104" i="20"/>
  <c r="DK104" i="20"/>
  <c r="DJ104" i="20"/>
  <c r="DI104" i="20"/>
  <c r="DH104" i="20"/>
  <c r="DG104" i="20"/>
  <c r="DF104" i="20"/>
  <c r="DE104" i="20"/>
  <c r="DD104" i="20"/>
  <c r="DC104" i="20"/>
  <c r="DB104" i="20"/>
  <c r="DA104" i="20"/>
  <c r="CZ104" i="20"/>
  <c r="CY104" i="20"/>
  <c r="CX104" i="20"/>
  <c r="CW104" i="20"/>
  <c r="CV104" i="20"/>
  <c r="CT104" i="20"/>
  <c r="CS104" i="20"/>
  <c r="CR104" i="20"/>
  <c r="CO104" i="20"/>
  <c r="CJ104" i="20"/>
  <c r="CA104" i="20"/>
  <c r="BR104" i="20"/>
  <c r="BP104" i="20"/>
  <c r="BG104" i="20"/>
  <c r="AX104" i="20"/>
  <c r="AV104" i="20"/>
  <c r="AM104" i="20"/>
  <c r="AD104" i="20"/>
  <c r="AB104" i="20"/>
  <c r="S104" i="20"/>
  <c r="I104" i="20"/>
  <c r="DP104" i="20" s="1"/>
  <c r="DO103" i="20"/>
  <c r="DN103" i="20"/>
  <c r="DM103" i="20"/>
  <c r="DL103" i="20"/>
  <c r="DK103" i="20"/>
  <c r="DJ103" i="20"/>
  <c r="DI103" i="20"/>
  <c r="DH103" i="20"/>
  <c r="DG103" i="20"/>
  <c r="DF103" i="20"/>
  <c r="DE103" i="20"/>
  <c r="DD103" i="20"/>
  <c r="DC103" i="20"/>
  <c r="DB103" i="20"/>
  <c r="DA103" i="20"/>
  <c r="CZ103" i="20"/>
  <c r="CY103" i="20"/>
  <c r="CX103" i="20"/>
  <c r="CW103" i="20"/>
  <c r="CV103" i="20"/>
  <c r="CT103" i="20"/>
  <c r="CS103" i="20"/>
  <c r="CR103" i="20"/>
  <c r="CO103" i="20"/>
  <c r="CJ103" i="20"/>
  <c r="CA103" i="20"/>
  <c r="BR103" i="20"/>
  <c r="BP103" i="20"/>
  <c r="BG103" i="20"/>
  <c r="AX103" i="20"/>
  <c r="AV103" i="20"/>
  <c r="AM103" i="20"/>
  <c r="AD103" i="20"/>
  <c r="AB103" i="20"/>
  <c r="S103" i="20"/>
  <c r="I103" i="20"/>
  <c r="DP103" i="20" s="1"/>
  <c r="DO102" i="20"/>
  <c r="DN102" i="20"/>
  <c r="DM102" i="20"/>
  <c r="DL102" i="20"/>
  <c r="DK102" i="20"/>
  <c r="DJ102" i="20"/>
  <c r="DI102" i="20"/>
  <c r="DH102" i="20"/>
  <c r="DG102" i="20"/>
  <c r="DF102" i="20"/>
  <c r="DE102" i="20"/>
  <c r="DD102" i="20"/>
  <c r="DC102" i="20"/>
  <c r="DB102" i="20"/>
  <c r="DA102" i="20"/>
  <c r="CZ102" i="20"/>
  <c r="CY102" i="20"/>
  <c r="CX102" i="20"/>
  <c r="CW102" i="20"/>
  <c r="CV102" i="20"/>
  <c r="CT102" i="20"/>
  <c r="CS102" i="20"/>
  <c r="CR102" i="20"/>
  <c r="CO102" i="20"/>
  <c r="CJ102" i="20"/>
  <c r="CA102" i="20"/>
  <c r="BR102" i="20"/>
  <c r="BP102" i="20"/>
  <c r="BG102" i="20"/>
  <c r="AX102" i="20"/>
  <c r="AV102" i="20"/>
  <c r="AM102" i="20"/>
  <c r="AD102" i="20"/>
  <c r="AB102" i="20"/>
  <c r="S102" i="20"/>
  <c r="I102" i="20"/>
  <c r="DP102" i="20" s="1"/>
  <c r="DO101" i="20"/>
  <c r="DN101" i="20"/>
  <c r="DM101" i="20"/>
  <c r="DL101" i="20"/>
  <c r="DK101" i="20"/>
  <c r="DJ101" i="20"/>
  <c r="DI101" i="20"/>
  <c r="DH101" i="20"/>
  <c r="DG101" i="20"/>
  <c r="DF101" i="20"/>
  <c r="DE101" i="20"/>
  <c r="DD101" i="20"/>
  <c r="DC101" i="20"/>
  <c r="DB101" i="20"/>
  <c r="DA101" i="20"/>
  <c r="CZ101" i="20"/>
  <c r="CY101" i="20"/>
  <c r="CX101" i="20"/>
  <c r="CW101" i="20"/>
  <c r="CV101" i="20"/>
  <c r="CT101" i="20"/>
  <c r="CS101" i="20"/>
  <c r="CR101" i="20"/>
  <c r="CO101" i="20"/>
  <c r="CJ101" i="20"/>
  <c r="CA101" i="20"/>
  <c r="BR101" i="20"/>
  <c r="BP101" i="20"/>
  <c r="BG101" i="20"/>
  <c r="AX101" i="20"/>
  <c r="AV101" i="20"/>
  <c r="AM101" i="20"/>
  <c r="AD101" i="20"/>
  <c r="AB101" i="20"/>
  <c r="S101" i="20"/>
  <c r="I101" i="20"/>
  <c r="DP101" i="20" s="1"/>
  <c r="DO100" i="20"/>
  <c r="DN100" i="20"/>
  <c r="DM100" i="20"/>
  <c r="DL100" i="20"/>
  <c r="DK100" i="20"/>
  <c r="DJ100" i="20"/>
  <c r="DI100" i="20"/>
  <c r="DH100" i="20"/>
  <c r="DG100" i="20"/>
  <c r="DF100" i="20"/>
  <c r="DE100" i="20"/>
  <c r="DD100" i="20"/>
  <c r="DC100" i="20"/>
  <c r="DB100" i="20"/>
  <c r="DA100" i="20"/>
  <c r="CZ100" i="20"/>
  <c r="CY100" i="20"/>
  <c r="CX100" i="20"/>
  <c r="CW100" i="20"/>
  <c r="CV100" i="20"/>
  <c r="CT100" i="20"/>
  <c r="CS100" i="20"/>
  <c r="CR100" i="20"/>
  <c r="CO100" i="20"/>
  <c r="CJ100" i="20"/>
  <c r="CA100" i="20"/>
  <c r="BR100" i="20"/>
  <c r="BP100" i="20"/>
  <c r="BG100" i="20"/>
  <c r="AX100" i="20"/>
  <c r="AV100" i="20"/>
  <c r="AM100" i="20"/>
  <c r="AD100" i="20"/>
  <c r="AB100" i="20"/>
  <c r="S100" i="20"/>
  <c r="I100" i="20"/>
  <c r="DP100" i="20" s="1"/>
  <c r="DO99" i="20"/>
  <c r="DN99" i="20"/>
  <c r="DM99" i="20"/>
  <c r="DL99" i="20"/>
  <c r="DK99" i="20"/>
  <c r="DJ99" i="20"/>
  <c r="DI99" i="20"/>
  <c r="DH99" i="20"/>
  <c r="DG99" i="20"/>
  <c r="DF99" i="20"/>
  <c r="DE99" i="20"/>
  <c r="DD99" i="20"/>
  <c r="DC99" i="20"/>
  <c r="DB99" i="20"/>
  <c r="DA99" i="20"/>
  <c r="CZ99" i="20"/>
  <c r="CY99" i="20"/>
  <c r="CX99" i="20"/>
  <c r="CW99" i="20"/>
  <c r="CV99" i="20"/>
  <c r="CT99" i="20"/>
  <c r="CS99" i="20"/>
  <c r="CR99" i="20"/>
  <c r="CO99" i="20"/>
  <c r="CJ99" i="20"/>
  <c r="CA99" i="20"/>
  <c r="BR99" i="20"/>
  <c r="BP99" i="20"/>
  <c r="BG99" i="20"/>
  <c r="AX99" i="20"/>
  <c r="AV99" i="20"/>
  <c r="AM99" i="20"/>
  <c r="AD99" i="20"/>
  <c r="AB99" i="20"/>
  <c r="S99" i="20"/>
  <c r="I99" i="20"/>
  <c r="DP99" i="20" s="1"/>
  <c r="DO98" i="20"/>
  <c r="DN98" i="20"/>
  <c r="DM98" i="20"/>
  <c r="DL98" i="20"/>
  <c r="DK98" i="20"/>
  <c r="DJ98" i="20"/>
  <c r="DI98" i="20"/>
  <c r="DH98" i="20"/>
  <c r="DG98" i="20"/>
  <c r="DF98" i="20"/>
  <c r="DE98" i="20"/>
  <c r="DD98" i="20"/>
  <c r="DC98" i="20"/>
  <c r="DB98" i="20"/>
  <c r="DA98" i="20"/>
  <c r="CZ98" i="20"/>
  <c r="CY98" i="20"/>
  <c r="CX98" i="20"/>
  <c r="CW98" i="20"/>
  <c r="CV98" i="20"/>
  <c r="CT98" i="20"/>
  <c r="CS98" i="20"/>
  <c r="CR98" i="20"/>
  <c r="CO98" i="20"/>
  <c r="CJ98" i="20"/>
  <c r="CA98" i="20"/>
  <c r="BR98" i="20"/>
  <c r="BP98" i="20"/>
  <c r="BG98" i="20"/>
  <c r="AX98" i="20"/>
  <c r="AV98" i="20"/>
  <c r="AM98" i="20"/>
  <c r="AD98" i="20"/>
  <c r="AB98" i="20"/>
  <c r="S98" i="20"/>
  <c r="I98" i="20"/>
  <c r="DP98" i="20" s="1"/>
  <c r="DO97" i="20"/>
  <c r="DN97" i="20"/>
  <c r="DM97" i="20"/>
  <c r="DL97" i="20"/>
  <c r="DK97" i="20"/>
  <c r="DJ97" i="20"/>
  <c r="DI97" i="20"/>
  <c r="DH97" i="20"/>
  <c r="DG97" i="20"/>
  <c r="DF97" i="20"/>
  <c r="DE97" i="20"/>
  <c r="DD97" i="20"/>
  <c r="DC97" i="20"/>
  <c r="DB97" i="20"/>
  <c r="DA97" i="20"/>
  <c r="CZ97" i="20"/>
  <c r="CY97" i="20"/>
  <c r="CX97" i="20"/>
  <c r="CW97" i="20"/>
  <c r="CV97" i="20"/>
  <c r="CT97" i="20"/>
  <c r="CS97" i="20"/>
  <c r="CR97" i="20"/>
  <c r="CO97" i="20"/>
  <c r="CJ97" i="20"/>
  <c r="CA97" i="20"/>
  <c r="BR97" i="20"/>
  <c r="BP97" i="20"/>
  <c r="BG97" i="20"/>
  <c r="AX97" i="20"/>
  <c r="AV97" i="20"/>
  <c r="AM97" i="20"/>
  <c r="AD97" i="20"/>
  <c r="AB97" i="20"/>
  <c r="S97" i="20"/>
  <c r="I97" i="20"/>
  <c r="DP97" i="20" s="1"/>
  <c r="DO96" i="20"/>
  <c r="DN96" i="20"/>
  <c r="DM96" i="20"/>
  <c r="DL96" i="20"/>
  <c r="DK96" i="20"/>
  <c r="DJ96" i="20"/>
  <c r="DI96" i="20"/>
  <c r="DH96" i="20"/>
  <c r="DG96" i="20"/>
  <c r="DF96" i="20"/>
  <c r="DE96" i="20"/>
  <c r="DD96" i="20"/>
  <c r="DC96" i="20"/>
  <c r="DB96" i="20"/>
  <c r="DA96" i="20"/>
  <c r="CZ96" i="20"/>
  <c r="CY96" i="20"/>
  <c r="CX96" i="20"/>
  <c r="CW96" i="20"/>
  <c r="CV96" i="20"/>
  <c r="CT96" i="20"/>
  <c r="CS96" i="20"/>
  <c r="CR96" i="20"/>
  <c r="CO96" i="20"/>
  <c r="CJ96" i="20"/>
  <c r="CA96" i="20"/>
  <c r="BR96" i="20"/>
  <c r="BP96" i="20"/>
  <c r="BG96" i="20"/>
  <c r="AX96" i="20"/>
  <c r="AV96" i="20"/>
  <c r="AM96" i="20"/>
  <c r="AD96" i="20"/>
  <c r="AB96" i="20"/>
  <c r="S96" i="20"/>
  <c r="I96" i="20"/>
  <c r="DP96" i="20" s="1"/>
  <c r="DO95" i="20"/>
  <c r="DN95" i="20"/>
  <c r="DM95" i="20"/>
  <c r="DL95" i="20"/>
  <c r="DK95" i="20"/>
  <c r="DJ95" i="20"/>
  <c r="DI95" i="20"/>
  <c r="DH95" i="20"/>
  <c r="DG95" i="20"/>
  <c r="DF95" i="20"/>
  <c r="DE95" i="20"/>
  <c r="DD95" i="20"/>
  <c r="DC95" i="20"/>
  <c r="DB95" i="20"/>
  <c r="DA95" i="20"/>
  <c r="CZ95" i="20"/>
  <c r="CY95" i="20"/>
  <c r="CX95" i="20"/>
  <c r="CW95" i="20"/>
  <c r="CV95" i="20"/>
  <c r="CT95" i="20"/>
  <c r="CS95" i="20"/>
  <c r="CR95" i="20"/>
  <c r="CO95" i="20"/>
  <c r="CJ95" i="20"/>
  <c r="CA95" i="20"/>
  <c r="BR95" i="20"/>
  <c r="BP95" i="20"/>
  <c r="BG95" i="20"/>
  <c r="AX95" i="20"/>
  <c r="AV95" i="20"/>
  <c r="AM95" i="20"/>
  <c r="AD95" i="20"/>
  <c r="AB95" i="20"/>
  <c r="S95" i="20"/>
  <c r="I95" i="20"/>
  <c r="DP95" i="20" s="1"/>
  <c r="DO94" i="20"/>
  <c r="DN94" i="20"/>
  <c r="DM94" i="20"/>
  <c r="DL94" i="20"/>
  <c r="DK94" i="20"/>
  <c r="DJ94" i="20"/>
  <c r="DI94" i="20"/>
  <c r="DH94" i="20"/>
  <c r="DG94" i="20"/>
  <c r="DF94" i="20"/>
  <c r="DE94" i="20"/>
  <c r="DD94" i="20"/>
  <c r="DC94" i="20"/>
  <c r="DB94" i="20"/>
  <c r="DA94" i="20"/>
  <c r="CZ94" i="20"/>
  <c r="CY94" i="20"/>
  <c r="CX94" i="20"/>
  <c r="CW94" i="20"/>
  <c r="CV94" i="20"/>
  <c r="CT94" i="20"/>
  <c r="CS94" i="20"/>
  <c r="CR94" i="20"/>
  <c r="CO94" i="20"/>
  <c r="CJ94" i="20"/>
  <c r="CA94" i="20"/>
  <c r="BR94" i="20"/>
  <c r="BP94" i="20"/>
  <c r="BG94" i="20"/>
  <c r="AX94" i="20"/>
  <c r="AV94" i="20"/>
  <c r="AM94" i="20"/>
  <c r="AD94" i="20"/>
  <c r="AB94" i="20"/>
  <c r="S94" i="20"/>
  <c r="I94" i="20"/>
  <c r="DP94" i="20" s="1"/>
  <c r="DO93" i="20"/>
  <c r="DN93" i="20"/>
  <c r="DM93" i="20"/>
  <c r="DL93" i="20"/>
  <c r="DK93" i="20"/>
  <c r="DJ93" i="20"/>
  <c r="DI93" i="20"/>
  <c r="DH93" i="20"/>
  <c r="DG93" i="20"/>
  <c r="DF93" i="20"/>
  <c r="DE93" i="20"/>
  <c r="DD93" i="20"/>
  <c r="DC93" i="20"/>
  <c r="DB93" i="20"/>
  <c r="DA93" i="20"/>
  <c r="CZ93" i="20"/>
  <c r="CY93" i="20"/>
  <c r="CX93" i="20"/>
  <c r="CW93" i="20"/>
  <c r="CV93" i="20"/>
  <c r="CT93" i="20"/>
  <c r="CS93" i="20"/>
  <c r="CR93" i="20"/>
  <c r="CO93" i="20"/>
  <c r="CJ93" i="20"/>
  <c r="CA93" i="20"/>
  <c r="BR93" i="20"/>
  <c r="BP93" i="20"/>
  <c r="BG93" i="20"/>
  <c r="AX93" i="20"/>
  <c r="AV93" i="20"/>
  <c r="AM93" i="20"/>
  <c r="AD93" i="20"/>
  <c r="AB93" i="20"/>
  <c r="S93" i="20"/>
  <c r="I93" i="20"/>
  <c r="DP93" i="20" s="1"/>
  <c r="DO92" i="20"/>
  <c r="DN92" i="20"/>
  <c r="DM92" i="20"/>
  <c r="DL92" i="20"/>
  <c r="DK92" i="20"/>
  <c r="DJ92" i="20"/>
  <c r="DI92" i="20"/>
  <c r="DH92" i="20"/>
  <c r="DG92" i="20"/>
  <c r="DF92" i="20"/>
  <c r="DE92" i="20"/>
  <c r="DD92" i="20"/>
  <c r="DC92" i="20"/>
  <c r="DB92" i="20"/>
  <c r="DA92" i="20"/>
  <c r="CZ92" i="20"/>
  <c r="CY92" i="20"/>
  <c r="CX92" i="20"/>
  <c r="CW92" i="20"/>
  <c r="CV92" i="20"/>
  <c r="CT92" i="20"/>
  <c r="CS92" i="20"/>
  <c r="CR92" i="20"/>
  <c r="CO92" i="20"/>
  <c r="CJ92" i="20"/>
  <c r="CA92" i="20"/>
  <c r="BR92" i="20"/>
  <c r="BP92" i="20"/>
  <c r="BG92" i="20"/>
  <c r="AX92" i="20"/>
  <c r="AV92" i="20"/>
  <c r="AM92" i="20"/>
  <c r="AD92" i="20"/>
  <c r="AB92" i="20"/>
  <c r="S92" i="20"/>
  <c r="I92" i="20"/>
  <c r="DP92" i="20" s="1"/>
  <c r="DO91" i="20"/>
  <c r="DN91" i="20"/>
  <c r="DM91" i="20"/>
  <c r="DL91" i="20"/>
  <c r="DK91" i="20"/>
  <c r="DJ91" i="20"/>
  <c r="DI91" i="20"/>
  <c r="DH91" i="20"/>
  <c r="DG91" i="20"/>
  <c r="DF91" i="20"/>
  <c r="DE91" i="20"/>
  <c r="DD91" i="20"/>
  <c r="DC91" i="20"/>
  <c r="DB91" i="20"/>
  <c r="DA91" i="20"/>
  <c r="CZ91" i="20"/>
  <c r="CY91" i="20"/>
  <c r="CX91" i="20"/>
  <c r="CW91" i="20"/>
  <c r="CV91" i="20"/>
  <c r="CT91" i="20"/>
  <c r="CS91" i="20"/>
  <c r="CR91" i="20"/>
  <c r="CO91" i="20"/>
  <c r="CJ91" i="20"/>
  <c r="CA91" i="20"/>
  <c r="BR91" i="20"/>
  <c r="BP91" i="20"/>
  <c r="BG91" i="20"/>
  <c r="AX91" i="20"/>
  <c r="AV91" i="20"/>
  <c r="AM91" i="20"/>
  <c r="AD91" i="20"/>
  <c r="AB91" i="20"/>
  <c r="S91" i="20"/>
  <c r="I91" i="20"/>
  <c r="DP91" i="20" s="1"/>
  <c r="DO90" i="20"/>
  <c r="DN90" i="20"/>
  <c r="DM90" i="20"/>
  <c r="DL90" i="20"/>
  <c r="DK90" i="20"/>
  <c r="DJ90" i="20"/>
  <c r="DI90" i="20"/>
  <c r="DH90" i="20"/>
  <c r="DG90" i="20"/>
  <c r="DF90" i="20"/>
  <c r="DE90" i="20"/>
  <c r="DD90" i="20"/>
  <c r="DC90" i="20"/>
  <c r="DB90" i="20"/>
  <c r="DA90" i="20"/>
  <c r="CZ90" i="20"/>
  <c r="CY90" i="20"/>
  <c r="CX90" i="20"/>
  <c r="CW90" i="20"/>
  <c r="CV90" i="20"/>
  <c r="CT90" i="20"/>
  <c r="CS90" i="20"/>
  <c r="CR90" i="20"/>
  <c r="CO90" i="20"/>
  <c r="CJ90" i="20"/>
  <c r="CA90" i="20"/>
  <c r="BR90" i="20"/>
  <c r="BP90" i="20"/>
  <c r="BG90" i="20"/>
  <c r="AX90" i="20"/>
  <c r="AV90" i="20"/>
  <c r="AM90" i="20"/>
  <c r="AD90" i="20"/>
  <c r="AB90" i="20"/>
  <c r="S90" i="20"/>
  <c r="I90" i="20"/>
  <c r="DP90" i="20" s="1"/>
  <c r="DO89" i="20"/>
  <c r="DN89" i="20"/>
  <c r="DM89" i="20"/>
  <c r="DL89" i="20"/>
  <c r="DK89" i="20"/>
  <c r="DJ89" i="20"/>
  <c r="DI89" i="20"/>
  <c r="DH89" i="20"/>
  <c r="DG89" i="20"/>
  <c r="DF89" i="20"/>
  <c r="DE89" i="20"/>
  <c r="DD89" i="20"/>
  <c r="DC89" i="20"/>
  <c r="DB89" i="20"/>
  <c r="DA89" i="20"/>
  <c r="CZ89" i="20"/>
  <c r="CY89" i="20"/>
  <c r="CX89" i="20"/>
  <c r="CW89" i="20"/>
  <c r="CV89" i="20"/>
  <c r="CT89" i="20"/>
  <c r="CS89" i="20"/>
  <c r="CR89" i="20"/>
  <c r="CO89" i="20"/>
  <c r="CJ89" i="20"/>
  <c r="CA89" i="20"/>
  <c r="BR89" i="20"/>
  <c r="BP89" i="20"/>
  <c r="BG89" i="20"/>
  <c r="AX89" i="20"/>
  <c r="AV89" i="20"/>
  <c r="AM89" i="20"/>
  <c r="AD89" i="20"/>
  <c r="AB89" i="20"/>
  <c r="S89" i="20"/>
  <c r="I89" i="20"/>
  <c r="DP89" i="20" s="1"/>
  <c r="DO88" i="20"/>
  <c r="DN88" i="20"/>
  <c r="DM88" i="20"/>
  <c r="DL88" i="20"/>
  <c r="DK88" i="20"/>
  <c r="DJ88" i="20"/>
  <c r="DI88" i="20"/>
  <c r="DH88" i="20"/>
  <c r="DG88" i="20"/>
  <c r="DF88" i="20"/>
  <c r="DE88" i="20"/>
  <c r="DD88" i="20"/>
  <c r="DC88" i="20"/>
  <c r="DB88" i="20"/>
  <c r="DA88" i="20"/>
  <c r="CZ88" i="20"/>
  <c r="CY88" i="20"/>
  <c r="CX88" i="20"/>
  <c r="CW88" i="20"/>
  <c r="CV88" i="20"/>
  <c r="CT88" i="20"/>
  <c r="CS88" i="20"/>
  <c r="CR88" i="20"/>
  <c r="CO88" i="20"/>
  <c r="CJ88" i="20"/>
  <c r="CA88" i="20"/>
  <c r="BR88" i="20"/>
  <c r="BP88" i="20"/>
  <c r="BG88" i="20"/>
  <c r="AX88" i="20"/>
  <c r="AV88" i="20"/>
  <c r="AM88" i="20"/>
  <c r="AD88" i="20"/>
  <c r="AB88" i="20"/>
  <c r="S88" i="20"/>
  <c r="I88" i="20"/>
  <c r="DP88" i="20" s="1"/>
  <c r="DO87" i="20"/>
  <c r="DN87" i="20"/>
  <c r="DM87" i="20"/>
  <c r="DL87" i="20"/>
  <c r="DK87" i="20"/>
  <c r="DJ87" i="20"/>
  <c r="DI87" i="20"/>
  <c r="DH87" i="20"/>
  <c r="DG87" i="20"/>
  <c r="DF87" i="20"/>
  <c r="DE87" i="20"/>
  <c r="DD87" i="20"/>
  <c r="DC87" i="20"/>
  <c r="DB87" i="20"/>
  <c r="DA87" i="20"/>
  <c r="CZ87" i="20"/>
  <c r="CY87" i="20"/>
  <c r="CX87" i="20"/>
  <c r="CW87" i="20"/>
  <c r="CV87" i="20"/>
  <c r="CT87" i="20"/>
  <c r="CS87" i="20"/>
  <c r="CR87" i="20"/>
  <c r="CO87" i="20"/>
  <c r="CJ87" i="20"/>
  <c r="CA87" i="20"/>
  <c r="BR87" i="20"/>
  <c r="BP87" i="20"/>
  <c r="BG87" i="20"/>
  <c r="AX87" i="20"/>
  <c r="AV87" i="20"/>
  <c r="AM87" i="20"/>
  <c r="AD87" i="20"/>
  <c r="AB87" i="20"/>
  <c r="S87" i="20"/>
  <c r="I87" i="20"/>
  <c r="DP87" i="20" s="1"/>
  <c r="DO86" i="20"/>
  <c r="DN86" i="20"/>
  <c r="DM86" i="20"/>
  <c r="DL86" i="20"/>
  <c r="DK86" i="20"/>
  <c r="DJ86" i="20"/>
  <c r="DI86" i="20"/>
  <c r="DH86" i="20"/>
  <c r="DG86" i="20"/>
  <c r="DF86" i="20"/>
  <c r="DE86" i="20"/>
  <c r="DD86" i="20"/>
  <c r="DC86" i="20"/>
  <c r="DB86" i="20"/>
  <c r="DA86" i="20"/>
  <c r="CZ86" i="20"/>
  <c r="CY86" i="20"/>
  <c r="CX86" i="20"/>
  <c r="CW86" i="20"/>
  <c r="CV86" i="20"/>
  <c r="CT86" i="20"/>
  <c r="CS86" i="20"/>
  <c r="CR86" i="20"/>
  <c r="CO86" i="20"/>
  <c r="CJ86" i="20"/>
  <c r="CA86" i="20"/>
  <c r="BR86" i="20"/>
  <c r="BP86" i="20"/>
  <c r="BG86" i="20"/>
  <c r="AX86" i="20"/>
  <c r="AV86" i="20"/>
  <c r="AM86" i="20"/>
  <c r="AD86" i="20"/>
  <c r="AB86" i="20"/>
  <c r="S86" i="20"/>
  <c r="I86" i="20"/>
  <c r="DP86" i="20" s="1"/>
  <c r="DO85" i="20"/>
  <c r="DN85" i="20"/>
  <c r="DM85" i="20"/>
  <c r="DL85" i="20"/>
  <c r="DK85" i="20"/>
  <c r="DJ85" i="20"/>
  <c r="DI85" i="20"/>
  <c r="DH85" i="20"/>
  <c r="DG85" i="20"/>
  <c r="DF85" i="20"/>
  <c r="DE85" i="20"/>
  <c r="DD85" i="20"/>
  <c r="DC85" i="20"/>
  <c r="DB85" i="20"/>
  <c r="DA85" i="20"/>
  <c r="CZ85" i="20"/>
  <c r="CY85" i="20"/>
  <c r="CX85" i="20"/>
  <c r="CW85" i="20"/>
  <c r="CV85" i="20"/>
  <c r="CT85" i="20"/>
  <c r="CS85" i="20"/>
  <c r="CR85" i="20"/>
  <c r="CO85" i="20"/>
  <c r="CJ85" i="20"/>
  <c r="CA85" i="20"/>
  <c r="BR85" i="20"/>
  <c r="BP85" i="20"/>
  <c r="BG85" i="20"/>
  <c r="AX85" i="20"/>
  <c r="AV85" i="20"/>
  <c r="AM85" i="20"/>
  <c r="AD85" i="20"/>
  <c r="AB85" i="20"/>
  <c r="S85" i="20"/>
  <c r="I85" i="20"/>
  <c r="DP85" i="20" s="1"/>
  <c r="DO84" i="20"/>
  <c r="DN84" i="20"/>
  <c r="DM84" i="20"/>
  <c r="DL84" i="20"/>
  <c r="DK84" i="20"/>
  <c r="DJ84" i="20"/>
  <c r="DI84" i="20"/>
  <c r="DH84" i="20"/>
  <c r="DG84" i="20"/>
  <c r="DF84" i="20"/>
  <c r="DE84" i="20"/>
  <c r="DD84" i="20"/>
  <c r="DC84" i="20"/>
  <c r="DB84" i="20"/>
  <c r="DA84" i="20"/>
  <c r="CZ84" i="20"/>
  <c r="CY84" i="20"/>
  <c r="CX84" i="20"/>
  <c r="CW84" i="20"/>
  <c r="CV84" i="20"/>
  <c r="CT84" i="20"/>
  <c r="CS84" i="20"/>
  <c r="CR84" i="20"/>
  <c r="CO84" i="20"/>
  <c r="CJ84" i="20"/>
  <c r="CA84" i="20"/>
  <c r="BR84" i="20"/>
  <c r="BP84" i="20"/>
  <c r="BG84" i="20"/>
  <c r="AX84" i="20"/>
  <c r="AV84" i="20"/>
  <c r="AM84" i="20"/>
  <c r="AD84" i="20"/>
  <c r="AB84" i="20"/>
  <c r="S84" i="20"/>
  <c r="I84" i="20"/>
  <c r="DP84" i="20" s="1"/>
  <c r="DO83" i="20"/>
  <c r="DN83" i="20"/>
  <c r="DM83" i="20"/>
  <c r="DL83" i="20"/>
  <c r="DK83" i="20"/>
  <c r="DJ83" i="20"/>
  <c r="DI83" i="20"/>
  <c r="DH83" i="20"/>
  <c r="DG83" i="20"/>
  <c r="DF83" i="20"/>
  <c r="DE83" i="20"/>
  <c r="DD83" i="20"/>
  <c r="DC83" i="20"/>
  <c r="DB83" i="20"/>
  <c r="DA83" i="20"/>
  <c r="CZ83" i="20"/>
  <c r="CY83" i="20"/>
  <c r="CX83" i="20"/>
  <c r="CW83" i="20"/>
  <c r="CV83" i="20"/>
  <c r="CT83" i="20"/>
  <c r="CS83" i="20"/>
  <c r="CR83" i="20"/>
  <c r="CO83" i="20"/>
  <c r="CJ83" i="20"/>
  <c r="CA83" i="20"/>
  <c r="BR83" i="20"/>
  <c r="BP83" i="20"/>
  <c r="BG83" i="20"/>
  <c r="AX83" i="20"/>
  <c r="AV83" i="20"/>
  <c r="AM83" i="20"/>
  <c r="AD83" i="20"/>
  <c r="AB83" i="20"/>
  <c r="S83" i="20"/>
  <c r="I83" i="20"/>
  <c r="DP83" i="20" s="1"/>
  <c r="DO82" i="20"/>
  <c r="DN82" i="20"/>
  <c r="DM82" i="20"/>
  <c r="DL82" i="20"/>
  <c r="DK82" i="20"/>
  <c r="DJ82" i="20"/>
  <c r="DI82" i="20"/>
  <c r="DH82" i="20"/>
  <c r="DG82" i="20"/>
  <c r="DF82" i="20"/>
  <c r="DE82" i="20"/>
  <c r="DD82" i="20"/>
  <c r="DC82" i="20"/>
  <c r="DB82" i="20"/>
  <c r="DA82" i="20"/>
  <c r="CZ82" i="20"/>
  <c r="CY82" i="20"/>
  <c r="CX82" i="20"/>
  <c r="CW82" i="20"/>
  <c r="CV82" i="20"/>
  <c r="CT82" i="20"/>
  <c r="CS82" i="20"/>
  <c r="CR82" i="20"/>
  <c r="CO82" i="20"/>
  <c r="CJ82" i="20"/>
  <c r="CA82" i="20"/>
  <c r="BR82" i="20"/>
  <c r="BP82" i="20"/>
  <c r="BG82" i="20"/>
  <c r="AX82" i="20"/>
  <c r="AV82" i="20"/>
  <c r="AM82" i="20"/>
  <c r="AD82" i="20"/>
  <c r="AB82" i="20"/>
  <c r="S82" i="20"/>
  <c r="I82" i="20"/>
  <c r="DP82" i="20" s="1"/>
  <c r="DO81" i="20"/>
  <c r="DN81" i="20"/>
  <c r="DM81" i="20"/>
  <c r="DL81" i="20"/>
  <c r="DK81" i="20"/>
  <c r="DJ81" i="20"/>
  <c r="DI81" i="20"/>
  <c r="DH81" i="20"/>
  <c r="DG81" i="20"/>
  <c r="DF81" i="20"/>
  <c r="DE81" i="20"/>
  <c r="DD81" i="20"/>
  <c r="DC81" i="20"/>
  <c r="DB81" i="20"/>
  <c r="DA81" i="20"/>
  <c r="CZ81" i="20"/>
  <c r="CY81" i="20"/>
  <c r="CX81" i="20"/>
  <c r="CW81" i="20"/>
  <c r="CV81" i="20"/>
  <c r="CT81" i="20"/>
  <c r="CS81" i="20"/>
  <c r="CR81" i="20"/>
  <c r="CO81" i="20"/>
  <c r="CJ81" i="20"/>
  <c r="CA81" i="20"/>
  <c r="BR81" i="20"/>
  <c r="BP81" i="20"/>
  <c r="BG81" i="20"/>
  <c r="AX81" i="20"/>
  <c r="AV81" i="20"/>
  <c r="AM81" i="20"/>
  <c r="AD81" i="20"/>
  <c r="AB81" i="20"/>
  <c r="S81" i="20"/>
  <c r="I81" i="20"/>
  <c r="DP81" i="20" s="1"/>
  <c r="DO80" i="20"/>
  <c r="DN80" i="20"/>
  <c r="DM80" i="20"/>
  <c r="DL80" i="20"/>
  <c r="DK80" i="20"/>
  <c r="DJ80" i="20"/>
  <c r="DI80" i="20"/>
  <c r="DH80" i="20"/>
  <c r="DG80" i="20"/>
  <c r="DF80" i="20"/>
  <c r="DE80" i="20"/>
  <c r="DD80" i="20"/>
  <c r="DC80" i="20"/>
  <c r="DB80" i="20"/>
  <c r="DA80" i="20"/>
  <c r="CZ80" i="20"/>
  <c r="CY80" i="20"/>
  <c r="CX80" i="20"/>
  <c r="CW80" i="20"/>
  <c r="CV80" i="20"/>
  <c r="CT80" i="20"/>
  <c r="CS80" i="20"/>
  <c r="CR80" i="20"/>
  <c r="CO80" i="20"/>
  <c r="CJ80" i="20"/>
  <c r="CA80" i="20"/>
  <c r="BR80" i="20"/>
  <c r="BP80" i="20"/>
  <c r="BG80" i="20"/>
  <c r="AX80" i="20"/>
  <c r="AV80" i="20"/>
  <c r="AM80" i="20"/>
  <c r="AD80" i="20"/>
  <c r="AB80" i="20"/>
  <c r="S80" i="20"/>
  <c r="I80" i="20"/>
  <c r="DP80" i="20" s="1"/>
  <c r="DO79" i="20"/>
  <c r="DN79" i="20"/>
  <c r="DM79" i="20"/>
  <c r="DL79" i="20"/>
  <c r="DK79" i="20"/>
  <c r="DJ79" i="20"/>
  <c r="DI79" i="20"/>
  <c r="DH79" i="20"/>
  <c r="DG79" i="20"/>
  <c r="DF79" i="20"/>
  <c r="DE79" i="20"/>
  <c r="DD79" i="20"/>
  <c r="DC79" i="20"/>
  <c r="DB79" i="20"/>
  <c r="DA79" i="20"/>
  <c r="CZ79" i="20"/>
  <c r="CY79" i="20"/>
  <c r="CX79" i="20"/>
  <c r="CW79" i="20"/>
  <c r="CV79" i="20"/>
  <c r="CT79" i="20"/>
  <c r="CS79" i="20"/>
  <c r="CR79" i="20"/>
  <c r="CO79" i="20"/>
  <c r="CJ79" i="20"/>
  <c r="CA79" i="20"/>
  <c r="BR79" i="20"/>
  <c r="BP79" i="20"/>
  <c r="BG79" i="20"/>
  <c r="AX79" i="20"/>
  <c r="AV79" i="20"/>
  <c r="AM79" i="20"/>
  <c r="AD79" i="20"/>
  <c r="AB79" i="20"/>
  <c r="S79" i="20"/>
  <c r="I79" i="20"/>
  <c r="DP79" i="20" s="1"/>
  <c r="DO78" i="20"/>
  <c r="DN78" i="20"/>
  <c r="DM78" i="20"/>
  <c r="DL78" i="20"/>
  <c r="DK78" i="20"/>
  <c r="DJ78" i="20"/>
  <c r="DI78" i="20"/>
  <c r="DH78" i="20"/>
  <c r="DG78" i="20"/>
  <c r="DF78" i="20"/>
  <c r="DE78" i="20"/>
  <c r="DD78" i="20"/>
  <c r="DC78" i="20"/>
  <c r="DB78" i="20"/>
  <c r="DA78" i="20"/>
  <c r="CZ78" i="20"/>
  <c r="CY78" i="20"/>
  <c r="CX78" i="20"/>
  <c r="CW78" i="20"/>
  <c r="CV78" i="20"/>
  <c r="CT78" i="20"/>
  <c r="CS78" i="20"/>
  <c r="CR78" i="20"/>
  <c r="CO78" i="20"/>
  <c r="CJ78" i="20"/>
  <c r="CA78" i="20"/>
  <c r="BR78" i="20"/>
  <c r="BP78" i="20"/>
  <c r="BG78" i="20"/>
  <c r="AX78" i="20"/>
  <c r="AV78" i="20"/>
  <c r="AM78" i="20"/>
  <c r="AD78" i="20"/>
  <c r="AB78" i="20"/>
  <c r="S78" i="20"/>
  <c r="I78" i="20"/>
  <c r="DP78" i="20" s="1"/>
  <c r="DO77" i="20"/>
  <c r="DN77" i="20"/>
  <c r="DM77" i="20"/>
  <c r="DL77" i="20"/>
  <c r="DK77" i="20"/>
  <c r="DJ77" i="20"/>
  <c r="DI77" i="20"/>
  <c r="DH77" i="20"/>
  <c r="DG77" i="20"/>
  <c r="DF77" i="20"/>
  <c r="DE77" i="20"/>
  <c r="DD77" i="20"/>
  <c r="DC77" i="20"/>
  <c r="DB77" i="20"/>
  <c r="DA77" i="20"/>
  <c r="CZ77" i="20"/>
  <c r="CY77" i="20"/>
  <c r="CX77" i="20"/>
  <c r="CW77" i="20"/>
  <c r="CV77" i="20"/>
  <c r="CT77" i="20"/>
  <c r="CS77" i="20"/>
  <c r="CR77" i="20"/>
  <c r="CO77" i="20"/>
  <c r="CJ77" i="20"/>
  <c r="CA77" i="20"/>
  <c r="BR77" i="20"/>
  <c r="BP77" i="20"/>
  <c r="BG77" i="20"/>
  <c r="AX77" i="20"/>
  <c r="AV77" i="20"/>
  <c r="AM77" i="20"/>
  <c r="AD77" i="20"/>
  <c r="AB77" i="20"/>
  <c r="S77" i="20"/>
  <c r="I77" i="20"/>
  <c r="DP77" i="20" s="1"/>
  <c r="DO76" i="20"/>
  <c r="DN76" i="20"/>
  <c r="DM76" i="20"/>
  <c r="DL76" i="20"/>
  <c r="DK76" i="20"/>
  <c r="DJ76" i="20"/>
  <c r="DI76" i="20"/>
  <c r="DH76" i="20"/>
  <c r="DG76" i="20"/>
  <c r="DF76" i="20"/>
  <c r="DE76" i="20"/>
  <c r="DD76" i="20"/>
  <c r="DC76" i="20"/>
  <c r="DB76" i="20"/>
  <c r="DA76" i="20"/>
  <c r="CZ76" i="20"/>
  <c r="CY76" i="20"/>
  <c r="CX76" i="20"/>
  <c r="CW76" i="20"/>
  <c r="CV76" i="20"/>
  <c r="CT76" i="20"/>
  <c r="CS76" i="20"/>
  <c r="CR76" i="20"/>
  <c r="CO76" i="20"/>
  <c r="CJ76" i="20"/>
  <c r="CA76" i="20"/>
  <c r="BR76" i="20"/>
  <c r="BP76" i="20"/>
  <c r="BG76" i="20"/>
  <c r="AX76" i="20"/>
  <c r="AV76" i="20"/>
  <c r="AM76" i="20"/>
  <c r="AD76" i="20"/>
  <c r="AB76" i="20"/>
  <c r="S76" i="20"/>
  <c r="I76" i="20"/>
  <c r="DP76" i="20" s="1"/>
  <c r="DO75" i="20"/>
  <c r="DN75" i="20"/>
  <c r="DM75" i="20"/>
  <c r="DL75" i="20"/>
  <c r="DK75" i="20"/>
  <c r="DJ75" i="20"/>
  <c r="DI75" i="20"/>
  <c r="DH75" i="20"/>
  <c r="DG75" i="20"/>
  <c r="DF75" i="20"/>
  <c r="DE75" i="20"/>
  <c r="DD75" i="20"/>
  <c r="DC75" i="20"/>
  <c r="DB75" i="20"/>
  <c r="DA75" i="20"/>
  <c r="CZ75" i="20"/>
  <c r="CY75" i="20"/>
  <c r="CX75" i="20"/>
  <c r="CW75" i="20"/>
  <c r="CV75" i="20"/>
  <c r="CT75" i="20"/>
  <c r="CS75" i="20"/>
  <c r="CR75" i="20"/>
  <c r="CO75" i="20"/>
  <c r="CJ75" i="20"/>
  <c r="CA75" i="20"/>
  <c r="BR75" i="20"/>
  <c r="BP75" i="20"/>
  <c r="BG75" i="20"/>
  <c r="AX75" i="20"/>
  <c r="AV75" i="20"/>
  <c r="AM75" i="20"/>
  <c r="AD75" i="20"/>
  <c r="AB75" i="20"/>
  <c r="S75" i="20"/>
  <c r="I75" i="20"/>
  <c r="DP75" i="20" s="1"/>
  <c r="DO74" i="20"/>
  <c r="DN74" i="20"/>
  <c r="DM74" i="20"/>
  <c r="DL74" i="20"/>
  <c r="DK74" i="20"/>
  <c r="DJ74" i="20"/>
  <c r="DI74" i="20"/>
  <c r="DH74" i="20"/>
  <c r="DG74" i="20"/>
  <c r="DF74" i="20"/>
  <c r="DE74" i="20"/>
  <c r="DD74" i="20"/>
  <c r="DC74" i="20"/>
  <c r="DB74" i="20"/>
  <c r="DA74" i="20"/>
  <c r="CZ74" i="20"/>
  <c r="CY74" i="20"/>
  <c r="CX74" i="20"/>
  <c r="CW74" i="20"/>
  <c r="CV74" i="20"/>
  <c r="CT74" i="20"/>
  <c r="CS74" i="20"/>
  <c r="CR74" i="20"/>
  <c r="CO74" i="20"/>
  <c r="CJ74" i="20"/>
  <c r="CA74" i="20"/>
  <c r="BR74" i="20"/>
  <c r="BP74" i="20"/>
  <c r="BG74" i="20"/>
  <c r="AX74" i="20"/>
  <c r="AV74" i="20"/>
  <c r="AM74" i="20"/>
  <c r="AD74" i="20"/>
  <c r="AB74" i="20"/>
  <c r="S74" i="20"/>
  <c r="I74" i="20"/>
  <c r="DP74" i="20" s="1"/>
  <c r="DH73" i="20"/>
  <c r="DG73" i="20"/>
  <c r="DA73" i="20"/>
  <c r="CZ73" i="20"/>
  <c r="CY73" i="20"/>
  <c r="CX73" i="20"/>
  <c r="CW73" i="20"/>
  <c r="CV73" i="20"/>
  <c r="DH72" i="20"/>
  <c r="DG72" i="20"/>
  <c r="DA72" i="20"/>
  <c r="CZ72" i="20"/>
  <c r="CY72" i="20"/>
  <c r="CX72" i="20"/>
  <c r="CW72" i="20"/>
  <c r="CV72" i="20"/>
  <c r="DH71" i="20"/>
  <c r="DG71" i="20"/>
  <c r="DA71" i="20"/>
  <c r="CZ71" i="20"/>
  <c r="CY71" i="20"/>
  <c r="CX71" i="20"/>
  <c r="CW71" i="20"/>
  <c r="CV71" i="20"/>
  <c r="DH70" i="20"/>
  <c r="DG70" i="20"/>
  <c r="DA70" i="20"/>
  <c r="CZ70" i="20"/>
  <c r="CY70" i="20"/>
  <c r="CX70" i="20"/>
  <c r="CW70" i="20"/>
  <c r="CV70" i="20"/>
  <c r="DH69" i="20"/>
  <c r="DG69" i="20"/>
  <c r="DA69" i="20"/>
  <c r="CZ69" i="20"/>
  <c r="CY69" i="20"/>
  <c r="CX69" i="20"/>
  <c r="CW69" i="20"/>
  <c r="CV69" i="20"/>
  <c r="DH68" i="20"/>
  <c r="DG68" i="20"/>
  <c r="DA68" i="20"/>
  <c r="CZ68" i="20"/>
  <c r="CY68" i="20"/>
  <c r="CX68" i="20"/>
  <c r="DO68" i="20" s="1"/>
  <c r="CW68" i="20"/>
  <c r="CV68" i="20"/>
  <c r="DH67" i="20"/>
  <c r="DG67" i="20"/>
  <c r="DA67" i="20"/>
  <c r="CZ67" i="20"/>
  <c r="CY67" i="20"/>
  <c r="CX67" i="20"/>
  <c r="CW67" i="20"/>
  <c r="CV67" i="20"/>
  <c r="DH66" i="20"/>
  <c r="DG66" i="20"/>
  <c r="DA66" i="20"/>
  <c r="CZ66" i="20"/>
  <c r="CY66" i="20"/>
  <c r="DE66" i="20" s="1"/>
  <c r="CX66" i="20"/>
  <c r="CW66" i="20"/>
  <c r="CV66" i="20"/>
  <c r="DH65" i="20"/>
  <c r="DG65" i="20"/>
  <c r="DA65" i="20"/>
  <c r="CZ65" i="20"/>
  <c r="CY65" i="20"/>
  <c r="CX65" i="20"/>
  <c r="CW65" i="20"/>
  <c r="CV65" i="20"/>
  <c r="DH64" i="20"/>
  <c r="DG64" i="20"/>
  <c r="DA64" i="20"/>
  <c r="CZ64" i="20"/>
  <c r="CY64" i="20"/>
  <c r="CX64" i="20"/>
  <c r="DO64" i="20" s="1"/>
  <c r="CW64" i="20"/>
  <c r="CV64" i="20"/>
  <c r="CT114" i="20"/>
  <c r="DL72" i="20" s="1"/>
  <c r="CI63" i="20"/>
  <c r="CH63" i="20"/>
  <c r="CG63" i="20"/>
  <c r="CF63" i="20"/>
  <c r="CE63" i="20"/>
  <c r="CD63" i="20"/>
  <c r="CC63" i="20"/>
  <c r="BZ63" i="20"/>
  <c r="BY63" i="20"/>
  <c r="BX63" i="20"/>
  <c r="BW63" i="20"/>
  <c r="BV63" i="20"/>
  <c r="BU63" i="20"/>
  <c r="BT63" i="20"/>
  <c r="BO63" i="20"/>
  <c r="BN63" i="20"/>
  <c r="BM63" i="20"/>
  <c r="BL63" i="20"/>
  <c r="BK63" i="20"/>
  <c r="BJ63" i="20"/>
  <c r="BI63" i="20"/>
  <c r="BF63" i="20"/>
  <c r="BE63" i="20"/>
  <c r="BD63" i="20"/>
  <c r="BC63" i="20"/>
  <c r="BB63" i="20"/>
  <c r="BA63" i="20"/>
  <c r="AZ63" i="20"/>
  <c r="AU63" i="20"/>
  <c r="AT63" i="20"/>
  <c r="AS63" i="20"/>
  <c r="AR63" i="20"/>
  <c r="AQ63" i="20"/>
  <c r="AP63" i="20"/>
  <c r="AO63" i="20"/>
  <c r="AL63" i="20"/>
  <c r="AK63" i="20"/>
  <c r="AJ63" i="20"/>
  <c r="AI63" i="20"/>
  <c r="AH63" i="20"/>
  <c r="AG63" i="20"/>
  <c r="AF63" i="20"/>
  <c r="AA63" i="20"/>
  <c r="Z63" i="20"/>
  <c r="Y63" i="20"/>
  <c r="X63" i="20"/>
  <c r="W63" i="20"/>
  <c r="V63" i="20"/>
  <c r="U63" i="20"/>
  <c r="R63" i="20"/>
  <c r="Q63" i="20"/>
  <c r="P63" i="20"/>
  <c r="O63" i="20"/>
  <c r="N63" i="20"/>
  <c r="M63" i="20"/>
  <c r="L63" i="20"/>
  <c r="H63" i="20"/>
  <c r="G63" i="20"/>
  <c r="F63" i="20"/>
  <c r="E63" i="20"/>
  <c r="D63" i="20"/>
  <c r="C63" i="20"/>
  <c r="B63" i="20"/>
  <c r="CS62" i="20"/>
  <c r="R60" i="20"/>
  <c r="Q60" i="20"/>
  <c r="P60" i="20"/>
  <c r="O60" i="20"/>
  <c r="N60" i="20"/>
  <c r="M60" i="20"/>
  <c r="L60" i="20"/>
  <c r="R59" i="20"/>
  <c r="Q59" i="20"/>
  <c r="P59" i="20"/>
  <c r="O59" i="20"/>
  <c r="N59" i="20"/>
  <c r="M59" i="20"/>
  <c r="L59" i="20"/>
  <c r="CN56" i="20"/>
  <c r="CL56" i="20"/>
  <c r="CJ56" i="20"/>
  <c r="CI56" i="20"/>
  <c r="CH56" i="20"/>
  <c r="CG56" i="20"/>
  <c r="CF56" i="20"/>
  <c r="CE56" i="20"/>
  <c r="CD56" i="20"/>
  <c r="CC56" i="20"/>
  <c r="CA56" i="20"/>
  <c r="BZ56" i="20"/>
  <c r="BY56" i="20"/>
  <c r="BX56" i="20"/>
  <c r="BW56" i="20"/>
  <c r="BV56" i="20"/>
  <c r="BU56" i="20"/>
  <c r="BT56" i="20"/>
  <c r="BR56" i="20"/>
  <c r="BQ56" i="20"/>
  <c r="BP56" i="20"/>
  <c r="BO56" i="20"/>
  <c r="BN56" i="20"/>
  <c r="BM56" i="20"/>
  <c r="BL56" i="20"/>
  <c r="BK56" i="20"/>
  <c r="BJ56" i="20"/>
  <c r="BI56" i="20"/>
  <c r="BH56" i="20"/>
  <c r="BG56" i="20"/>
  <c r="BF56" i="20"/>
  <c r="BE56" i="20"/>
  <c r="BD56" i="20"/>
  <c r="BC56" i="20"/>
  <c r="BB56" i="20"/>
  <c r="BA56" i="20"/>
  <c r="AZ56" i="20"/>
  <c r="AX56" i="20"/>
  <c r="AW56" i="20"/>
  <c r="AV56" i="20"/>
  <c r="AU56" i="20"/>
  <c r="AT56" i="20"/>
  <c r="AS56" i="20"/>
  <c r="AR56" i="20"/>
  <c r="AQ56" i="20"/>
  <c r="AP56" i="20"/>
  <c r="AO56" i="20"/>
  <c r="AN56" i="20"/>
  <c r="AM56" i="20"/>
  <c r="AL56" i="20"/>
  <c r="AK56" i="20"/>
  <c r="AJ56" i="20"/>
  <c r="AI56" i="20"/>
  <c r="AH56" i="20"/>
  <c r="AG56" i="20"/>
  <c r="AF56" i="20"/>
  <c r="AD56" i="20"/>
  <c r="AC56" i="20"/>
  <c r="AB56" i="20"/>
  <c r="AA56" i="20"/>
  <c r="Z56" i="20"/>
  <c r="Y56" i="20"/>
  <c r="X56" i="20"/>
  <c r="W56" i="20"/>
  <c r="V56" i="20"/>
  <c r="U56" i="20"/>
  <c r="T56" i="20"/>
  <c r="S56" i="20"/>
  <c r="R56" i="20"/>
  <c r="Q56" i="20"/>
  <c r="P56" i="20"/>
  <c r="O56" i="20"/>
  <c r="N56" i="20"/>
  <c r="M56" i="20"/>
  <c r="L56" i="20"/>
  <c r="J56" i="20"/>
  <c r="I56" i="20"/>
  <c r="H56" i="20"/>
  <c r="G56" i="20"/>
  <c r="F56" i="20"/>
  <c r="E56" i="20"/>
  <c r="D56" i="20"/>
  <c r="C56" i="20"/>
  <c r="B56" i="20"/>
  <c r="DO55" i="20"/>
  <c r="DN55" i="20"/>
  <c r="DM55" i="20"/>
  <c r="DL55" i="20"/>
  <c r="DK55" i="20"/>
  <c r="DJ55" i="20"/>
  <c r="DI55" i="20"/>
  <c r="DH55" i="20"/>
  <c r="DG55" i="20"/>
  <c r="DF55" i="20"/>
  <c r="DE55" i="20"/>
  <c r="DD55" i="20"/>
  <c r="DC55" i="20"/>
  <c r="DB55" i="20"/>
  <c r="DA55" i="20"/>
  <c r="CZ55" i="20"/>
  <c r="CY55" i="20"/>
  <c r="CX55" i="20"/>
  <c r="CW55" i="20"/>
  <c r="CV55" i="20"/>
  <c r="CT55" i="20"/>
  <c r="CS55" i="20"/>
  <c r="CR55" i="20"/>
  <c r="CO55" i="20"/>
  <c r="CJ55" i="20"/>
  <c r="CA55" i="20"/>
  <c r="BR55" i="20"/>
  <c r="BP55" i="20"/>
  <c r="BG55" i="20"/>
  <c r="AX55" i="20"/>
  <c r="AV55" i="20"/>
  <c r="AM55" i="20"/>
  <c r="AD55" i="20"/>
  <c r="AB55" i="20"/>
  <c r="S55" i="20"/>
  <c r="I55" i="20"/>
  <c r="DO54" i="20"/>
  <c r="DN54" i="20"/>
  <c r="DM54" i="20"/>
  <c r="DL54" i="20"/>
  <c r="DK54" i="20"/>
  <c r="DJ54" i="20"/>
  <c r="DI54" i="20"/>
  <c r="DH54" i="20"/>
  <c r="DG54" i="20"/>
  <c r="DF54" i="20"/>
  <c r="DE54" i="20"/>
  <c r="DD54" i="20"/>
  <c r="DC54" i="20"/>
  <c r="DB54" i="20"/>
  <c r="DA54" i="20"/>
  <c r="CZ54" i="20"/>
  <c r="CY54" i="20"/>
  <c r="CX54" i="20"/>
  <c r="CW54" i="20"/>
  <c r="CV54" i="20"/>
  <c r="CT54" i="20"/>
  <c r="CS54" i="20"/>
  <c r="CR54" i="20"/>
  <c r="CO54" i="20"/>
  <c r="CJ54" i="20"/>
  <c r="CA54" i="20"/>
  <c r="BR54" i="20"/>
  <c r="BP54" i="20"/>
  <c r="BG54" i="20"/>
  <c r="AX54" i="20"/>
  <c r="AV54" i="20"/>
  <c r="AM54" i="20"/>
  <c r="AD54" i="20"/>
  <c r="AB54" i="20"/>
  <c r="S54" i="20"/>
  <c r="I54" i="20"/>
  <c r="DO53" i="20"/>
  <c r="DN53" i="20"/>
  <c r="DM53" i="20"/>
  <c r="DL53" i="20"/>
  <c r="DK53" i="20"/>
  <c r="DJ53" i="20"/>
  <c r="DI53" i="20"/>
  <c r="DH53" i="20"/>
  <c r="DG53" i="20"/>
  <c r="DF53" i="20"/>
  <c r="DE53" i="20"/>
  <c r="DD53" i="20"/>
  <c r="DC53" i="20"/>
  <c r="DB53" i="20"/>
  <c r="DA53" i="20"/>
  <c r="CZ53" i="20"/>
  <c r="CY53" i="20"/>
  <c r="CX53" i="20"/>
  <c r="CW53" i="20"/>
  <c r="CV53" i="20"/>
  <c r="CT53" i="20"/>
  <c r="CS53" i="20"/>
  <c r="CR53" i="20"/>
  <c r="CO53" i="20"/>
  <c r="CJ53" i="20"/>
  <c r="CA53" i="20"/>
  <c r="BR53" i="20"/>
  <c r="BP53" i="20"/>
  <c r="BG53" i="20"/>
  <c r="AX53" i="20"/>
  <c r="AV53" i="20"/>
  <c r="AM53" i="20"/>
  <c r="AD53" i="20"/>
  <c r="AB53" i="20"/>
  <c r="S53" i="20"/>
  <c r="I53" i="20"/>
  <c r="DO52" i="20"/>
  <c r="DN52" i="20"/>
  <c r="DM52" i="20"/>
  <c r="DL52" i="20"/>
  <c r="DK52" i="20"/>
  <c r="DJ52" i="20"/>
  <c r="DI52" i="20"/>
  <c r="DH52" i="20"/>
  <c r="DG52" i="20"/>
  <c r="DF52" i="20"/>
  <c r="DE52" i="20"/>
  <c r="DD52" i="20"/>
  <c r="DC52" i="20"/>
  <c r="DB52" i="20"/>
  <c r="DA52" i="20"/>
  <c r="CZ52" i="20"/>
  <c r="CY52" i="20"/>
  <c r="CX52" i="20"/>
  <c r="CW52" i="20"/>
  <c r="CV52" i="20"/>
  <c r="CT52" i="20"/>
  <c r="CS52" i="20"/>
  <c r="CR52" i="20"/>
  <c r="CO52" i="20"/>
  <c r="CJ52" i="20"/>
  <c r="CA52" i="20"/>
  <c r="BR52" i="20"/>
  <c r="BP52" i="20"/>
  <c r="BG52" i="20"/>
  <c r="AX52" i="20"/>
  <c r="AV52" i="20"/>
  <c r="AM52" i="20"/>
  <c r="AD52" i="20"/>
  <c r="AB52" i="20"/>
  <c r="S52" i="20"/>
  <c r="I52" i="20"/>
  <c r="DO51" i="20"/>
  <c r="DN51" i="20"/>
  <c r="DM51" i="20"/>
  <c r="DL51" i="20"/>
  <c r="DK51" i="20"/>
  <c r="DJ51" i="20"/>
  <c r="DI51" i="20"/>
  <c r="DH51" i="20"/>
  <c r="DG51" i="20"/>
  <c r="DF51" i="20"/>
  <c r="DE51" i="20"/>
  <c r="DD51" i="20"/>
  <c r="DC51" i="20"/>
  <c r="DB51" i="20"/>
  <c r="DA51" i="20"/>
  <c r="CZ51" i="20"/>
  <c r="CY51" i="20"/>
  <c r="CX51" i="20"/>
  <c r="CW51" i="20"/>
  <c r="CV51" i="20"/>
  <c r="CT51" i="20"/>
  <c r="CS51" i="20"/>
  <c r="CR51" i="20"/>
  <c r="CO51" i="20"/>
  <c r="CJ51" i="20"/>
  <c r="CA51" i="20"/>
  <c r="BR51" i="20"/>
  <c r="BP51" i="20"/>
  <c r="BG51" i="20"/>
  <c r="AX51" i="20"/>
  <c r="AV51" i="20"/>
  <c r="AM51" i="20"/>
  <c r="AD51" i="20"/>
  <c r="AB51" i="20"/>
  <c r="S51" i="20"/>
  <c r="I51" i="20"/>
  <c r="DO50" i="20"/>
  <c r="DN50" i="20"/>
  <c r="DM50" i="20"/>
  <c r="DL50" i="20"/>
  <c r="DK50" i="20"/>
  <c r="DJ50" i="20"/>
  <c r="DI50" i="20"/>
  <c r="DH50" i="20"/>
  <c r="DG50" i="20"/>
  <c r="DF50" i="20"/>
  <c r="DE50" i="20"/>
  <c r="DD50" i="20"/>
  <c r="DC50" i="20"/>
  <c r="DB50" i="20"/>
  <c r="DA50" i="20"/>
  <c r="CZ50" i="20"/>
  <c r="CY50" i="20"/>
  <c r="CX50" i="20"/>
  <c r="CW50" i="20"/>
  <c r="CV50" i="20"/>
  <c r="CT50" i="20"/>
  <c r="CS50" i="20"/>
  <c r="CR50" i="20"/>
  <c r="CO50" i="20"/>
  <c r="CJ50" i="20"/>
  <c r="CA50" i="20"/>
  <c r="BR50" i="20"/>
  <c r="BP50" i="20"/>
  <c r="BG50" i="20"/>
  <c r="AX50" i="20"/>
  <c r="AV50" i="20"/>
  <c r="AM50" i="20"/>
  <c r="AD50" i="20"/>
  <c r="AB50" i="20"/>
  <c r="S50" i="20"/>
  <c r="I50" i="20"/>
  <c r="DO49" i="20"/>
  <c r="DN49" i="20"/>
  <c r="DM49" i="20"/>
  <c r="DL49" i="20"/>
  <c r="DK49" i="20"/>
  <c r="DJ49" i="20"/>
  <c r="DI49" i="20"/>
  <c r="DH49" i="20"/>
  <c r="DG49" i="20"/>
  <c r="DF49" i="20"/>
  <c r="DE49" i="20"/>
  <c r="DD49" i="20"/>
  <c r="DC49" i="20"/>
  <c r="DB49" i="20"/>
  <c r="DA49" i="20"/>
  <c r="CZ49" i="20"/>
  <c r="CY49" i="20"/>
  <c r="CX49" i="20"/>
  <c r="CW49" i="20"/>
  <c r="CV49" i="20"/>
  <c r="CT49" i="20"/>
  <c r="CS49" i="20"/>
  <c r="CR49" i="20"/>
  <c r="CO49" i="20"/>
  <c r="CJ49" i="20"/>
  <c r="CA49" i="20"/>
  <c r="BR49" i="20"/>
  <c r="BP49" i="20"/>
  <c r="BG49" i="20"/>
  <c r="AX49" i="20"/>
  <c r="AV49" i="20"/>
  <c r="AM49" i="20"/>
  <c r="AD49" i="20"/>
  <c r="AB49" i="20"/>
  <c r="S49" i="20"/>
  <c r="I49" i="20"/>
  <c r="DO48" i="20"/>
  <c r="DN48" i="20"/>
  <c r="DM48" i="20"/>
  <c r="DL48" i="20"/>
  <c r="DK48" i="20"/>
  <c r="DJ48" i="20"/>
  <c r="DI48" i="20"/>
  <c r="DH48" i="20"/>
  <c r="DG48" i="20"/>
  <c r="DF48" i="20"/>
  <c r="DE48" i="20"/>
  <c r="DD48" i="20"/>
  <c r="DC48" i="20"/>
  <c r="DB48" i="20"/>
  <c r="DA48" i="20"/>
  <c r="CZ48" i="20"/>
  <c r="CY48" i="20"/>
  <c r="CX48" i="20"/>
  <c r="CW48" i="20"/>
  <c r="CV48" i="20"/>
  <c r="CT48" i="20"/>
  <c r="CS48" i="20"/>
  <c r="CR48" i="20"/>
  <c r="CO48" i="20"/>
  <c r="CJ48" i="20"/>
  <c r="CA48" i="20"/>
  <c r="BR48" i="20"/>
  <c r="BP48" i="20"/>
  <c r="BG48" i="20"/>
  <c r="AX48" i="20"/>
  <c r="AV48" i="20"/>
  <c r="AM48" i="20"/>
  <c r="AD48" i="20"/>
  <c r="AB48" i="20"/>
  <c r="S48" i="20"/>
  <c r="I48" i="20"/>
  <c r="DO47" i="20"/>
  <c r="DN47" i="20"/>
  <c r="DM47" i="20"/>
  <c r="DL47" i="20"/>
  <c r="DK47" i="20"/>
  <c r="DJ47" i="20"/>
  <c r="DI47" i="20"/>
  <c r="DH47" i="20"/>
  <c r="DG47" i="20"/>
  <c r="DF47" i="20"/>
  <c r="DE47" i="20"/>
  <c r="DD47" i="20"/>
  <c r="DC47" i="20"/>
  <c r="DB47" i="20"/>
  <c r="DA47" i="20"/>
  <c r="CZ47" i="20"/>
  <c r="CY47" i="20"/>
  <c r="CX47" i="20"/>
  <c r="CW47" i="20"/>
  <c r="CV47" i="20"/>
  <c r="CT47" i="20"/>
  <c r="CS47" i="20"/>
  <c r="CR47" i="20"/>
  <c r="CO47" i="20"/>
  <c r="CJ47" i="20"/>
  <c r="CA47" i="20"/>
  <c r="BR47" i="20"/>
  <c r="BP47" i="20"/>
  <c r="BG47" i="20"/>
  <c r="AX47" i="20"/>
  <c r="AV47" i="20"/>
  <c r="AM47" i="20"/>
  <c r="AD47" i="20"/>
  <c r="AB47" i="20"/>
  <c r="S47" i="20"/>
  <c r="I47" i="20"/>
  <c r="DO46" i="20"/>
  <c r="DN46" i="20"/>
  <c r="DM46" i="20"/>
  <c r="DL46" i="20"/>
  <c r="DK46" i="20"/>
  <c r="DJ46" i="20"/>
  <c r="DI46" i="20"/>
  <c r="DH46" i="20"/>
  <c r="DG46" i="20"/>
  <c r="DF46" i="20"/>
  <c r="DE46" i="20"/>
  <c r="DD46" i="20"/>
  <c r="DC46" i="20"/>
  <c r="DB46" i="20"/>
  <c r="DA46" i="20"/>
  <c r="CZ46" i="20"/>
  <c r="CY46" i="20"/>
  <c r="CX46" i="20"/>
  <c r="CW46" i="20"/>
  <c r="CV46" i="20"/>
  <c r="CT46" i="20"/>
  <c r="CS46" i="20"/>
  <c r="CR46" i="20"/>
  <c r="CO46" i="20"/>
  <c r="CJ46" i="20"/>
  <c r="CA46" i="20"/>
  <c r="BR46" i="20"/>
  <c r="BP46" i="20"/>
  <c r="BG46" i="20"/>
  <c r="AX46" i="20"/>
  <c r="AV46" i="20"/>
  <c r="AM46" i="20"/>
  <c r="AD46" i="20"/>
  <c r="AB46" i="20"/>
  <c r="S46" i="20"/>
  <c r="I46" i="20"/>
  <c r="DO45" i="20"/>
  <c r="DN45" i="20"/>
  <c r="DM45" i="20"/>
  <c r="DL45" i="20"/>
  <c r="DK45" i="20"/>
  <c r="DJ45" i="20"/>
  <c r="DI45" i="20"/>
  <c r="DH45" i="20"/>
  <c r="DG45" i="20"/>
  <c r="DF45" i="20"/>
  <c r="DE45" i="20"/>
  <c r="DD45" i="20"/>
  <c r="DC45" i="20"/>
  <c r="DB45" i="20"/>
  <c r="DA45" i="20"/>
  <c r="CZ45" i="20"/>
  <c r="CY45" i="20"/>
  <c r="CX45" i="20"/>
  <c r="CW45" i="20"/>
  <c r="CV45" i="20"/>
  <c r="CT45" i="20"/>
  <c r="CS45" i="20"/>
  <c r="CR45" i="20"/>
  <c r="CO45" i="20"/>
  <c r="CJ45" i="20"/>
  <c r="CA45" i="20"/>
  <c r="BR45" i="20"/>
  <c r="BP45" i="20"/>
  <c r="BG45" i="20"/>
  <c r="AX45" i="20"/>
  <c r="AV45" i="20"/>
  <c r="AM45" i="20"/>
  <c r="AD45" i="20"/>
  <c r="AB45" i="20"/>
  <c r="S45" i="20"/>
  <c r="I45" i="20"/>
  <c r="DO44" i="20"/>
  <c r="DN44" i="20"/>
  <c r="DM44" i="20"/>
  <c r="DL44" i="20"/>
  <c r="DK44" i="20"/>
  <c r="DJ44" i="20"/>
  <c r="DI44" i="20"/>
  <c r="DH44" i="20"/>
  <c r="DG44" i="20"/>
  <c r="DF44" i="20"/>
  <c r="DE44" i="20"/>
  <c r="DD44" i="20"/>
  <c r="DC44" i="20"/>
  <c r="DB44" i="20"/>
  <c r="DA44" i="20"/>
  <c r="CZ44" i="20"/>
  <c r="CY44" i="20"/>
  <c r="CX44" i="20"/>
  <c r="CW44" i="20"/>
  <c r="CV44" i="20"/>
  <c r="CT44" i="20"/>
  <c r="CS44" i="20"/>
  <c r="CR44" i="20"/>
  <c r="CO44" i="20"/>
  <c r="CJ44" i="20"/>
  <c r="CA44" i="20"/>
  <c r="BR44" i="20"/>
  <c r="BP44" i="20"/>
  <c r="BG44" i="20"/>
  <c r="AX44" i="20"/>
  <c r="AV44" i="20"/>
  <c r="AM44" i="20"/>
  <c r="AD44" i="20"/>
  <c r="AB44" i="20"/>
  <c r="S44" i="20"/>
  <c r="I44" i="20"/>
  <c r="DO43" i="20"/>
  <c r="DN43" i="20"/>
  <c r="DM43" i="20"/>
  <c r="DL43" i="20"/>
  <c r="DK43" i="20"/>
  <c r="DJ43" i="20"/>
  <c r="DI43" i="20"/>
  <c r="DH43" i="20"/>
  <c r="DG43" i="20"/>
  <c r="DF43" i="20"/>
  <c r="DE43" i="20"/>
  <c r="DD43" i="20"/>
  <c r="DC43" i="20"/>
  <c r="DB43" i="20"/>
  <c r="DA43" i="20"/>
  <c r="CZ43" i="20"/>
  <c r="CY43" i="20"/>
  <c r="CX43" i="20"/>
  <c r="CW43" i="20"/>
  <c r="CV43" i="20"/>
  <c r="CT43" i="20"/>
  <c r="CS43" i="20"/>
  <c r="CR43" i="20"/>
  <c r="CO43" i="20"/>
  <c r="CJ43" i="20"/>
  <c r="CA43" i="20"/>
  <c r="BR43" i="20"/>
  <c r="BP43" i="20"/>
  <c r="BG43" i="20"/>
  <c r="AX43" i="20"/>
  <c r="AV43" i="20"/>
  <c r="AM43" i="20"/>
  <c r="AD43" i="20"/>
  <c r="AB43" i="20"/>
  <c r="S43" i="20"/>
  <c r="I43" i="20"/>
  <c r="DO42" i="20"/>
  <c r="DN42" i="20"/>
  <c r="DM42" i="20"/>
  <c r="DL42" i="20"/>
  <c r="DK42" i="20"/>
  <c r="DJ42" i="20"/>
  <c r="DI42" i="20"/>
  <c r="DH42" i="20"/>
  <c r="DG42" i="20"/>
  <c r="DF42" i="20"/>
  <c r="DE42" i="20"/>
  <c r="DD42" i="20"/>
  <c r="DC42" i="20"/>
  <c r="DB42" i="20"/>
  <c r="DA42" i="20"/>
  <c r="CZ42" i="20"/>
  <c r="CY42" i="20"/>
  <c r="CX42" i="20"/>
  <c r="CW42" i="20"/>
  <c r="CV42" i="20"/>
  <c r="CT42" i="20"/>
  <c r="CS42" i="20"/>
  <c r="CR42" i="20"/>
  <c r="CO42" i="20"/>
  <c r="CJ42" i="20"/>
  <c r="CA42" i="20"/>
  <c r="BR42" i="20"/>
  <c r="BP42" i="20"/>
  <c r="BG42" i="20"/>
  <c r="AX42" i="20"/>
  <c r="AV42" i="20"/>
  <c r="AM42" i="20"/>
  <c r="AD42" i="20"/>
  <c r="AB42" i="20"/>
  <c r="S42" i="20"/>
  <c r="I42" i="20"/>
  <c r="DO41" i="20"/>
  <c r="DN41" i="20"/>
  <c r="DM41" i="20"/>
  <c r="DL41" i="20"/>
  <c r="DK41" i="20"/>
  <c r="DJ41" i="20"/>
  <c r="DI41" i="20"/>
  <c r="DH41" i="20"/>
  <c r="DG41" i="20"/>
  <c r="DF41" i="20"/>
  <c r="DE41" i="20"/>
  <c r="DD41" i="20"/>
  <c r="DC41" i="20"/>
  <c r="DB41" i="20"/>
  <c r="DA41" i="20"/>
  <c r="CZ41" i="20"/>
  <c r="CY41" i="20"/>
  <c r="CX41" i="20"/>
  <c r="CW41" i="20"/>
  <c r="CV41" i="20"/>
  <c r="CT41" i="20"/>
  <c r="CS41" i="20"/>
  <c r="CR41" i="20"/>
  <c r="CO41" i="20"/>
  <c r="CJ41" i="20"/>
  <c r="CA41" i="20"/>
  <c r="BR41" i="20"/>
  <c r="BP41" i="20"/>
  <c r="BG41" i="20"/>
  <c r="AX41" i="20"/>
  <c r="AV41" i="20"/>
  <c r="AM41" i="20"/>
  <c r="AD41" i="20"/>
  <c r="AB41" i="20"/>
  <c r="S41" i="20"/>
  <c r="I41" i="20"/>
  <c r="DO40" i="20"/>
  <c r="DN40" i="20"/>
  <c r="DM40" i="20"/>
  <c r="DL40" i="20"/>
  <c r="DK40" i="20"/>
  <c r="DJ40" i="20"/>
  <c r="DI40" i="20"/>
  <c r="DH40" i="20"/>
  <c r="DG40" i="20"/>
  <c r="DF40" i="20"/>
  <c r="DE40" i="20"/>
  <c r="DD40" i="20"/>
  <c r="DC40" i="20"/>
  <c r="DB40" i="20"/>
  <c r="DA40" i="20"/>
  <c r="CZ40" i="20"/>
  <c r="CY40" i="20"/>
  <c r="CX40" i="20"/>
  <c r="CW40" i="20"/>
  <c r="CV40" i="20"/>
  <c r="CT40" i="20"/>
  <c r="CS40" i="20"/>
  <c r="CR40" i="20"/>
  <c r="CO40" i="20"/>
  <c r="CJ40" i="20"/>
  <c r="CA40" i="20"/>
  <c r="BR40" i="20"/>
  <c r="BP40" i="20"/>
  <c r="BG40" i="20"/>
  <c r="AX40" i="20"/>
  <c r="AV40" i="20"/>
  <c r="AM40" i="20"/>
  <c r="AD40" i="20"/>
  <c r="AB40" i="20"/>
  <c r="S40" i="20"/>
  <c r="I40" i="20"/>
  <c r="DO39" i="20"/>
  <c r="DN39" i="20"/>
  <c r="DM39" i="20"/>
  <c r="DL39" i="20"/>
  <c r="DK39" i="20"/>
  <c r="DJ39" i="20"/>
  <c r="DI39" i="20"/>
  <c r="DH39" i="20"/>
  <c r="DG39" i="20"/>
  <c r="DF39" i="20"/>
  <c r="DE39" i="20"/>
  <c r="DD39" i="20"/>
  <c r="DC39" i="20"/>
  <c r="DB39" i="20"/>
  <c r="DA39" i="20"/>
  <c r="CZ39" i="20"/>
  <c r="CY39" i="20"/>
  <c r="CX39" i="20"/>
  <c r="CW39" i="20"/>
  <c r="CV39" i="20"/>
  <c r="CT39" i="20"/>
  <c r="CS39" i="20"/>
  <c r="CR39" i="20"/>
  <c r="CO39" i="20"/>
  <c r="CJ39" i="20"/>
  <c r="CA39" i="20"/>
  <c r="BR39" i="20"/>
  <c r="BP39" i="20"/>
  <c r="BG39" i="20"/>
  <c r="AX39" i="20"/>
  <c r="AV39" i="20"/>
  <c r="AM39" i="20"/>
  <c r="AD39" i="20"/>
  <c r="AB39" i="20"/>
  <c r="S39" i="20"/>
  <c r="I39" i="20"/>
  <c r="DO38" i="20"/>
  <c r="DN38" i="20"/>
  <c r="DM38" i="20"/>
  <c r="DL38" i="20"/>
  <c r="DK38" i="20"/>
  <c r="DJ38" i="20"/>
  <c r="DI38" i="20"/>
  <c r="DH38" i="20"/>
  <c r="DG38" i="20"/>
  <c r="DF38" i="20"/>
  <c r="DE38" i="20"/>
  <c r="DD38" i="20"/>
  <c r="DC38" i="20"/>
  <c r="DB38" i="20"/>
  <c r="DA38" i="20"/>
  <c r="CZ38" i="20"/>
  <c r="CY38" i="20"/>
  <c r="CX38" i="20"/>
  <c r="CW38" i="20"/>
  <c r="CV38" i="20"/>
  <c r="CT38" i="20"/>
  <c r="CS38" i="20"/>
  <c r="CR38" i="20"/>
  <c r="CO38" i="20"/>
  <c r="CJ38" i="20"/>
  <c r="CA38" i="20"/>
  <c r="BR38" i="20"/>
  <c r="BP38" i="20"/>
  <c r="BG38" i="20"/>
  <c r="AX38" i="20"/>
  <c r="AV38" i="20"/>
  <c r="AM38" i="20"/>
  <c r="AD38" i="20"/>
  <c r="AB38" i="20"/>
  <c r="S38" i="20"/>
  <c r="I38" i="20"/>
  <c r="DO37" i="20"/>
  <c r="DN37" i="20"/>
  <c r="DM37" i="20"/>
  <c r="DL37" i="20"/>
  <c r="DK37" i="20"/>
  <c r="DJ37" i="20"/>
  <c r="DI37" i="20"/>
  <c r="DH37" i="20"/>
  <c r="DG37" i="20"/>
  <c r="DF37" i="20"/>
  <c r="DE37" i="20"/>
  <c r="DD37" i="20"/>
  <c r="DC37" i="20"/>
  <c r="DB37" i="20"/>
  <c r="DA37" i="20"/>
  <c r="CZ37" i="20"/>
  <c r="CY37" i="20"/>
  <c r="CX37" i="20"/>
  <c r="CW37" i="20"/>
  <c r="CV37" i="20"/>
  <c r="CT37" i="20"/>
  <c r="CS37" i="20"/>
  <c r="CR37" i="20"/>
  <c r="CO37" i="20"/>
  <c r="CJ37" i="20"/>
  <c r="CA37" i="20"/>
  <c r="BR37" i="20"/>
  <c r="BP37" i="20"/>
  <c r="BG37" i="20"/>
  <c r="AX37" i="20"/>
  <c r="AV37" i="20"/>
  <c r="AM37" i="20"/>
  <c r="AD37" i="20"/>
  <c r="AB37" i="20"/>
  <c r="S37" i="20"/>
  <c r="I37" i="20"/>
  <c r="DO36" i="20"/>
  <c r="DN36" i="20"/>
  <c r="DM36" i="20"/>
  <c r="DL36" i="20"/>
  <c r="DK36" i="20"/>
  <c r="DJ36" i="20"/>
  <c r="DI36" i="20"/>
  <c r="DH36" i="20"/>
  <c r="DG36" i="20"/>
  <c r="DF36" i="20"/>
  <c r="DE36" i="20"/>
  <c r="DD36" i="20"/>
  <c r="DC36" i="20"/>
  <c r="DB36" i="20"/>
  <c r="DA36" i="20"/>
  <c r="CZ36" i="20"/>
  <c r="CY36" i="20"/>
  <c r="CX36" i="20"/>
  <c r="CW36" i="20"/>
  <c r="CV36" i="20"/>
  <c r="CT36" i="20"/>
  <c r="CS36" i="20"/>
  <c r="CR36" i="20"/>
  <c r="CO36" i="20"/>
  <c r="CJ36" i="20"/>
  <c r="CA36" i="20"/>
  <c r="BR36" i="20"/>
  <c r="BP36" i="20"/>
  <c r="BG36" i="20"/>
  <c r="AX36" i="20"/>
  <c r="AV36" i="20"/>
  <c r="AM36" i="20"/>
  <c r="AD36" i="20"/>
  <c r="AB36" i="20"/>
  <c r="S36" i="20"/>
  <c r="I36" i="20"/>
  <c r="DO35" i="20"/>
  <c r="DN35" i="20"/>
  <c r="DM35" i="20"/>
  <c r="DL35" i="20"/>
  <c r="DK35" i="20"/>
  <c r="DJ35" i="20"/>
  <c r="DI35" i="20"/>
  <c r="DH35" i="20"/>
  <c r="DG35" i="20"/>
  <c r="DF35" i="20"/>
  <c r="DE35" i="20"/>
  <c r="DD35" i="20"/>
  <c r="DC35" i="20"/>
  <c r="DB35" i="20"/>
  <c r="DA35" i="20"/>
  <c r="CZ35" i="20"/>
  <c r="CY35" i="20"/>
  <c r="CX35" i="20"/>
  <c r="CW35" i="20"/>
  <c r="CV35" i="20"/>
  <c r="CT35" i="20"/>
  <c r="CS35" i="20"/>
  <c r="CR35" i="20"/>
  <c r="CO35" i="20"/>
  <c r="CJ35" i="20"/>
  <c r="CA35" i="20"/>
  <c r="BR35" i="20"/>
  <c r="BP35" i="20"/>
  <c r="BG35" i="20"/>
  <c r="AX35" i="20"/>
  <c r="AV35" i="20"/>
  <c r="AM35" i="20"/>
  <c r="AD35" i="20"/>
  <c r="AB35" i="20"/>
  <c r="S35" i="20"/>
  <c r="I35" i="20"/>
  <c r="DO34" i="20"/>
  <c r="DN34" i="20"/>
  <c r="DM34" i="20"/>
  <c r="DL34" i="20"/>
  <c r="DK34" i="20"/>
  <c r="DJ34" i="20"/>
  <c r="DI34" i="20"/>
  <c r="DH34" i="20"/>
  <c r="DG34" i="20"/>
  <c r="DF34" i="20"/>
  <c r="DE34" i="20"/>
  <c r="DD34" i="20"/>
  <c r="DC34" i="20"/>
  <c r="DB34" i="20"/>
  <c r="DA34" i="20"/>
  <c r="CZ34" i="20"/>
  <c r="CY34" i="20"/>
  <c r="CX34" i="20"/>
  <c r="CW34" i="20"/>
  <c r="CV34" i="20"/>
  <c r="CT34" i="20"/>
  <c r="CS34" i="20"/>
  <c r="CR34" i="20"/>
  <c r="CO34" i="20"/>
  <c r="CJ34" i="20"/>
  <c r="CA34" i="20"/>
  <c r="BR34" i="20"/>
  <c r="BP34" i="20"/>
  <c r="BG34" i="20"/>
  <c r="AX34" i="20"/>
  <c r="AV34" i="20"/>
  <c r="AM34" i="20"/>
  <c r="AD34" i="20"/>
  <c r="AB34" i="20"/>
  <c r="S34" i="20"/>
  <c r="I34" i="20"/>
  <c r="DO33" i="20"/>
  <c r="DN33" i="20"/>
  <c r="DM33" i="20"/>
  <c r="DL33" i="20"/>
  <c r="DK33" i="20"/>
  <c r="DJ33" i="20"/>
  <c r="DI33" i="20"/>
  <c r="DH33" i="20"/>
  <c r="DG33" i="20"/>
  <c r="DF33" i="20"/>
  <c r="DE33" i="20"/>
  <c r="DD33" i="20"/>
  <c r="DC33" i="20"/>
  <c r="DB33" i="20"/>
  <c r="DA33" i="20"/>
  <c r="CZ33" i="20"/>
  <c r="CY33" i="20"/>
  <c r="CX33" i="20"/>
  <c r="CW33" i="20"/>
  <c r="CV33" i="20"/>
  <c r="CT33" i="20"/>
  <c r="CS33" i="20"/>
  <c r="CR33" i="20"/>
  <c r="CO33" i="20"/>
  <c r="CJ33" i="20"/>
  <c r="CA33" i="20"/>
  <c r="BR33" i="20"/>
  <c r="BP33" i="20"/>
  <c r="BG33" i="20"/>
  <c r="AX33" i="20"/>
  <c r="AV33" i="20"/>
  <c r="AM33" i="20"/>
  <c r="AD33" i="20"/>
  <c r="AB33" i="20"/>
  <c r="S33" i="20"/>
  <c r="I33" i="20"/>
  <c r="DO32" i="20"/>
  <c r="DN32" i="20"/>
  <c r="DM32" i="20"/>
  <c r="DL32" i="20"/>
  <c r="DK32" i="20"/>
  <c r="DJ32" i="20"/>
  <c r="DI32" i="20"/>
  <c r="DH32" i="20"/>
  <c r="DG32" i="20"/>
  <c r="DF32" i="20"/>
  <c r="DE32" i="20"/>
  <c r="DD32" i="20"/>
  <c r="DC32" i="20"/>
  <c r="DB32" i="20"/>
  <c r="DA32" i="20"/>
  <c r="CZ32" i="20"/>
  <c r="CY32" i="20"/>
  <c r="CX32" i="20"/>
  <c r="CW32" i="20"/>
  <c r="CV32" i="20"/>
  <c r="CT32" i="20"/>
  <c r="CS32" i="20"/>
  <c r="CR32" i="20"/>
  <c r="CO32" i="20"/>
  <c r="CJ32" i="20"/>
  <c r="CA32" i="20"/>
  <c r="BR32" i="20"/>
  <c r="BP32" i="20"/>
  <c r="BG32" i="20"/>
  <c r="AX32" i="20"/>
  <c r="AV32" i="20"/>
  <c r="AM32" i="20"/>
  <c r="AD32" i="20"/>
  <c r="AB32" i="20"/>
  <c r="S32" i="20"/>
  <c r="I32" i="20"/>
  <c r="DO31" i="20"/>
  <c r="DN31" i="20"/>
  <c r="DM31" i="20"/>
  <c r="DL31" i="20"/>
  <c r="DK31" i="20"/>
  <c r="DJ31" i="20"/>
  <c r="DI31" i="20"/>
  <c r="DH31" i="20"/>
  <c r="DG31" i="20"/>
  <c r="DF31" i="20"/>
  <c r="DE31" i="20"/>
  <c r="DD31" i="20"/>
  <c r="DC31" i="20"/>
  <c r="DB31" i="20"/>
  <c r="DA31" i="20"/>
  <c r="CZ31" i="20"/>
  <c r="CY31" i="20"/>
  <c r="CX31" i="20"/>
  <c r="CW31" i="20"/>
  <c r="CV31" i="20"/>
  <c r="CT31" i="20"/>
  <c r="CS31" i="20"/>
  <c r="CR31" i="20"/>
  <c r="CO31" i="20"/>
  <c r="CJ31" i="20"/>
  <c r="CA31" i="20"/>
  <c r="BR31" i="20"/>
  <c r="BP31" i="20"/>
  <c r="BG31" i="20"/>
  <c r="AX31" i="20"/>
  <c r="AV31" i="20"/>
  <c r="AM31" i="20"/>
  <c r="AD31" i="20"/>
  <c r="AB31" i="20"/>
  <c r="S31" i="20"/>
  <c r="I31" i="20"/>
  <c r="DO30" i="20"/>
  <c r="DN30" i="20"/>
  <c r="DM30" i="20"/>
  <c r="DL30" i="20"/>
  <c r="DK30" i="20"/>
  <c r="DJ30" i="20"/>
  <c r="DI30" i="20"/>
  <c r="DH30" i="20"/>
  <c r="DG30" i="20"/>
  <c r="DF30" i="20"/>
  <c r="DE30" i="20"/>
  <c r="DD30" i="20"/>
  <c r="DC30" i="20"/>
  <c r="DB30" i="20"/>
  <c r="DA30" i="20"/>
  <c r="CZ30" i="20"/>
  <c r="CY30" i="20"/>
  <c r="CX30" i="20"/>
  <c r="CW30" i="20"/>
  <c r="CV30" i="20"/>
  <c r="CT30" i="20"/>
  <c r="CS30" i="20"/>
  <c r="CR30" i="20"/>
  <c r="CO30" i="20"/>
  <c r="CJ30" i="20"/>
  <c r="CA30" i="20"/>
  <c r="BR30" i="20"/>
  <c r="BP30" i="20"/>
  <c r="BG30" i="20"/>
  <c r="AX30" i="20"/>
  <c r="AV30" i="20"/>
  <c r="AM30" i="20"/>
  <c r="AD30" i="20"/>
  <c r="AB30" i="20"/>
  <c r="S30" i="20"/>
  <c r="I30" i="20"/>
  <c r="DO29" i="20"/>
  <c r="DN29" i="20"/>
  <c r="DM29" i="20"/>
  <c r="DL29" i="20"/>
  <c r="DK29" i="20"/>
  <c r="DJ29" i="20"/>
  <c r="DI29" i="20"/>
  <c r="DH29" i="20"/>
  <c r="DG29" i="20"/>
  <c r="DF29" i="20"/>
  <c r="DE29" i="20"/>
  <c r="DD29" i="20"/>
  <c r="DC29" i="20"/>
  <c r="DB29" i="20"/>
  <c r="DA29" i="20"/>
  <c r="CZ29" i="20"/>
  <c r="CY29" i="20"/>
  <c r="CX29" i="20"/>
  <c r="CW29" i="20"/>
  <c r="CV29" i="20"/>
  <c r="CT29" i="20"/>
  <c r="CS29" i="20"/>
  <c r="CR29" i="20"/>
  <c r="CO29" i="20"/>
  <c r="CJ29" i="20"/>
  <c r="CA29" i="20"/>
  <c r="BR29" i="20"/>
  <c r="BP29" i="20"/>
  <c r="BG29" i="20"/>
  <c r="AX29" i="20"/>
  <c r="AV29" i="20"/>
  <c r="AM29" i="20"/>
  <c r="AD29" i="20"/>
  <c r="AB29" i="20"/>
  <c r="S29" i="20"/>
  <c r="I29" i="20"/>
  <c r="DO28" i="20"/>
  <c r="DN28" i="20"/>
  <c r="DM28" i="20"/>
  <c r="DL28" i="20"/>
  <c r="DK28" i="20"/>
  <c r="DJ28" i="20"/>
  <c r="DI28" i="20"/>
  <c r="DH28" i="20"/>
  <c r="DG28" i="20"/>
  <c r="DF28" i="20"/>
  <c r="DE28" i="20"/>
  <c r="DD28" i="20"/>
  <c r="DC28" i="20"/>
  <c r="DB28" i="20"/>
  <c r="DA28" i="20"/>
  <c r="CZ28" i="20"/>
  <c r="CY28" i="20"/>
  <c r="CX28" i="20"/>
  <c r="CW28" i="20"/>
  <c r="CV28" i="20"/>
  <c r="CT28" i="20"/>
  <c r="CS28" i="20"/>
  <c r="CR28" i="20"/>
  <c r="CO28" i="20"/>
  <c r="CJ28" i="20"/>
  <c r="CA28" i="20"/>
  <c r="BR28" i="20"/>
  <c r="BP28" i="20"/>
  <c r="BG28" i="20"/>
  <c r="AX28" i="20"/>
  <c r="AV28" i="20"/>
  <c r="AM28" i="20"/>
  <c r="AD28" i="20"/>
  <c r="AB28" i="20"/>
  <c r="S28" i="20"/>
  <c r="I28" i="20"/>
  <c r="DO27" i="20"/>
  <c r="DN27" i="20"/>
  <c r="DM27" i="20"/>
  <c r="DL27" i="20"/>
  <c r="DK27" i="20"/>
  <c r="DJ27" i="20"/>
  <c r="DI27" i="20"/>
  <c r="DH27" i="20"/>
  <c r="DG27" i="20"/>
  <c r="DF27" i="20"/>
  <c r="DE27" i="20"/>
  <c r="DD27" i="20"/>
  <c r="DC27" i="20"/>
  <c r="DB27" i="20"/>
  <c r="DA27" i="20"/>
  <c r="CZ27" i="20"/>
  <c r="CY27" i="20"/>
  <c r="CX27" i="20"/>
  <c r="CW27" i="20"/>
  <c r="CV27" i="20"/>
  <c r="CT27" i="20"/>
  <c r="CS27" i="20"/>
  <c r="CR27" i="20"/>
  <c r="CO27" i="20"/>
  <c r="CJ27" i="20"/>
  <c r="CA27" i="20"/>
  <c r="BR27" i="20"/>
  <c r="BP27" i="20"/>
  <c r="BG27" i="20"/>
  <c r="AX27" i="20"/>
  <c r="AV27" i="20"/>
  <c r="AM27" i="20"/>
  <c r="AD27" i="20"/>
  <c r="AB27" i="20"/>
  <c r="S27" i="20"/>
  <c r="I27" i="20"/>
  <c r="DO26" i="20"/>
  <c r="DN26" i="20"/>
  <c r="DM26" i="20"/>
  <c r="DL26" i="20"/>
  <c r="DK26" i="20"/>
  <c r="DJ26" i="20"/>
  <c r="DI26" i="20"/>
  <c r="DH26" i="20"/>
  <c r="DG26" i="20"/>
  <c r="DF26" i="20"/>
  <c r="DE26" i="20"/>
  <c r="DD26" i="20"/>
  <c r="DC26" i="20"/>
  <c r="DB26" i="20"/>
  <c r="DA26" i="20"/>
  <c r="CZ26" i="20"/>
  <c r="CY26" i="20"/>
  <c r="CX26" i="20"/>
  <c r="CW26" i="20"/>
  <c r="CV26" i="20"/>
  <c r="CT26" i="20"/>
  <c r="CS26" i="20"/>
  <c r="CR26" i="20"/>
  <c r="CO26" i="20"/>
  <c r="CJ26" i="20"/>
  <c r="CA26" i="20"/>
  <c r="BR26" i="20"/>
  <c r="BP26" i="20"/>
  <c r="BG26" i="20"/>
  <c r="AX26" i="20"/>
  <c r="AV26" i="20"/>
  <c r="AM26" i="20"/>
  <c r="AD26" i="20"/>
  <c r="AB26" i="20"/>
  <c r="S26" i="20"/>
  <c r="I26" i="20"/>
  <c r="DO25" i="20"/>
  <c r="DN25" i="20"/>
  <c r="DM25" i="20"/>
  <c r="DL25" i="20"/>
  <c r="DK25" i="20"/>
  <c r="DJ25" i="20"/>
  <c r="DI25" i="20"/>
  <c r="DH25" i="20"/>
  <c r="DG25" i="20"/>
  <c r="DF25" i="20"/>
  <c r="DE25" i="20"/>
  <c r="DD25" i="20"/>
  <c r="DC25" i="20"/>
  <c r="DB25" i="20"/>
  <c r="DA25" i="20"/>
  <c r="CZ25" i="20"/>
  <c r="CY25" i="20"/>
  <c r="CX25" i="20"/>
  <c r="CW25" i="20"/>
  <c r="CV25" i="20"/>
  <c r="CT25" i="20"/>
  <c r="CS25" i="20"/>
  <c r="CR25" i="20"/>
  <c r="CO25" i="20"/>
  <c r="CJ25" i="20"/>
  <c r="CA25" i="20"/>
  <c r="BR25" i="20"/>
  <c r="BP25" i="20"/>
  <c r="BG25" i="20"/>
  <c r="AX25" i="20"/>
  <c r="AV25" i="20"/>
  <c r="AM25" i="20"/>
  <c r="AD25" i="20"/>
  <c r="AB25" i="20"/>
  <c r="S25" i="20"/>
  <c r="I25" i="20"/>
  <c r="DO24" i="20"/>
  <c r="DN24" i="20"/>
  <c r="DM24" i="20"/>
  <c r="DL24" i="20"/>
  <c r="DK24" i="20"/>
  <c r="DJ24" i="20"/>
  <c r="DI24" i="20"/>
  <c r="DH24" i="20"/>
  <c r="DG24" i="20"/>
  <c r="DF24" i="20"/>
  <c r="DE24" i="20"/>
  <c r="DD24" i="20"/>
  <c r="DC24" i="20"/>
  <c r="DB24" i="20"/>
  <c r="DA24" i="20"/>
  <c r="CZ24" i="20"/>
  <c r="CY24" i="20"/>
  <c r="CX24" i="20"/>
  <c r="CW24" i="20"/>
  <c r="CV24" i="20"/>
  <c r="CT24" i="20"/>
  <c r="CS24" i="20"/>
  <c r="CR24" i="20"/>
  <c r="CO24" i="20"/>
  <c r="CJ24" i="20"/>
  <c r="CA24" i="20"/>
  <c r="BR24" i="20"/>
  <c r="BP24" i="20"/>
  <c r="BG24" i="20"/>
  <c r="AX24" i="20"/>
  <c r="AV24" i="20"/>
  <c r="AM24" i="20"/>
  <c r="AD24" i="20"/>
  <c r="AB24" i="20"/>
  <c r="S24" i="20"/>
  <c r="I24" i="20"/>
  <c r="DO23" i="20"/>
  <c r="DN23" i="20"/>
  <c r="DM23" i="20"/>
  <c r="DL23" i="20"/>
  <c r="DK23" i="20"/>
  <c r="DJ23" i="20"/>
  <c r="DI23" i="20"/>
  <c r="DH23" i="20"/>
  <c r="DG23" i="20"/>
  <c r="DF23" i="20"/>
  <c r="DE23" i="20"/>
  <c r="DD23" i="20"/>
  <c r="DC23" i="20"/>
  <c r="DB23" i="20"/>
  <c r="DA23" i="20"/>
  <c r="CZ23" i="20"/>
  <c r="CY23" i="20"/>
  <c r="CX23" i="20"/>
  <c r="CW23" i="20"/>
  <c r="CV23" i="20"/>
  <c r="CT23" i="20"/>
  <c r="CS23" i="20"/>
  <c r="CR23" i="20"/>
  <c r="CO23" i="20"/>
  <c r="CJ23" i="20"/>
  <c r="CA23" i="20"/>
  <c r="BR23" i="20"/>
  <c r="BP23" i="20"/>
  <c r="BG23" i="20"/>
  <c r="AX23" i="20"/>
  <c r="AV23" i="20"/>
  <c r="AM23" i="20"/>
  <c r="AD23" i="20"/>
  <c r="AB23" i="20"/>
  <c r="S23" i="20"/>
  <c r="I23" i="20"/>
  <c r="DO22" i="20"/>
  <c r="DN22" i="20"/>
  <c r="DM22" i="20"/>
  <c r="DL22" i="20"/>
  <c r="DK22" i="20"/>
  <c r="DJ22" i="20"/>
  <c r="DI22" i="20"/>
  <c r="DH22" i="20"/>
  <c r="DG22" i="20"/>
  <c r="DF22" i="20"/>
  <c r="DE22" i="20"/>
  <c r="DD22" i="20"/>
  <c r="DC22" i="20"/>
  <c r="DB22" i="20"/>
  <c r="DA22" i="20"/>
  <c r="CZ22" i="20"/>
  <c r="CY22" i="20"/>
  <c r="CX22" i="20"/>
  <c r="CW22" i="20"/>
  <c r="CV22" i="20"/>
  <c r="CT22" i="20"/>
  <c r="CS22" i="20"/>
  <c r="CR22" i="20"/>
  <c r="CO22" i="20"/>
  <c r="CJ22" i="20"/>
  <c r="CA22" i="20"/>
  <c r="BR22" i="20"/>
  <c r="BP22" i="20"/>
  <c r="BG22" i="20"/>
  <c r="AX22" i="20"/>
  <c r="AV22" i="20"/>
  <c r="AM22" i="20"/>
  <c r="AD22" i="20"/>
  <c r="AB22" i="20"/>
  <c r="S22" i="20"/>
  <c r="I22" i="20"/>
  <c r="DO21" i="20"/>
  <c r="DN21" i="20"/>
  <c r="DM21" i="20"/>
  <c r="DL21" i="20"/>
  <c r="DK21" i="20"/>
  <c r="DJ21" i="20"/>
  <c r="DI21" i="20"/>
  <c r="DH21" i="20"/>
  <c r="DG21" i="20"/>
  <c r="DF21" i="20"/>
  <c r="DE21" i="20"/>
  <c r="DD21" i="20"/>
  <c r="DC21" i="20"/>
  <c r="DB21" i="20"/>
  <c r="DA21" i="20"/>
  <c r="CZ21" i="20"/>
  <c r="CY21" i="20"/>
  <c r="CX21" i="20"/>
  <c r="CW21" i="20"/>
  <c r="CV21" i="20"/>
  <c r="CT21" i="20"/>
  <c r="CS21" i="20"/>
  <c r="CR21" i="20"/>
  <c r="CO21" i="20"/>
  <c r="CJ21" i="20"/>
  <c r="CA21" i="20"/>
  <c r="BR21" i="20"/>
  <c r="BP21" i="20"/>
  <c r="BG21" i="20"/>
  <c r="AX21" i="20"/>
  <c r="AV21" i="20"/>
  <c r="AM21" i="20"/>
  <c r="AD21" i="20"/>
  <c r="AB21" i="20"/>
  <c r="S21" i="20"/>
  <c r="I21" i="20"/>
  <c r="DO20" i="20"/>
  <c r="DN20" i="20"/>
  <c r="DM20" i="20"/>
  <c r="DL20" i="20"/>
  <c r="DK20" i="20"/>
  <c r="DJ20" i="20"/>
  <c r="DI20" i="20"/>
  <c r="DH20" i="20"/>
  <c r="DG20" i="20"/>
  <c r="DF20" i="20"/>
  <c r="DE20" i="20"/>
  <c r="DD20" i="20"/>
  <c r="DC20" i="20"/>
  <c r="DB20" i="20"/>
  <c r="DA20" i="20"/>
  <c r="CZ20" i="20"/>
  <c r="CY20" i="20"/>
  <c r="CX20" i="20"/>
  <c r="CW20" i="20"/>
  <c r="CV20" i="20"/>
  <c r="CT20" i="20"/>
  <c r="CS20" i="20"/>
  <c r="CR20" i="20"/>
  <c r="CO20" i="20"/>
  <c r="CJ20" i="20"/>
  <c r="CA20" i="20"/>
  <c r="BR20" i="20"/>
  <c r="BP20" i="20"/>
  <c r="BG20" i="20"/>
  <c r="AX20" i="20"/>
  <c r="AV20" i="20"/>
  <c r="AM20" i="20"/>
  <c r="AD20" i="20"/>
  <c r="AB20" i="20"/>
  <c r="S20" i="20"/>
  <c r="I20" i="20"/>
  <c r="DO19" i="20"/>
  <c r="DN19" i="20"/>
  <c r="DM19" i="20"/>
  <c r="DL19" i="20"/>
  <c r="DK19" i="20"/>
  <c r="DJ19" i="20"/>
  <c r="DI19" i="20"/>
  <c r="DH19" i="20"/>
  <c r="DG19" i="20"/>
  <c r="DF19" i="20"/>
  <c r="DE19" i="20"/>
  <c r="DD19" i="20"/>
  <c r="DC19" i="20"/>
  <c r="DB19" i="20"/>
  <c r="DA19" i="20"/>
  <c r="CZ19" i="20"/>
  <c r="CY19" i="20"/>
  <c r="CX19" i="20"/>
  <c r="CW19" i="20"/>
  <c r="CV19" i="20"/>
  <c r="CT19" i="20"/>
  <c r="CS19" i="20"/>
  <c r="CR19" i="20"/>
  <c r="CO19" i="20"/>
  <c r="CJ19" i="20"/>
  <c r="CA19" i="20"/>
  <c r="BR19" i="20"/>
  <c r="BP19" i="20"/>
  <c r="BG19" i="20"/>
  <c r="AX19" i="20"/>
  <c r="AV19" i="20"/>
  <c r="AM19" i="20"/>
  <c r="AD19" i="20"/>
  <c r="AB19" i="20"/>
  <c r="S19" i="20"/>
  <c r="I19" i="20"/>
  <c r="DO18" i="20"/>
  <c r="DN18" i="20"/>
  <c r="DM18" i="20"/>
  <c r="DL18" i="20"/>
  <c r="DK18" i="20"/>
  <c r="DJ18" i="20"/>
  <c r="DI18" i="20"/>
  <c r="DH18" i="20"/>
  <c r="DG18" i="20"/>
  <c r="DF18" i="20"/>
  <c r="DE18" i="20"/>
  <c r="DD18" i="20"/>
  <c r="DC18" i="20"/>
  <c r="DB18" i="20"/>
  <c r="DA18" i="20"/>
  <c r="CZ18" i="20"/>
  <c r="CY18" i="20"/>
  <c r="CX18" i="20"/>
  <c r="CW18" i="20"/>
  <c r="CV18" i="20"/>
  <c r="CT18" i="20"/>
  <c r="CS18" i="20"/>
  <c r="CR18" i="20"/>
  <c r="CO18" i="20"/>
  <c r="CJ18" i="20"/>
  <c r="CA18" i="20"/>
  <c r="BR18" i="20"/>
  <c r="BP18" i="20"/>
  <c r="BG18" i="20"/>
  <c r="AX18" i="20"/>
  <c r="AV18" i="20"/>
  <c r="AM18" i="20"/>
  <c r="AD18" i="20"/>
  <c r="AB18" i="20"/>
  <c r="S18" i="20"/>
  <c r="I18" i="20"/>
  <c r="DO17" i="20"/>
  <c r="DN17" i="20"/>
  <c r="DM17" i="20"/>
  <c r="DL17" i="20"/>
  <c r="DK17" i="20"/>
  <c r="DJ17" i="20"/>
  <c r="DI17" i="20"/>
  <c r="DH17" i="20"/>
  <c r="DG17" i="20"/>
  <c r="DF17" i="20"/>
  <c r="DE17" i="20"/>
  <c r="DD17" i="20"/>
  <c r="DC17" i="20"/>
  <c r="DB17" i="20"/>
  <c r="DA17" i="20"/>
  <c r="CZ17" i="20"/>
  <c r="CY17" i="20"/>
  <c r="CX17" i="20"/>
  <c r="CW17" i="20"/>
  <c r="CV17" i="20"/>
  <c r="CT17" i="20"/>
  <c r="CS17" i="20"/>
  <c r="CR17" i="20"/>
  <c r="CO17" i="20"/>
  <c r="CJ17" i="20"/>
  <c r="CA17" i="20"/>
  <c r="BR17" i="20"/>
  <c r="BP17" i="20"/>
  <c r="BG17" i="20"/>
  <c r="AX17" i="20"/>
  <c r="AV17" i="20"/>
  <c r="AM17" i="20"/>
  <c r="AD17" i="20"/>
  <c r="AB17" i="20"/>
  <c r="S17" i="20"/>
  <c r="I17" i="20"/>
  <c r="DO16" i="20"/>
  <c r="DN16" i="20"/>
  <c r="DM16" i="20"/>
  <c r="DL16" i="20"/>
  <c r="DK16" i="20"/>
  <c r="DJ16" i="20"/>
  <c r="DI16" i="20"/>
  <c r="DH16" i="20"/>
  <c r="DG16" i="20"/>
  <c r="DF16" i="20"/>
  <c r="DE16" i="20"/>
  <c r="DD16" i="20"/>
  <c r="DC16" i="20"/>
  <c r="DB16" i="20"/>
  <c r="DA16" i="20"/>
  <c r="CZ16" i="20"/>
  <c r="CY16" i="20"/>
  <c r="CX16" i="20"/>
  <c r="CW16" i="20"/>
  <c r="CV16" i="20"/>
  <c r="CT16" i="20"/>
  <c r="CS16" i="20"/>
  <c r="CR16" i="20"/>
  <c r="CO16" i="20"/>
  <c r="CJ16" i="20"/>
  <c r="CA16" i="20"/>
  <c r="BR16" i="20"/>
  <c r="BP16" i="20"/>
  <c r="BG16" i="20"/>
  <c r="AX16" i="20"/>
  <c r="AV16" i="20"/>
  <c r="AM16" i="20"/>
  <c r="AD16" i="20"/>
  <c r="AB16" i="20"/>
  <c r="S16" i="20"/>
  <c r="I16" i="20"/>
  <c r="DH15" i="20"/>
  <c r="DG15" i="20"/>
  <c r="DA15" i="20"/>
  <c r="CZ15" i="20"/>
  <c r="CY15" i="20"/>
  <c r="CX15" i="20"/>
  <c r="CW15" i="20"/>
  <c r="CV15" i="20"/>
  <c r="DH14" i="20"/>
  <c r="DG14" i="20"/>
  <c r="DA14" i="20"/>
  <c r="CZ14" i="20"/>
  <c r="CY14" i="20"/>
  <c r="CX14" i="20"/>
  <c r="CW14" i="20"/>
  <c r="CV14" i="20"/>
  <c r="DH13" i="20"/>
  <c r="DG13" i="20"/>
  <c r="DA13" i="20"/>
  <c r="CZ13" i="20"/>
  <c r="CY13" i="20"/>
  <c r="DE13" i="20" s="1"/>
  <c r="CX13" i="20"/>
  <c r="DO13" i="20" s="1"/>
  <c r="CW13" i="20"/>
  <c r="CV13" i="20"/>
  <c r="DH12" i="20"/>
  <c r="DG12" i="20"/>
  <c r="DA12" i="20"/>
  <c r="CZ12" i="20"/>
  <c r="CY12" i="20"/>
  <c r="CX12" i="20"/>
  <c r="CW12" i="20"/>
  <c r="CV12" i="20"/>
  <c r="DH11" i="20"/>
  <c r="DG11" i="20"/>
  <c r="DA11" i="20"/>
  <c r="CZ11" i="20"/>
  <c r="CY11" i="20"/>
  <c r="CX11" i="20"/>
  <c r="CW11" i="20"/>
  <c r="CV11" i="20"/>
  <c r="DH10" i="20"/>
  <c r="DG10" i="20"/>
  <c r="DA10" i="20"/>
  <c r="CZ10" i="20"/>
  <c r="CY10" i="20"/>
  <c r="CX10" i="20"/>
  <c r="CW10" i="20"/>
  <c r="CV10" i="20"/>
  <c r="DH9" i="20"/>
  <c r="DG9" i="20"/>
  <c r="DA9" i="20"/>
  <c r="CZ9" i="20"/>
  <c r="CY9" i="20"/>
  <c r="CX9" i="20"/>
  <c r="DO9" i="20" s="1"/>
  <c r="CW9" i="20"/>
  <c r="CV9" i="20"/>
  <c r="DH8" i="20"/>
  <c r="DG8" i="20"/>
  <c r="DA8" i="20"/>
  <c r="CZ8" i="20"/>
  <c r="CY8" i="20"/>
  <c r="DE8" i="20" s="1"/>
  <c r="CX8" i="20"/>
  <c r="CW8" i="20"/>
  <c r="CV8" i="20"/>
  <c r="DH7" i="20"/>
  <c r="DG7" i="20"/>
  <c r="DA7" i="20"/>
  <c r="CZ7" i="20"/>
  <c r="CY7" i="20"/>
  <c r="CX7" i="20"/>
  <c r="CW7" i="20"/>
  <c r="CV7" i="20"/>
  <c r="DH6" i="20"/>
  <c r="DG6" i="20"/>
  <c r="DA6" i="20"/>
  <c r="CZ6" i="20"/>
  <c r="CY6" i="20"/>
  <c r="CX6" i="20"/>
  <c r="DO6" i="20" s="1"/>
  <c r="CW6" i="20"/>
  <c r="CV6" i="20"/>
  <c r="CI5" i="20"/>
  <c r="CH5" i="20"/>
  <c r="CG5" i="20"/>
  <c r="CF5" i="20"/>
  <c r="CE5" i="20"/>
  <c r="CD5" i="20"/>
  <c r="CC5" i="20"/>
  <c r="BZ5" i="20"/>
  <c r="BY5" i="20"/>
  <c r="BX5" i="20"/>
  <c r="BW5" i="20"/>
  <c r="BV5" i="20"/>
  <c r="BU5" i="20"/>
  <c r="BT5" i="20"/>
  <c r="BO5" i="20"/>
  <c r="BN5" i="20"/>
  <c r="BM5" i="20"/>
  <c r="BL5" i="20"/>
  <c r="BK5" i="20"/>
  <c r="BJ5" i="20"/>
  <c r="BI5" i="20"/>
  <c r="BF5" i="20"/>
  <c r="BE5" i="20"/>
  <c r="BD5" i="20"/>
  <c r="BC5" i="20"/>
  <c r="BB5" i="20"/>
  <c r="BA5" i="20"/>
  <c r="AZ5" i="20"/>
  <c r="AU5" i="20"/>
  <c r="AT5" i="20"/>
  <c r="AS5" i="20"/>
  <c r="AR5" i="20"/>
  <c r="AQ5" i="20"/>
  <c r="AP5" i="20"/>
  <c r="AO5" i="20"/>
  <c r="AL5" i="20"/>
  <c r="AK5" i="20"/>
  <c r="AJ5" i="20"/>
  <c r="AI5" i="20"/>
  <c r="AH5" i="20"/>
  <c r="AG5" i="20"/>
  <c r="AF5" i="20"/>
  <c r="AA5" i="20"/>
  <c r="Z5" i="20"/>
  <c r="Y5" i="20"/>
  <c r="X5" i="20"/>
  <c r="W5" i="20"/>
  <c r="V5" i="20"/>
  <c r="U5" i="20"/>
  <c r="R5" i="20"/>
  <c r="Q5" i="20"/>
  <c r="P5" i="20"/>
  <c r="O5" i="20"/>
  <c r="N5" i="20"/>
  <c r="M5" i="20"/>
  <c r="L5" i="20"/>
  <c r="H5" i="20"/>
  <c r="G5" i="20"/>
  <c r="F5" i="20"/>
  <c r="E5" i="20"/>
  <c r="D5" i="20"/>
  <c r="C5" i="20"/>
  <c r="B5" i="20"/>
  <c r="D2" i="20"/>
  <c r="D60" i="20" s="1"/>
  <c r="W59" i="20"/>
  <c r="D59" i="20"/>
  <c r="CM114" i="19"/>
  <c r="CL114" i="19"/>
  <c r="CJ114" i="19"/>
  <c r="CI114" i="19"/>
  <c r="CH114" i="19"/>
  <c r="CG114" i="19"/>
  <c r="CF114" i="19"/>
  <c r="CE114" i="19"/>
  <c r="CD114" i="19"/>
  <c r="CC114" i="19"/>
  <c r="CA114" i="19"/>
  <c r="BZ114" i="19"/>
  <c r="BY114" i="19"/>
  <c r="BX114" i="19"/>
  <c r="BW114" i="19"/>
  <c r="BV114" i="19"/>
  <c r="BU114" i="19"/>
  <c r="BT114" i="19"/>
  <c r="BR114" i="19"/>
  <c r="BQ114" i="19"/>
  <c r="BP114" i="19"/>
  <c r="BO114" i="19"/>
  <c r="BN114" i="19"/>
  <c r="BM114" i="19"/>
  <c r="BL114" i="19"/>
  <c r="BK114" i="19"/>
  <c r="BJ114" i="19"/>
  <c r="BI114" i="19"/>
  <c r="BH114" i="19"/>
  <c r="BG114" i="19"/>
  <c r="BF114" i="19"/>
  <c r="BE114" i="19"/>
  <c r="BD114" i="19"/>
  <c r="BC114" i="19"/>
  <c r="BB114" i="19"/>
  <c r="BA114" i="19"/>
  <c r="AZ114" i="19"/>
  <c r="AX114" i="19"/>
  <c r="AW114" i="19"/>
  <c r="AV114" i="19"/>
  <c r="AU114" i="19"/>
  <c r="AT114" i="19"/>
  <c r="AS114" i="19"/>
  <c r="AR114" i="19"/>
  <c r="AQ114" i="19"/>
  <c r="AP114" i="19"/>
  <c r="AO114" i="19"/>
  <c r="AN114" i="19"/>
  <c r="AM114" i="19"/>
  <c r="AL114" i="19"/>
  <c r="AK114" i="19"/>
  <c r="AJ114" i="19"/>
  <c r="AI114" i="19"/>
  <c r="AH114" i="19"/>
  <c r="AG114" i="19"/>
  <c r="AF114" i="19"/>
  <c r="AD114" i="19"/>
  <c r="AC114" i="19"/>
  <c r="AB114" i="19"/>
  <c r="AA114" i="19"/>
  <c r="Z114" i="19"/>
  <c r="Y114" i="19"/>
  <c r="X114" i="19"/>
  <c r="W114" i="19"/>
  <c r="V114" i="19"/>
  <c r="U114" i="19"/>
  <c r="T114" i="19"/>
  <c r="S114" i="19"/>
  <c r="R114" i="19"/>
  <c r="Q114" i="19"/>
  <c r="P114" i="19"/>
  <c r="O114" i="19"/>
  <c r="N114" i="19"/>
  <c r="M114" i="19"/>
  <c r="L114" i="19"/>
  <c r="J114" i="19"/>
  <c r="I114" i="19"/>
  <c r="H114" i="19"/>
  <c r="G114" i="19"/>
  <c r="F114" i="19"/>
  <c r="E114" i="19"/>
  <c r="D114" i="19"/>
  <c r="C114" i="19"/>
  <c r="B114" i="19"/>
  <c r="DN113" i="19"/>
  <c r="DM113" i="19"/>
  <c r="DL113" i="19"/>
  <c r="DK113" i="19"/>
  <c r="DJ113" i="19"/>
  <c r="DI113" i="19"/>
  <c r="DH113" i="19"/>
  <c r="DG113" i="19"/>
  <c r="DF113" i="19"/>
  <c r="DE113" i="19"/>
  <c r="DD113" i="19"/>
  <c r="DC113" i="19"/>
  <c r="DB113" i="19"/>
  <c r="DA113" i="19"/>
  <c r="CZ113" i="19"/>
  <c r="CY113" i="19"/>
  <c r="CX113" i="19"/>
  <c r="CW113" i="19"/>
  <c r="CV113" i="19"/>
  <c r="CU113" i="19"/>
  <c r="CS113" i="19"/>
  <c r="CR113" i="19"/>
  <c r="CQ113" i="19"/>
  <c r="CN113" i="19"/>
  <c r="CJ113" i="19"/>
  <c r="CA113" i="19"/>
  <c r="BR113" i="19"/>
  <c r="BP113" i="19"/>
  <c r="BG113" i="19"/>
  <c r="AX113" i="19"/>
  <c r="AV113" i="19"/>
  <c r="AM113" i="19"/>
  <c r="AD113" i="19"/>
  <c r="AB113" i="19"/>
  <c r="S113" i="19"/>
  <c r="I113" i="19"/>
  <c r="DO113" i="19" s="1"/>
  <c r="DN112" i="19"/>
  <c r="DM112" i="19"/>
  <c r="DL112" i="19"/>
  <c r="DK112" i="19"/>
  <c r="DJ112" i="19"/>
  <c r="DI112" i="19"/>
  <c r="DH112" i="19"/>
  <c r="DG112" i="19"/>
  <c r="DF112" i="19"/>
  <c r="DE112" i="19"/>
  <c r="DD112" i="19"/>
  <c r="DC112" i="19"/>
  <c r="DB112" i="19"/>
  <c r="DA112" i="19"/>
  <c r="CZ112" i="19"/>
  <c r="CY112" i="19"/>
  <c r="CX112" i="19"/>
  <c r="CW112" i="19"/>
  <c r="CV112" i="19"/>
  <c r="CU112" i="19"/>
  <c r="CS112" i="19"/>
  <c r="CR112" i="19"/>
  <c r="CQ112" i="19"/>
  <c r="CN112" i="19"/>
  <c r="CJ112" i="19"/>
  <c r="CA112" i="19"/>
  <c r="BR112" i="19"/>
  <c r="BP112" i="19"/>
  <c r="BG112" i="19"/>
  <c r="AX112" i="19"/>
  <c r="AV112" i="19"/>
  <c r="AM112" i="19"/>
  <c r="AD112" i="19"/>
  <c r="AB112" i="19"/>
  <c r="S112" i="19"/>
  <c r="I112" i="19"/>
  <c r="DO112" i="19" s="1"/>
  <c r="DN111" i="19"/>
  <c r="DM111" i="19"/>
  <c r="DL111" i="19"/>
  <c r="DK111" i="19"/>
  <c r="DJ111" i="19"/>
  <c r="DI111" i="19"/>
  <c r="DH111" i="19"/>
  <c r="DG111" i="19"/>
  <c r="DF111" i="19"/>
  <c r="DE111" i="19"/>
  <c r="DD111" i="19"/>
  <c r="DC111" i="19"/>
  <c r="DB111" i="19"/>
  <c r="DA111" i="19"/>
  <c r="CZ111" i="19"/>
  <c r="CY111" i="19"/>
  <c r="CX111" i="19"/>
  <c r="CW111" i="19"/>
  <c r="CV111" i="19"/>
  <c r="CU111" i="19"/>
  <c r="CS111" i="19"/>
  <c r="CR111" i="19"/>
  <c r="CQ111" i="19"/>
  <c r="CN111" i="19"/>
  <c r="CJ111" i="19"/>
  <c r="CA111" i="19"/>
  <c r="BR111" i="19"/>
  <c r="BP111" i="19"/>
  <c r="BG111" i="19"/>
  <c r="AX111" i="19"/>
  <c r="AV111" i="19"/>
  <c r="AM111" i="19"/>
  <c r="AD111" i="19"/>
  <c r="AB111" i="19"/>
  <c r="S111" i="19"/>
  <c r="I111" i="19"/>
  <c r="DO111" i="19" s="1"/>
  <c r="DN110" i="19"/>
  <c r="DM110" i="19"/>
  <c r="DL110" i="19"/>
  <c r="DK110" i="19"/>
  <c r="DJ110" i="19"/>
  <c r="DI110" i="19"/>
  <c r="DH110" i="19"/>
  <c r="DG110" i="19"/>
  <c r="DF110" i="19"/>
  <c r="DE110" i="19"/>
  <c r="DD110" i="19"/>
  <c r="DC110" i="19"/>
  <c r="DB110" i="19"/>
  <c r="DA110" i="19"/>
  <c r="CZ110" i="19"/>
  <c r="CY110" i="19"/>
  <c r="CX110" i="19"/>
  <c r="CW110" i="19"/>
  <c r="CV110" i="19"/>
  <c r="CU110" i="19"/>
  <c r="CS110" i="19"/>
  <c r="CR110" i="19"/>
  <c r="CQ110" i="19"/>
  <c r="CN110" i="19"/>
  <c r="CJ110" i="19"/>
  <c r="CA110" i="19"/>
  <c r="BR110" i="19"/>
  <c r="BP110" i="19"/>
  <c r="BG110" i="19"/>
  <c r="AX110" i="19"/>
  <c r="AV110" i="19"/>
  <c r="AM110" i="19"/>
  <c r="AD110" i="19"/>
  <c r="AB110" i="19"/>
  <c r="S110" i="19"/>
  <c r="I110" i="19"/>
  <c r="DO110" i="19" s="1"/>
  <c r="DN109" i="19"/>
  <c r="DM109" i="19"/>
  <c r="DL109" i="19"/>
  <c r="DK109" i="19"/>
  <c r="DJ109" i="19"/>
  <c r="DI109" i="19"/>
  <c r="DH109" i="19"/>
  <c r="DG109" i="19"/>
  <c r="DF109" i="19"/>
  <c r="DE109" i="19"/>
  <c r="DD109" i="19"/>
  <c r="DC109" i="19"/>
  <c r="DB109" i="19"/>
  <c r="DA109" i="19"/>
  <c r="CZ109" i="19"/>
  <c r="CY109" i="19"/>
  <c r="CX109" i="19"/>
  <c r="CW109" i="19"/>
  <c r="CV109" i="19"/>
  <c r="CU109" i="19"/>
  <c r="CS109" i="19"/>
  <c r="CR109" i="19"/>
  <c r="CQ109" i="19"/>
  <c r="CN109" i="19"/>
  <c r="CJ109" i="19"/>
  <c r="CA109" i="19"/>
  <c r="BR109" i="19"/>
  <c r="BP109" i="19"/>
  <c r="BG109" i="19"/>
  <c r="AX109" i="19"/>
  <c r="AV109" i="19"/>
  <c r="AM109" i="19"/>
  <c r="AD109" i="19"/>
  <c r="AB109" i="19"/>
  <c r="S109" i="19"/>
  <c r="I109" i="19"/>
  <c r="DO109" i="19" s="1"/>
  <c r="DN108" i="19"/>
  <c r="DM108" i="19"/>
  <c r="DL108" i="19"/>
  <c r="DK108" i="19"/>
  <c r="DJ108" i="19"/>
  <c r="DI108" i="19"/>
  <c r="DH108" i="19"/>
  <c r="DG108" i="19"/>
  <c r="DF108" i="19"/>
  <c r="DE108" i="19"/>
  <c r="DD108" i="19"/>
  <c r="DC108" i="19"/>
  <c r="DB108" i="19"/>
  <c r="DA108" i="19"/>
  <c r="CZ108" i="19"/>
  <c r="CY108" i="19"/>
  <c r="CX108" i="19"/>
  <c r="CW108" i="19"/>
  <c r="CV108" i="19"/>
  <c r="CU108" i="19"/>
  <c r="CS108" i="19"/>
  <c r="CR108" i="19"/>
  <c r="CQ108" i="19"/>
  <c r="CN108" i="19"/>
  <c r="CJ108" i="19"/>
  <c r="CA108" i="19"/>
  <c r="BR108" i="19"/>
  <c r="BP108" i="19"/>
  <c r="BG108" i="19"/>
  <c r="AX108" i="19"/>
  <c r="AV108" i="19"/>
  <c r="AM108" i="19"/>
  <c r="AD108" i="19"/>
  <c r="AB108" i="19"/>
  <c r="S108" i="19"/>
  <c r="I108" i="19"/>
  <c r="DO108" i="19" s="1"/>
  <c r="DN107" i="19"/>
  <c r="DM107" i="19"/>
  <c r="DL107" i="19"/>
  <c r="DK107" i="19"/>
  <c r="DJ107" i="19"/>
  <c r="DI107" i="19"/>
  <c r="DH107" i="19"/>
  <c r="DG107" i="19"/>
  <c r="DF107" i="19"/>
  <c r="DE107" i="19"/>
  <c r="DD107" i="19"/>
  <c r="DC107" i="19"/>
  <c r="DB107" i="19"/>
  <c r="DA107" i="19"/>
  <c r="CZ107" i="19"/>
  <c r="CY107" i="19"/>
  <c r="CX107" i="19"/>
  <c r="CW107" i="19"/>
  <c r="CV107" i="19"/>
  <c r="CU107" i="19"/>
  <c r="CS107" i="19"/>
  <c r="CR107" i="19"/>
  <c r="CQ107" i="19"/>
  <c r="CN107" i="19"/>
  <c r="CJ107" i="19"/>
  <c r="CA107" i="19"/>
  <c r="BR107" i="19"/>
  <c r="BP107" i="19"/>
  <c r="BG107" i="19"/>
  <c r="AX107" i="19"/>
  <c r="AV107" i="19"/>
  <c r="AM107" i="19"/>
  <c r="AD107" i="19"/>
  <c r="AB107" i="19"/>
  <c r="S107" i="19"/>
  <c r="I107" i="19"/>
  <c r="DO107" i="19" s="1"/>
  <c r="DN106" i="19"/>
  <c r="DM106" i="19"/>
  <c r="DL106" i="19"/>
  <c r="DK106" i="19"/>
  <c r="DJ106" i="19"/>
  <c r="DI106" i="19"/>
  <c r="DH106" i="19"/>
  <c r="DG106" i="19"/>
  <c r="DF106" i="19"/>
  <c r="DE106" i="19"/>
  <c r="DD106" i="19"/>
  <c r="DC106" i="19"/>
  <c r="DB106" i="19"/>
  <c r="DA106" i="19"/>
  <c r="CZ106" i="19"/>
  <c r="CY106" i="19"/>
  <c r="CX106" i="19"/>
  <c r="CW106" i="19"/>
  <c r="CV106" i="19"/>
  <c r="CU106" i="19"/>
  <c r="CS106" i="19"/>
  <c r="CR106" i="19"/>
  <c r="CQ106" i="19"/>
  <c r="CN106" i="19"/>
  <c r="CJ106" i="19"/>
  <c r="CA106" i="19"/>
  <c r="BR106" i="19"/>
  <c r="BP106" i="19"/>
  <c r="BG106" i="19"/>
  <c r="AX106" i="19"/>
  <c r="AV106" i="19"/>
  <c r="AM106" i="19"/>
  <c r="AD106" i="19"/>
  <c r="AB106" i="19"/>
  <c r="S106" i="19"/>
  <c r="I106" i="19"/>
  <c r="DO106" i="19" s="1"/>
  <c r="DN105" i="19"/>
  <c r="DM105" i="19"/>
  <c r="DL105" i="19"/>
  <c r="DK105" i="19"/>
  <c r="DJ105" i="19"/>
  <c r="DI105" i="19"/>
  <c r="DH105" i="19"/>
  <c r="DG105" i="19"/>
  <c r="DF105" i="19"/>
  <c r="DE105" i="19"/>
  <c r="DD105" i="19"/>
  <c r="DC105" i="19"/>
  <c r="DB105" i="19"/>
  <c r="DA105" i="19"/>
  <c r="CZ105" i="19"/>
  <c r="CY105" i="19"/>
  <c r="CX105" i="19"/>
  <c r="CW105" i="19"/>
  <c r="CV105" i="19"/>
  <c r="CU105" i="19"/>
  <c r="CS105" i="19"/>
  <c r="CR105" i="19"/>
  <c r="CQ105" i="19"/>
  <c r="CN105" i="19"/>
  <c r="CJ105" i="19"/>
  <c r="CA105" i="19"/>
  <c r="BR105" i="19"/>
  <c r="BP105" i="19"/>
  <c r="BG105" i="19"/>
  <c r="AX105" i="19"/>
  <c r="AV105" i="19"/>
  <c r="AM105" i="19"/>
  <c r="AD105" i="19"/>
  <c r="AB105" i="19"/>
  <c r="S105" i="19"/>
  <c r="I105" i="19"/>
  <c r="DO105" i="19" s="1"/>
  <c r="DN104" i="19"/>
  <c r="DM104" i="19"/>
  <c r="DL104" i="19"/>
  <c r="DK104" i="19"/>
  <c r="DJ104" i="19"/>
  <c r="DI104" i="19"/>
  <c r="DH104" i="19"/>
  <c r="DG104" i="19"/>
  <c r="DF104" i="19"/>
  <c r="DE104" i="19"/>
  <c r="DD104" i="19"/>
  <c r="DC104" i="19"/>
  <c r="DB104" i="19"/>
  <c r="DA104" i="19"/>
  <c r="CZ104" i="19"/>
  <c r="CY104" i="19"/>
  <c r="CX104" i="19"/>
  <c r="CW104" i="19"/>
  <c r="CV104" i="19"/>
  <c r="CU104" i="19"/>
  <c r="CS104" i="19"/>
  <c r="CR104" i="19"/>
  <c r="CQ104" i="19"/>
  <c r="CN104" i="19"/>
  <c r="CJ104" i="19"/>
  <c r="CA104" i="19"/>
  <c r="BR104" i="19"/>
  <c r="BP104" i="19"/>
  <c r="BG104" i="19"/>
  <c r="AX104" i="19"/>
  <c r="AV104" i="19"/>
  <c r="AM104" i="19"/>
  <c r="AD104" i="19"/>
  <c r="AB104" i="19"/>
  <c r="S104" i="19"/>
  <c r="I104" i="19"/>
  <c r="DO104" i="19" s="1"/>
  <c r="DN103" i="19"/>
  <c r="DM103" i="19"/>
  <c r="DL103" i="19"/>
  <c r="DK103" i="19"/>
  <c r="DJ103" i="19"/>
  <c r="DI103" i="19"/>
  <c r="DH103" i="19"/>
  <c r="DG103" i="19"/>
  <c r="DF103" i="19"/>
  <c r="DE103" i="19"/>
  <c r="DD103" i="19"/>
  <c r="DC103" i="19"/>
  <c r="DB103" i="19"/>
  <c r="DA103" i="19"/>
  <c r="CZ103" i="19"/>
  <c r="CY103" i="19"/>
  <c r="CX103" i="19"/>
  <c r="CW103" i="19"/>
  <c r="CV103" i="19"/>
  <c r="CU103" i="19"/>
  <c r="CS103" i="19"/>
  <c r="CR103" i="19"/>
  <c r="CQ103" i="19"/>
  <c r="CN103" i="19"/>
  <c r="CJ103" i="19"/>
  <c r="CA103" i="19"/>
  <c r="BR103" i="19"/>
  <c r="BP103" i="19"/>
  <c r="BG103" i="19"/>
  <c r="AX103" i="19"/>
  <c r="AV103" i="19"/>
  <c r="AM103" i="19"/>
  <c r="AD103" i="19"/>
  <c r="AB103" i="19"/>
  <c r="S103" i="19"/>
  <c r="I103" i="19"/>
  <c r="DO103" i="19" s="1"/>
  <c r="DN102" i="19"/>
  <c r="DM102" i="19"/>
  <c r="DL102" i="19"/>
  <c r="DK102" i="19"/>
  <c r="DJ102" i="19"/>
  <c r="DI102" i="19"/>
  <c r="DH102" i="19"/>
  <c r="DG102" i="19"/>
  <c r="DF102" i="19"/>
  <c r="DE102" i="19"/>
  <c r="DD102" i="19"/>
  <c r="DC102" i="19"/>
  <c r="DB102" i="19"/>
  <c r="DA102" i="19"/>
  <c r="CZ102" i="19"/>
  <c r="CY102" i="19"/>
  <c r="CX102" i="19"/>
  <c r="CW102" i="19"/>
  <c r="CV102" i="19"/>
  <c r="CU102" i="19"/>
  <c r="CS102" i="19"/>
  <c r="CR102" i="19"/>
  <c r="CQ102" i="19"/>
  <c r="CN102" i="19"/>
  <c r="CJ102" i="19"/>
  <c r="CA102" i="19"/>
  <c r="BR102" i="19"/>
  <c r="BP102" i="19"/>
  <c r="BG102" i="19"/>
  <c r="AX102" i="19"/>
  <c r="AV102" i="19"/>
  <c r="AM102" i="19"/>
  <c r="AD102" i="19"/>
  <c r="AB102" i="19"/>
  <c r="S102" i="19"/>
  <c r="I102" i="19"/>
  <c r="DO102" i="19" s="1"/>
  <c r="DN101" i="19"/>
  <c r="DM101" i="19"/>
  <c r="DL101" i="19"/>
  <c r="DK101" i="19"/>
  <c r="DJ101" i="19"/>
  <c r="DI101" i="19"/>
  <c r="DH101" i="19"/>
  <c r="DG101" i="19"/>
  <c r="DF101" i="19"/>
  <c r="DE101" i="19"/>
  <c r="DD101" i="19"/>
  <c r="DC101" i="19"/>
  <c r="DB101" i="19"/>
  <c r="DA101" i="19"/>
  <c r="CZ101" i="19"/>
  <c r="CY101" i="19"/>
  <c r="CX101" i="19"/>
  <c r="CW101" i="19"/>
  <c r="CV101" i="19"/>
  <c r="CU101" i="19"/>
  <c r="CS101" i="19"/>
  <c r="CR101" i="19"/>
  <c r="CQ101" i="19"/>
  <c r="CN101" i="19"/>
  <c r="CJ101" i="19"/>
  <c r="CA101" i="19"/>
  <c r="BR101" i="19"/>
  <c r="BP101" i="19"/>
  <c r="BG101" i="19"/>
  <c r="AX101" i="19"/>
  <c r="AV101" i="19"/>
  <c r="AM101" i="19"/>
  <c r="AD101" i="19"/>
  <c r="AB101" i="19"/>
  <c r="S101" i="19"/>
  <c r="I101" i="19"/>
  <c r="DO101" i="19" s="1"/>
  <c r="DN100" i="19"/>
  <c r="DM100" i="19"/>
  <c r="DL100" i="19"/>
  <c r="DK100" i="19"/>
  <c r="DJ100" i="19"/>
  <c r="DI100" i="19"/>
  <c r="DH100" i="19"/>
  <c r="DG100" i="19"/>
  <c r="DF100" i="19"/>
  <c r="DE100" i="19"/>
  <c r="DD100" i="19"/>
  <c r="DC100" i="19"/>
  <c r="DB100" i="19"/>
  <c r="DA100" i="19"/>
  <c r="CZ100" i="19"/>
  <c r="CY100" i="19"/>
  <c r="CX100" i="19"/>
  <c r="CW100" i="19"/>
  <c r="CV100" i="19"/>
  <c r="CU100" i="19"/>
  <c r="CS100" i="19"/>
  <c r="CR100" i="19"/>
  <c r="CQ100" i="19"/>
  <c r="CN100" i="19"/>
  <c r="CJ100" i="19"/>
  <c r="CA100" i="19"/>
  <c r="BR100" i="19"/>
  <c r="BP100" i="19"/>
  <c r="BG100" i="19"/>
  <c r="AX100" i="19"/>
  <c r="AV100" i="19"/>
  <c r="AM100" i="19"/>
  <c r="AD100" i="19"/>
  <c r="AB100" i="19"/>
  <c r="S100" i="19"/>
  <c r="I100" i="19"/>
  <c r="DO100" i="19" s="1"/>
  <c r="DN99" i="19"/>
  <c r="DM99" i="19"/>
  <c r="DL99" i="19"/>
  <c r="DK99" i="19"/>
  <c r="DJ99" i="19"/>
  <c r="DI99" i="19"/>
  <c r="DH99" i="19"/>
  <c r="DG99" i="19"/>
  <c r="DF99" i="19"/>
  <c r="DE99" i="19"/>
  <c r="DD99" i="19"/>
  <c r="DC99" i="19"/>
  <c r="DB99" i="19"/>
  <c r="DA99" i="19"/>
  <c r="CZ99" i="19"/>
  <c r="CY99" i="19"/>
  <c r="CX99" i="19"/>
  <c r="CW99" i="19"/>
  <c r="CV99" i="19"/>
  <c r="CU99" i="19"/>
  <c r="CS99" i="19"/>
  <c r="CR99" i="19"/>
  <c r="CQ99" i="19"/>
  <c r="CN99" i="19"/>
  <c r="CJ99" i="19"/>
  <c r="CA99" i="19"/>
  <c r="BR99" i="19"/>
  <c r="BP99" i="19"/>
  <c r="BG99" i="19"/>
  <c r="AX99" i="19"/>
  <c r="AV99" i="19"/>
  <c r="AM99" i="19"/>
  <c r="AD99" i="19"/>
  <c r="AB99" i="19"/>
  <c r="S99" i="19"/>
  <c r="I99" i="19"/>
  <c r="DO99" i="19" s="1"/>
  <c r="DN98" i="19"/>
  <c r="DM98" i="19"/>
  <c r="DL98" i="19"/>
  <c r="DK98" i="19"/>
  <c r="DJ98" i="19"/>
  <c r="DI98" i="19"/>
  <c r="DH98" i="19"/>
  <c r="DG98" i="19"/>
  <c r="DF98" i="19"/>
  <c r="DE98" i="19"/>
  <c r="DD98" i="19"/>
  <c r="DC98" i="19"/>
  <c r="DB98" i="19"/>
  <c r="DA98" i="19"/>
  <c r="CZ98" i="19"/>
  <c r="CY98" i="19"/>
  <c r="CX98" i="19"/>
  <c r="CW98" i="19"/>
  <c r="CV98" i="19"/>
  <c r="CU98" i="19"/>
  <c r="CS98" i="19"/>
  <c r="CR98" i="19"/>
  <c r="CQ98" i="19"/>
  <c r="CN98" i="19"/>
  <c r="CJ98" i="19"/>
  <c r="CA98" i="19"/>
  <c r="BR98" i="19"/>
  <c r="BP98" i="19"/>
  <c r="BG98" i="19"/>
  <c r="AX98" i="19"/>
  <c r="AV98" i="19"/>
  <c r="AM98" i="19"/>
  <c r="AD98" i="19"/>
  <c r="AB98" i="19"/>
  <c r="S98" i="19"/>
  <c r="I98" i="19"/>
  <c r="DO98" i="19" s="1"/>
  <c r="DN97" i="19"/>
  <c r="DM97" i="19"/>
  <c r="DL97" i="19"/>
  <c r="DK97" i="19"/>
  <c r="DJ97" i="19"/>
  <c r="DI97" i="19"/>
  <c r="DH97" i="19"/>
  <c r="DG97" i="19"/>
  <c r="DF97" i="19"/>
  <c r="DE97" i="19"/>
  <c r="DD97" i="19"/>
  <c r="DC97" i="19"/>
  <c r="DB97" i="19"/>
  <c r="DA97" i="19"/>
  <c r="CZ97" i="19"/>
  <c r="CY97" i="19"/>
  <c r="CX97" i="19"/>
  <c r="CW97" i="19"/>
  <c r="CV97" i="19"/>
  <c r="CU97" i="19"/>
  <c r="CS97" i="19"/>
  <c r="CR97" i="19"/>
  <c r="CQ97" i="19"/>
  <c r="CN97" i="19"/>
  <c r="CJ97" i="19"/>
  <c r="CA97" i="19"/>
  <c r="BR97" i="19"/>
  <c r="BP97" i="19"/>
  <c r="BG97" i="19"/>
  <c r="AX97" i="19"/>
  <c r="AV97" i="19"/>
  <c r="AM97" i="19"/>
  <c r="AD97" i="19"/>
  <c r="AB97" i="19"/>
  <c r="S97" i="19"/>
  <c r="I97" i="19"/>
  <c r="DO97" i="19" s="1"/>
  <c r="DN96" i="19"/>
  <c r="DM96" i="19"/>
  <c r="DL96" i="19"/>
  <c r="DK96" i="19"/>
  <c r="DJ96" i="19"/>
  <c r="DI96" i="19"/>
  <c r="DH96" i="19"/>
  <c r="DG96" i="19"/>
  <c r="DF96" i="19"/>
  <c r="DE96" i="19"/>
  <c r="DD96" i="19"/>
  <c r="DC96" i="19"/>
  <c r="DB96" i="19"/>
  <c r="DA96" i="19"/>
  <c r="CZ96" i="19"/>
  <c r="CY96" i="19"/>
  <c r="CX96" i="19"/>
  <c r="CW96" i="19"/>
  <c r="CV96" i="19"/>
  <c r="CU96" i="19"/>
  <c r="CS96" i="19"/>
  <c r="CR96" i="19"/>
  <c r="CQ96" i="19"/>
  <c r="CN96" i="19"/>
  <c r="CJ96" i="19"/>
  <c r="CA96" i="19"/>
  <c r="BR96" i="19"/>
  <c r="BP96" i="19"/>
  <c r="BG96" i="19"/>
  <c r="AX96" i="19"/>
  <c r="AV96" i="19"/>
  <c r="AM96" i="19"/>
  <c r="AD96" i="19"/>
  <c r="AB96" i="19"/>
  <c r="S96" i="19"/>
  <c r="I96" i="19"/>
  <c r="DO96" i="19" s="1"/>
  <c r="DN95" i="19"/>
  <c r="DM95" i="19"/>
  <c r="DL95" i="19"/>
  <c r="DK95" i="19"/>
  <c r="DJ95" i="19"/>
  <c r="DI95" i="19"/>
  <c r="DH95" i="19"/>
  <c r="DG95" i="19"/>
  <c r="DF95" i="19"/>
  <c r="DE95" i="19"/>
  <c r="DD95" i="19"/>
  <c r="DC95" i="19"/>
  <c r="DB95" i="19"/>
  <c r="DA95" i="19"/>
  <c r="CZ95" i="19"/>
  <c r="CY95" i="19"/>
  <c r="CX95" i="19"/>
  <c r="CW95" i="19"/>
  <c r="CV95" i="19"/>
  <c r="CU95" i="19"/>
  <c r="CS95" i="19"/>
  <c r="CR95" i="19"/>
  <c r="CQ95" i="19"/>
  <c r="CN95" i="19"/>
  <c r="CJ95" i="19"/>
  <c r="CA95" i="19"/>
  <c r="BR95" i="19"/>
  <c r="BP95" i="19"/>
  <c r="BG95" i="19"/>
  <c r="AX95" i="19"/>
  <c r="AV95" i="19"/>
  <c r="AM95" i="19"/>
  <c r="AD95" i="19"/>
  <c r="AB95" i="19"/>
  <c r="S95" i="19"/>
  <c r="I95" i="19"/>
  <c r="DO95" i="19" s="1"/>
  <c r="DN94" i="19"/>
  <c r="DM94" i="19"/>
  <c r="DL94" i="19"/>
  <c r="DK94" i="19"/>
  <c r="DJ94" i="19"/>
  <c r="DI94" i="19"/>
  <c r="DH94" i="19"/>
  <c r="DG94" i="19"/>
  <c r="DF94" i="19"/>
  <c r="DE94" i="19"/>
  <c r="DD94" i="19"/>
  <c r="DC94" i="19"/>
  <c r="DB94" i="19"/>
  <c r="DA94" i="19"/>
  <c r="CZ94" i="19"/>
  <c r="CY94" i="19"/>
  <c r="CX94" i="19"/>
  <c r="CW94" i="19"/>
  <c r="CV94" i="19"/>
  <c r="CU94" i="19"/>
  <c r="CS94" i="19"/>
  <c r="CR94" i="19"/>
  <c r="CQ94" i="19"/>
  <c r="CN94" i="19"/>
  <c r="CJ94" i="19"/>
  <c r="CA94" i="19"/>
  <c r="BR94" i="19"/>
  <c r="BP94" i="19"/>
  <c r="BG94" i="19"/>
  <c r="AX94" i="19"/>
  <c r="AV94" i="19"/>
  <c r="AM94" i="19"/>
  <c r="AD94" i="19"/>
  <c r="AB94" i="19"/>
  <c r="S94" i="19"/>
  <c r="I94" i="19"/>
  <c r="DO94" i="19" s="1"/>
  <c r="DN93" i="19"/>
  <c r="DM93" i="19"/>
  <c r="DL93" i="19"/>
  <c r="DK93" i="19"/>
  <c r="DJ93" i="19"/>
  <c r="DI93" i="19"/>
  <c r="DH93" i="19"/>
  <c r="DG93" i="19"/>
  <c r="DF93" i="19"/>
  <c r="DE93" i="19"/>
  <c r="DD93" i="19"/>
  <c r="DC93" i="19"/>
  <c r="DB93" i="19"/>
  <c r="DA93" i="19"/>
  <c r="CZ93" i="19"/>
  <c r="CY93" i="19"/>
  <c r="CX93" i="19"/>
  <c r="CW93" i="19"/>
  <c r="CV93" i="19"/>
  <c r="CU93" i="19"/>
  <c r="CS93" i="19"/>
  <c r="CR93" i="19"/>
  <c r="CQ93" i="19"/>
  <c r="CN93" i="19"/>
  <c r="CJ93" i="19"/>
  <c r="CA93" i="19"/>
  <c r="BR93" i="19"/>
  <c r="BP93" i="19"/>
  <c r="BG93" i="19"/>
  <c r="AX93" i="19"/>
  <c r="AV93" i="19"/>
  <c r="AM93" i="19"/>
  <c r="AD93" i="19"/>
  <c r="AB93" i="19"/>
  <c r="S93" i="19"/>
  <c r="I93" i="19"/>
  <c r="DO93" i="19" s="1"/>
  <c r="DN92" i="19"/>
  <c r="DM92" i="19"/>
  <c r="DL92" i="19"/>
  <c r="DK92" i="19"/>
  <c r="DJ92" i="19"/>
  <c r="DI92" i="19"/>
  <c r="DH92" i="19"/>
  <c r="DG92" i="19"/>
  <c r="DF92" i="19"/>
  <c r="DE92" i="19"/>
  <c r="DD92" i="19"/>
  <c r="DC92" i="19"/>
  <c r="DB92" i="19"/>
  <c r="DA92" i="19"/>
  <c r="CZ92" i="19"/>
  <c r="CY92" i="19"/>
  <c r="CX92" i="19"/>
  <c r="CW92" i="19"/>
  <c r="CV92" i="19"/>
  <c r="CU92" i="19"/>
  <c r="CS92" i="19"/>
  <c r="CR92" i="19"/>
  <c r="CQ92" i="19"/>
  <c r="CN92" i="19"/>
  <c r="CJ92" i="19"/>
  <c r="CA92" i="19"/>
  <c r="BR92" i="19"/>
  <c r="BP92" i="19"/>
  <c r="BG92" i="19"/>
  <c r="AX92" i="19"/>
  <c r="AV92" i="19"/>
  <c r="AM92" i="19"/>
  <c r="AD92" i="19"/>
  <c r="AB92" i="19"/>
  <c r="S92" i="19"/>
  <c r="I92" i="19"/>
  <c r="DO92" i="19" s="1"/>
  <c r="DN91" i="19"/>
  <c r="DM91" i="19"/>
  <c r="DL91" i="19"/>
  <c r="DK91" i="19"/>
  <c r="DJ91" i="19"/>
  <c r="DI91" i="19"/>
  <c r="DH91" i="19"/>
  <c r="DG91" i="19"/>
  <c r="DF91" i="19"/>
  <c r="DE91" i="19"/>
  <c r="DD91" i="19"/>
  <c r="DC91" i="19"/>
  <c r="DB91" i="19"/>
  <c r="DA91" i="19"/>
  <c r="CZ91" i="19"/>
  <c r="CY91" i="19"/>
  <c r="CX91" i="19"/>
  <c r="CW91" i="19"/>
  <c r="CV91" i="19"/>
  <c r="CU91" i="19"/>
  <c r="CS91" i="19"/>
  <c r="CR91" i="19"/>
  <c r="CQ91" i="19"/>
  <c r="CN91" i="19"/>
  <c r="CJ91" i="19"/>
  <c r="CA91" i="19"/>
  <c r="BR91" i="19"/>
  <c r="BP91" i="19"/>
  <c r="BG91" i="19"/>
  <c r="AX91" i="19"/>
  <c r="AV91" i="19"/>
  <c r="AM91" i="19"/>
  <c r="AD91" i="19"/>
  <c r="AB91" i="19"/>
  <c r="S91" i="19"/>
  <c r="I91" i="19"/>
  <c r="DO91" i="19" s="1"/>
  <c r="DN90" i="19"/>
  <c r="DM90" i="19"/>
  <c r="DL90" i="19"/>
  <c r="DK90" i="19"/>
  <c r="DJ90" i="19"/>
  <c r="DI90" i="19"/>
  <c r="DH90" i="19"/>
  <c r="DG90" i="19"/>
  <c r="DF90" i="19"/>
  <c r="DE90" i="19"/>
  <c r="DD90" i="19"/>
  <c r="DC90" i="19"/>
  <c r="DB90" i="19"/>
  <c r="DA90" i="19"/>
  <c r="CZ90" i="19"/>
  <c r="CY90" i="19"/>
  <c r="CX90" i="19"/>
  <c r="CW90" i="19"/>
  <c r="CV90" i="19"/>
  <c r="CU90" i="19"/>
  <c r="CS90" i="19"/>
  <c r="CR90" i="19"/>
  <c r="CQ90" i="19"/>
  <c r="CN90" i="19"/>
  <c r="CJ90" i="19"/>
  <c r="CA90" i="19"/>
  <c r="BR90" i="19"/>
  <c r="BP90" i="19"/>
  <c r="BG90" i="19"/>
  <c r="AX90" i="19"/>
  <c r="AV90" i="19"/>
  <c r="AM90" i="19"/>
  <c r="AD90" i="19"/>
  <c r="AB90" i="19"/>
  <c r="S90" i="19"/>
  <c r="I90" i="19"/>
  <c r="DO90" i="19" s="1"/>
  <c r="DN89" i="19"/>
  <c r="DM89" i="19"/>
  <c r="DL89" i="19"/>
  <c r="DK89" i="19"/>
  <c r="DJ89" i="19"/>
  <c r="DI89" i="19"/>
  <c r="DH89" i="19"/>
  <c r="DG89" i="19"/>
  <c r="DF89" i="19"/>
  <c r="DE89" i="19"/>
  <c r="DD89" i="19"/>
  <c r="DC89" i="19"/>
  <c r="DB89" i="19"/>
  <c r="DA89" i="19"/>
  <c r="CZ89" i="19"/>
  <c r="CY89" i="19"/>
  <c r="CX89" i="19"/>
  <c r="CW89" i="19"/>
  <c r="CV89" i="19"/>
  <c r="CU89" i="19"/>
  <c r="CS89" i="19"/>
  <c r="CR89" i="19"/>
  <c r="CQ89" i="19"/>
  <c r="CN89" i="19"/>
  <c r="CJ89" i="19"/>
  <c r="CA89" i="19"/>
  <c r="BR89" i="19"/>
  <c r="BP89" i="19"/>
  <c r="BG89" i="19"/>
  <c r="AX89" i="19"/>
  <c r="AV89" i="19"/>
  <c r="AM89" i="19"/>
  <c r="AD89" i="19"/>
  <c r="AB89" i="19"/>
  <c r="S89" i="19"/>
  <c r="I89" i="19"/>
  <c r="DO89" i="19" s="1"/>
  <c r="DN88" i="19"/>
  <c r="DM88" i="19"/>
  <c r="DL88" i="19"/>
  <c r="DK88" i="19"/>
  <c r="DJ88" i="19"/>
  <c r="DI88" i="19"/>
  <c r="DH88" i="19"/>
  <c r="DG88" i="19"/>
  <c r="DF88" i="19"/>
  <c r="DE88" i="19"/>
  <c r="DD88" i="19"/>
  <c r="DC88" i="19"/>
  <c r="DB88" i="19"/>
  <c r="DA88" i="19"/>
  <c r="CZ88" i="19"/>
  <c r="CY88" i="19"/>
  <c r="CX88" i="19"/>
  <c r="CW88" i="19"/>
  <c r="CV88" i="19"/>
  <c r="CU88" i="19"/>
  <c r="CS88" i="19"/>
  <c r="CR88" i="19"/>
  <c r="CQ88" i="19"/>
  <c r="CN88" i="19"/>
  <c r="CJ88" i="19"/>
  <c r="CA88" i="19"/>
  <c r="BR88" i="19"/>
  <c r="BP88" i="19"/>
  <c r="BG88" i="19"/>
  <c r="AX88" i="19"/>
  <c r="AV88" i="19"/>
  <c r="AM88" i="19"/>
  <c r="AD88" i="19"/>
  <c r="AB88" i="19"/>
  <c r="S88" i="19"/>
  <c r="I88" i="19"/>
  <c r="DO88" i="19" s="1"/>
  <c r="DN87" i="19"/>
  <c r="DM87" i="19"/>
  <c r="DL87" i="19"/>
  <c r="DK87" i="19"/>
  <c r="DJ87" i="19"/>
  <c r="DI87" i="19"/>
  <c r="DH87" i="19"/>
  <c r="DG87" i="19"/>
  <c r="DF87" i="19"/>
  <c r="DE87" i="19"/>
  <c r="DD87" i="19"/>
  <c r="DC87" i="19"/>
  <c r="DB87" i="19"/>
  <c r="DA87" i="19"/>
  <c r="CZ87" i="19"/>
  <c r="CY87" i="19"/>
  <c r="CX87" i="19"/>
  <c r="CW87" i="19"/>
  <c r="CV87" i="19"/>
  <c r="CU87" i="19"/>
  <c r="CS87" i="19"/>
  <c r="CR87" i="19"/>
  <c r="CQ87" i="19"/>
  <c r="CN87" i="19"/>
  <c r="CJ87" i="19"/>
  <c r="CA87" i="19"/>
  <c r="BR87" i="19"/>
  <c r="BP87" i="19"/>
  <c r="BG87" i="19"/>
  <c r="AX87" i="19"/>
  <c r="AV87" i="19"/>
  <c r="AM87" i="19"/>
  <c r="AD87" i="19"/>
  <c r="AB87" i="19"/>
  <c r="S87" i="19"/>
  <c r="I87" i="19"/>
  <c r="DO87" i="19" s="1"/>
  <c r="DN86" i="19"/>
  <c r="DM86" i="19"/>
  <c r="DL86" i="19"/>
  <c r="DK86" i="19"/>
  <c r="DJ86" i="19"/>
  <c r="DI86" i="19"/>
  <c r="DH86" i="19"/>
  <c r="DG86" i="19"/>
  <c r="DF86" i="19"/>
  <c r="DE86" i="19"/>
  <c r="DD86" i="19"/>
  <c r="DC86" i="19"/>
  <c r="DB86" i="19"/>
  <c r="DA86" i="19"/>
  <c r="CZ86" i="19"/>
  <c r="CY86" i="19"/>
  <c r="CX86" i="19"/>
  <c r="CW86" i="19"/>
  <c r="CV86" i="19"/>
  <c r="CU86" i="19"/>
  <c r="CS86" i="19"/>
  <c r="CR86" i="19"/>
  <c r="CQ86" i="19"/>
  <c r="CN86" i="19"/>
  <c r="CJ86" i="19"/>
  <c r="CA86" i="19"/>
  <c r="BR86" i="19"/>
  <c r="BP86" i="19"/>
  <c r="BG86" i="19"/>
  <c r="AX86" i="19"/>
  <c r="AV86" i="19"/>
  <c r="AM86" i="19"/>
  <c r="AD86" i="19"/>
  <c r="AB86" i="19"/>
  <c r="S86" i="19"/>
  <c r="I86" i="19"/>
  <c r="DO86" i="19" s="1"/>
  <c r="DN85" i="19"/>
  <c r="DM85" i="19"/>
  <c r="DL85" i="19"/>
  <c r="DK85" i="19"/>
  <c r="DJ85" i="19"/>
  <c r="DI85" i="19"/>
  <c r="DH85" i="19"/>
  <c r="DG85" i="19"/>
  <c r="DF85" i="19"/>
  <c r="DE85" i="19"/>
  <c r="DD85" i="19"/>
  <c r="DC85" i="19"/>
  <c r="DB85" i="19"/>
  <c r="DA85" i="19"/>
  <c r="CZ85" i="19"/>
  <c r="CY85" i="19"/>
  <c r="CX85" i="19"/>
  <c r="CW85" i="19"/>
  <c r="CV85" i="19"/>
  <c r="CU85" i="19"/>
  <c r="CS85" i="19"/>
  <c r="CR85" i="19"/>
  <c r="CQ85" i="19"/>
  <c r="CN85" i="19"/>
  <c r="CJ85" i="19"/>
  <c r="CA85" i="19"/>
  <c r="BR85" i="19"/>
  <c r="BP85" i="19"/>
  <c r="BG85" i="19"/>
  <c r="AX85" i="19"/>
  <c r="AV85" i="19"/>
  <c r="AM85" i="19"/>
  <c r="AD85" i="19"/>
  <c r="AB85" i="19"/>
  <c r="S85" i="19"/>
  <c r="I85" i="19"/>
  <c r="DO85" i="19" s="1"/>
  <c r="DN84" i="19"/>
  <c r="DM84" i="19"/>
  <c r="DL84" i="19"/>
  <c r="DK84" i="19"/>
  <c r="DJ84" i="19"/>
  <c r="DI84" i="19"/>
  <c r="DH84" i="19"/>
  <c r="DG84" i="19"/>
  <c r="DF84" i="19"/>
  <c r="DE84" i="19"/>
  <c r="DD84" i="19"/>
  <c r="DC84" i="19"/>
  <c r="DB84" i="19"/>
  <c r="DA84" i="19"/>
  <c r="CZ84" i="19"/>
  <c r="CY84" i="19"/>
  <c r="CX84" i="19"/>
  <c r="CW84" i="19"/>
  <c r="CV84" i="19"/>
  <c r="CU84" i="19"/>
  <c r="CS84" i="19"/>
  <c r="CR84" i="19"/>
  <c r="CQ84" i="19"/>
  <c r="CN84" i="19"/>
  <c r="CJ84" i="19"/>
  <c r="CA84" i="19"/>
  <c r="BR84" i="19"/>
  <c r="BP84" i="19"/>
  <c r="BG84" i="19"/>
  <c r="AX84" i="19"/>
  <c r="AV84" i="19"/>
  <c r="AM84" i="19"/>
  <c r="AD84" i="19"/>
  <c r="AB84" i="19"/>
  <c r="S84" i="19"/>
  <c r="I84" i="19"/>
  <c r="DO84" i="19" s="1"/>
  <c r="DN83" i="19"/>
  <c r="DM83" i="19"/>
  <c r="DL83" i="19"/>
  <c r="DK83" i="19"/>
  <c r="DJ83" i="19"/>
  <c r="DI83" i="19"/>
  <c r="DH83" i="19"/>
  <c r="DG83" i="19"/>
  <c r="DF83" i="19"/>
  <c r="DE83" i="19"/>
  <c r="DD83" i="19"/>
  <c r="DC83" i="19"/>
  <c r="DB83" i="19"/>
  <c r="DA83" i="19"/>
  <c r="CZ83" i="19"/>
  <c r="CY83" i="19"/>
  <c r="CX83" i="19"/>
  <c r="CW83" i="19"/>
  <c r="CV83" i="19"/>
  <c r="CU83" i="19"/>
  <c r="CS83" i="19"/>
  <c r="CR83" i="19"/>
  <c r="CQ83" i="19"/>
  <c r="CN83" i="19"/>
  <c r="CJ83" i="19"/>
  <c r="CA83" i="19"/>
  <c r="BR83" i="19"/>
  <c r="BP83" i="19"/>
  <c r="BG83" i="19"/>
  <c r="AX83" i="19"/>
  <c r="AV83" i="19"/>
  <c r="AM83" i="19"/>
  <c r="AD83" i="19"/>
  <c r="AB83" i="19"/>
  <c r="S83" i="19"/>
  <c r="I83" i="19"/>
  <c r="DO83" i="19" s="1"/>
  <c r="DN82" i="19"/>
  <c r="DM82" i="19"/>
  <c r="DL82" i="19"/>
  <c r="DK82" i="19"/>
  <c r="DJ82" i="19"/>
  <c r="DI82" i="19"/>
  <c r="DH82" i="19"/>
  <c r="DG82" i="19"/>
  <c r="DF82" i="19"/>
  <c r="DE82" i="19"/>
  <c r="DD82" i="19"/>
  <c r="DC82" i="19"/>
  <c r="DB82" i="19"/>
  <c r="DA82" i="19"/>
  <c r="CZ82" i="19"/>
  <c r="CY82" i="19"/>
  <c r="CX82" i="19"/>
  <c r="CW82" i="19"/>
  <c r="CV82" i="19"/>
  <c r="CU82" i="19"/>
  <c r="CS82" i="19"/>
  <c r="CR82" i="19"/>
  <c r="CQ82" i="19"/>
  <c r="CN82" i="19"/>
  <c r="CJ82" i="19"/>
  <c r="CA82" i="19"/>
  <c r="BR82" i="19"/>
  <c r="BP82" i="19"/>
  <c r="BG82" i="19"/>
  <c r="AX82" i="19"/>
  <c r="AV82" i="19"/>
  <c r="AM82" i="19"/>
  <c r="AD82" i="19"/>
  <c r="AB82" i="19"/>
  <c r="S82" i="19"/>
  <c r="I82" i="19"/>
  <c r="DO82" i="19" s="1"/>
  <c r="DN81" i="19"/>
  <c r="DM81" i="19"/>
  <c r="DL81" i="19"/>
  <c r="DK81" i="19"/>
  <c r="DJ81" i="19"/>
  <c r="DI81" i="19"/>
  <c r="DH81" i="19"/>
  <c r="DG81" i="19"/>
  <c r="DF81" i="19"/>
  <c r="DE81" i="19"/>
  <c r="DD81" i="19"/>
  <c r="DC81" i="19"/>
  <c r="DB81" i="19"/>
  <c r="DA81" i="19"/>
  <c r="CZ81" i="19"/>
  <c r="CY81" i="19"/>
  <c r="CX81" i="19"/>
  <c r="CW81" i="19"/>
  <c r="CV81" i="19"/>
  <c r="CU81" i="19"/>
  <c r="CS81" i="19"/>
  <c r="CR81" i="19"/>
  <c r="CQ81" i="19"/>
  <c r="CN81" i="19"/>
  <c r="CJ81" i="19"/>
  <c r="CA81" i="19"/>
  <c r="BR81" i="19"/>
  <c r="BP81" i="19"/>
  <c r="BG81" i="19"/>
  <c r="AX81" i="19"/>
  <c r="AV81" i="19"/>
  <c r="AM81" i="19"/>
  <c r="AD81" i="19"/>
  <c r="AB81" i="19"/>
  <c r="S81" i="19"/>
  <c r="I81" i="19"/>
  <c r="DO81" i="19" s="1"/>
  <c r="DN80" i="19"/>
  <c r="DM80" i="19"/>
  <c r="DL80" i="19"/>
  <c r="DK80" i="19"/>
  <c r="DJ80" i="19"/>
  <c r="DI80" i="19"/>
  <c r="DH80" i="19"/>
  <c r="DG80" i="19"/>
  <c r="DF80" i="19"/>
  <c r="DE80" i="19"/>
  <c r="DD80" i="19"/>
  <c r="DC80" i="19"/>
  <c r="DB80" i="19"/>
  <c r="DA80" i="19"/>
  <c r="CZ80" i="19"/>
  <c r="CY80" i="19"/>
  <c r="CX80" i="19"/>
  <c r="CW80" i="19"/>
  <c r="CV80" i="19"/>
  <c r="CU80" i="19"/>
  <c r="CS80" i="19"/>
  <c r="CR80" i="19"/>
  <c r="CQ80" i="19"/>
  <c r="CN80" i="19"/>
  <c r="CJ80" i="19"/>
  <c r="CA80" i="19"/>
  <c r="BR80" i="19"/>
  <c r="BP80" i="19"/>
  <c r="BG80" i="19"/>
  <c r="AX80" i="19"/>
  <c r="AV80" i="19"/>
  <c r="AM80" i="19"/>
  <c r="AD80" i="19"/>
  <c r="AB80" i="19"/>
  <c r="S80" i="19"/>
  <c r="I80" i="19"/>
  <c r="DO80" i="19" s="1"/>
  <c r="DN79" i="19"/>
  <c r="DM79" i="19"/>
  <c r="DL79" i="19"/>
  <c r="DK79" i="19"/>
  <c r="DJ79" i="19"/>
  <c r="DI79" i="19"/>
  <c r="DH79" i="19"/>
  <c r="DG79" i="19"/>
  <c r="DF79" i="19"/>
  <c r="DE79" i="19"/>
  <c r="DD79" i="19"/>
  <c r="DC79" i="19"/>
  <c r="DB79" i="19"/>
  <c r="DA79" i="19"/>
  <c r="CZ79" i="19"/>
  <c r="CY79" i="19"/>
  <c r="CX79" i="19"/>
  <c r="CW79" i="19"/>
  <c r="CV79" i="19"/>
  <c r="CU79" i="19"/>
  <c r="CS79" i="19"/>
  <c r="CR79" i="19"/>
  <c r="CQ79" i="19"/>
  <c r="CN79" i="19"/>
  <c r="CJ79" i="19"/>
  <c r="CA79" i="19"/>
  <c r="BR79" i="19"/>
  <c r="BP79" i="19"/>
  <c r="BG79" i="19"/>
  <c r="AX79" i="19"/>
  <c r="AV79" i="19"/>
  <c r="AM79" i="19"/>
  <c r="AD79" i="19"/>
  <c r="AB79" i="19"/>
  <c r="S79" i="19"/>
  <c r="I79" i="19"/>
  <c r="DO79" i="19" s="1"/>
  <c r="DN78" i="19"/>
  <c r="DM78" i="19"/>
  <c r="DL78" i="19"/>
  <c r="DK78" i="19"/>
  <c r="DJ78" i="19"/>
  <c r="DI78" i="19"/>
  <c r="DH78" i="19"/>
  <c r="DG78" i="19"/>
  <c r="DF78" i="19"/>
  <c r="DE78" i="19"/>
  <c r="DD78" i="19"/>
  <c r="DC78" i="19"/>
  <c r="DB78" i="19"/>
  <c r="DA78" i="19"/>
  <c r="CZ78" i="19"/>
  <c r="CY78" i="19"/>
  <c r="CX78" i="19"/>
  <c r="CW78" i="19"/>
  <c r="CV78" i="19"/>
  <c r="CU78" i="19"/>
  <c r="CS78" i="19"/>
  <c r="CR78" i="19"/>
  <c r="CQ78" i="19"/>
  <c r="CN78" i="19"/>
  <c r="CJ78" i="19"/>
  <c r="CA78" i="19"/>
  <c r="BR78" i="19"/>
  <c r="BP78" i="19"/>
  <c r="BG78" i="19"/>
  <c r="AX78" i="19"/>
  <c r="AV78" i="19"/>
  <c r="AM78" i="19"/>
  <c r="AD78" i="19"/>
  <c r="AB78" i="19"/>
  <c r="S78" i="19"/>
  <c r="I78" i="19"/>
  <c r="DO78" i="19" s="1"/>
  <c r="DN77" i="19"/>
  <c r="DM77" i="19"/>
  <c r="DL77" i="19"/>
  <c r="DK77" i="19"/>
  <c r="DJ77" i="19"/>
  <c r="DI77" i="19"/>
  <c r="DH77" i="19"/>
  <c r="DG77" i="19"/>
  <c r="DF77" i="19"/>
  <c r="DE77" i="19"/>
  <c r="DD77" i="19"/>
  <c r="DC77" i="19"/>
  <c r="DB77" i="19"/>
  <c r="DA77" i="19"/>
  <c r="CZ77" i="19"/>
  <c r="CY77" i="19"/>
  <c r="CX77" i="19"/>
  <c r="CW77" i="19"/>
  <c r="CV77" i="19"/>
  <c r="CU77" i="19"/>
  <c r="CS77" i="19"/>
  <c r="CR77" i="19"/>
  <c r="CQ77" i="19"/>
  <c r="CN77" i="19"/>
  <c r="CJ77" i="19"/>
  <c r="CA77" i="19"/>
  <c r="BR77" i="19"/>
  <c r="BP77" i="19"/>
  <c r="BG77" i="19"/>
  <c r="AX77" i="19"/>
  <c r="AV77" i="19"/>
  <c r="AM77" i="19"/>
  <c r="AD77" i="19"/>
  <c r="AB77" i="19"/>
  <c r="S77" i="19"/>
  <c r="I77" i="19"/>
  <c r="DO77" i="19" s="1"/>
  <c r="DN76" i="19"/>
  <c r="DM76" i="19"/>
  <c r="DL76" i="19"/>
  <c r="DK76" i="19"/>
  <c r="DJ76" i="19"/>
  <c r="DI76" i="19"/>
  <c r="DH76" i="19"/>
  <c r="DG76" i="19"/>
  <c r="DF76" i="19"/>
  <c r="DE76" i="19"/>
  <c r="DD76" i="19"/>
  <c r="DC76" i="19"/>
  <c r="DB76" i="19"/>
  <c r="DA76" i="19"/>
  <c r="CZ76" i="19"/>
  <c r="CY76" i="19"/>
  <c r="CX76" i="19"/>
  <c r="CW76" i="19"/>
  <c r="CV76" i="19"/>
  <c r="CU76" i="19"/>
  <c r="CS76" i="19"/>
  <c r="CR76" i="19"/>
  <c r="CQ76" i="19"/>
  <c r="CN76" i="19"/>
  <c r="CJ76" i="19"/>
  <c r="CA76" i="19"/>
  <c r="BR76" i="19"/>
  <c r="BP76" i="19"/>
  <c r="BG76" i="19"/>
  <c r="AX76" i="19"/>
  <c r="AV76" i="19"/>
  <c r="AM76" i="19"/>
  <c r="AD76" i="19"/>
  <c r="AB76" i="19"/>
  <c r="S76" i="19"/>
  <c r="I76" i="19"/>
  <c r="DO76" i="19" s="1"/>
  <c r="DN75" i="19"/>
  <c r="DM75" i="19"/>
  <c r="DL75" i="19"/>
  <c r="DK75" i="19"/>
  <c r="DJ75" i="19"/>
  <c r="DI75" i="19"/>
  <c r="DH75" i="19"/>
  <c r="DG75" i="19"/>
  <c r="DF75" i="19"/>
  <c r="DE75" i="19"/>
  <c r="DD75" i="19"/>
  <c r="DC75" i="19"/>
  <c r="DB75" i="19"/>
  <c r="DA75" i="19"/>
  <c r="CZ75" i="19"/>
  <c r="CY75" i="19"/>
  <c r="CX75" i="19"/>
  <c r="CW75" i="19"/>
  <c r="CV75" i="19"/>
  <c r="CU75" i="19"/>
  <c r="CS75" i="19"/>
  <c r="CR75" i="19"/>
  <c r="CQ75" i="19"/>
  <c r="CN75" i="19"/>
  <c r="CJ75" i="19"/>
  <c r="CA75" i="19"/>
  <c r="BR75" i="19"/>
  <c r="BP75" i="19"/>
  <c r="BG75" i="19"/>
  <c r="AX75" i="19"/>
  <c r="AV75" i="19"/>
  <c r="AM75" i="19"/>
  <c r="AD75" i="19"/>
  <c r="AB75" i="19"/>
  <c r="S75" i="19"/>
  <c r="I75" i="19"/>
  <c r="DO75" i="19" s="1"/>
  <c r="DN74" i="19"/>
  <c r="DM74" i="19"/>
  <c r="DL74" i="19"/>
  <c r="DK74" i="19"/>
  <c r="DJ74" i="19"/>
  <c r="DI74" i="19"/>
  <c r="DH74" i="19"/>
  <c r="DG74" i="19"/>
  <c r="DF74" i="19"/>
  <c r="DE74" i="19"/>
  <c r="DD74" i="19"/>
  <c r="DC74" i="19"/>
  <c r="DB74" i="19"/>
  <c r="DA74" i="19"/>
  <c r="CZ74" i="19"/>
  <c r="CY74" i="19"/>
  <c r="CX74" i="19"/>
  <c r="CW74" i="19"/>
  <c r="CV74" i="19"/>
  <c r="CU74" i="19"/>
  <c r="CS74" i="19"/>
  <c r="CR74" i="19"/>
  <c r="CR114" i="19" s="1"/>
  <c r="CQ74" i="19"/>
  <c r="CN74" i="19"/>
  <c r="CJ74" i="19"/>
  <c r="CA74" i="19"/>
  <c r="BR74" i="19"/>
  <c r="BP74" i="19"/>
  <c r="BG74" i="19"/>
  <c r="AX74" i="19"/>
  <c r="AV74" i="19"/>
  <c r="AM74" i="19"/>
  <c r="AD74" i="19"/>
  <c r="AB74" i="19"/>
  <c r="S74" i="19"/>
  <c r="I74" i="19"/>
  <c r="DO74" i="19" s="1"/>
  <c r="DG73" i="19"/>
  <c r="DF73" i="19"/>
  <c r="CZ73" i="19"/>
  <c r="CY73" i="19"/>
  <c r="CX73" i="19"/>
  <c r="CW73" i="19"/>
  <c r="CV73" i="19"/>
  <c r="CU73" i="19"/>
  <c r="DG72" i="19"/>
  <c r="DF72" i="19"/>
  <c r="CZ72" i="19"/>
  <c r="CY72" i="19"/>
  <c r="CX72" i="19"/>
  <c r="CW72" i="19"/>
  <c r="CV72" i="19"/>
  <c r="CU72" i="19"/>
  <c r="DG71" i="19"/>
  <c r="DF71" i="19"/>
  <c r="CZ71" i="19"/>
  <c r="CY71" i="19"/>
  <c r="CX71" i="19"/>
  <c r="CW71" i="19"/>
  <c r="CV71" i="19"/>
  <c r="CU71" i="19"/>
  <c r="DG70" i="19"/>
  <c r="DF70" i="19"/>
  <c r="CZ70" i="19"/>
  <c r="CY70" i="19"/>
  <c r="CX70" i="19"/>
  <c r="CW70" i="19"/>
  <c r="CV70" i="19"/>
  <c r="CU70" i="19"/>
  <c r="DG69" i="19"/>
  <c r="DF69" i="19"/>
  <c r="CZ69" i="19"/>
  <c r="CY69" i="19"/>
  <c r="CX69" i="19"/>
  <c r="CW69" i="19"/>
  <c r="CV69" i="19"/>
  <c r="CU69" i="19"/>
  <c r="DG68" i="19"/>
  <c r="DF68" i="19"/>
  <c r="CZ68" i="19"/>
  <c r="CY68" i="19"/>
  <c r="CX68" i="19"/>
  <c r="CW68" i="19"/>
  <c r="CV68" i="19"/>
  <c r="CU68" i="19"/>
  <c r="DG67" i="19"/>
  <c r="DF67" i="19"/>
  <c r="CZ67" i="19"/>
  <c r="CY67" i="19"/>
  <c r="CX67" i="19"/>
  <c r="CW67" i="19"/>
  <c r="CV67" i="19"/>
  <c r="CU67" i="19"/>
  <c r="DG66" i="19"/>
  <c r="DF66" i="19"/>
  <c r="CZ66" i="19"/>
  <c r="CY66" i="19"/>
  <c r="CX66" i="19"/>
  <c r="CW66" i="19"/>
  <c r="CV66" i="19"/>
  <c r="CU66" i="19"/>
  <c r="DG65" i="19"/>
  <c r="DF65" i="19"/>
  <c r="CZ65" i="19"/>
  <c r="CY65" i="19"/>
  <c r="CX65" i="19"/>
  <c r="CW65" i="19"/>
  <c r="CV65" i="19"/>
  <c r="CU65" i="19"/>
  <c r="DG64" i="19"/>
  <c r="DF64" i="19"/>
  <c r="CZ64" i="19"/>
  <c r="CY64" i="19"/>
  <c r="CX64" i="19"/>
  <c r="CW64" i="19"/>
  <c r="CV64" i="19"/>
  <c r="CU64" i="19"/>
  <c r="CI63" i="19"/>
  <c r="CH63" i="19"/>
  <c r="CG63" i="19"/>
  <c r="CF63" i="19"/>
  <c r="CE63" i="19"/>
  <c r="CD63" i="19"/>
  <c r="CC63" i="19"/>
  <c r="BZ63" i="19"/>
  <c r="BY63" i="19"/>
  <c r="BX63" i="19"/>
  <c r="BW63" i="19"/>
  <c r="BV63" i="19"/>
  <c r="BU63" i="19"/>
  <c r="BT63" i="19"/>
  <c r="BO63" i="19"/>
  <c r="BN63" i="19"/>
  <c r="BM63" i="19"/>
  <c r="BL63" i="19"/>
  <c r="BK63" i="19"/>
  <c r="BJ63" i="19"/>
  <c r="BI63" i="19"/>
  <c r="BF63" i="19"/>
  <c r="BE63" i="19"/>
  <c r="BD63" i="19"/>
  <c r="BC63" i="19"/>
  <c r="BB63" i="19"/>
  <c r="BA63" i="19"/>
  <c r="AZ63" i="19"/>
  <c r="AU63" i="19"/>
  <c r="AT63" i="19"/>
  <c r="AS63" i="19"/>
  <c r="AR63" i="19"/>
  <c r="AQ63" i="19"/>
  <c r="AP63" i="19"/>
  <c r="AO63" i="19"/>
  <c r="AL63" i="19"/>
  <c r="AK63" i="19"/>
  <c r="AJ63" i="19"/>
  <c r="AI63" i="19"/>
  <c r="AH63" i="19"/>
  <c r="AG63" i="19"/>
  <c r="AF63" i="19"/>
  <c r="AA63" i="19"/>
  <c r="Z63" i="19"/>
  <c r="Y63" i="19"/>
  <c r="X63" i="19"/>
  <c r="W63" i="19"/>
  <c r="V63" i="19"/>
  <c r="U63" i="19"/>
  <c r="R63" i="19"/>
  <c r="Q63" i="19"/>
  <c r="P63" i="19"/>
  <c r="O63" i="19"/>
  <c r="N63" i="19"/>
  <c r="M63" i="19"/>
  <c r="L63" i="19"/>
  <c r="H63" i="19"/>
  <c r="G63" i="19"/>
  <c r="F63" i="19"/>
  <c r="E63" i="19"/>
  <c r="D63" i="19"/>
  <c r="C63" i="19"/>
  <c r="B63" i="19"/>
  <c r="CR62" i="19"/>
  <c r="R60" i="19"/>
  <c r="Q60" i="19"/>
  <c r="P60" i="19"/>
  <c r="O60" i="19"/>
  <c r="N60" i="19"/>
  <c r="M60" i="19"/>
  <c r="L60" i="19"/>
  <c r="R59" i="19"/>
  <c r="Q59" i="19"/>
  <c r="P59" i="19"/>
  <c r="O59" i="19"/>
  <c r="N59" i="19"/>
  <c r="M59" i="19"/>
  <c r="L59" i="19"/>
  <c r="CM56" i="19"/>
  <c r="CL56" i="19"/>
  <c r="CJ56" i="19"/>
  <c r="CI56" i="19"/>
  <c r="CH56" i="19"/>
  <c r="CG56" i="19"/>
  <c r="CF56" i="19"/>
  <c r="CE56" i="19"/>
  <c r="CD56" i="19"/>
  <c r="CC56" i="19"/>
  <c r="CA56" i="19"/>
  <c r="BZ56" i="19"/>
  <c r="BY56" i="19"/>
  <c r="BX56" i="19"/>
  <c r="BW56" i="19"/>
  <c r="BV56" i="19"/>
  <c r="BU56" i="19"/>
  <c r="BT56" i="19"/>
  <c r="BR56" i="19"/>
  <c r="BQ56" i="19"/>
  <c r="BP56" i="19"/>
  <c r="BO56" i="19"/>
  <c r="BN56" i="19"/>
  <c r="BM56" i="19"/>
  <c r="BL56" i="19"/>
  <c r="BK56" i="19"/>
  <c r="BJ56" i="19"/>
  <c r="BI56" i="19"/>
  <c r="BH56" i="19"/>
  <c r="BG56" i="19"/>
  <c r="BF56" i="19"/>
  <c r="BE56" i="19"/>
  <c r="BD56" i="19"/>
  <c r="BC56" i="19"/>
  <c r="BB56" i="19"/>
  <c r="BA56" i="19"/>
  <c r="AZ56" i="19"/>
  <c r="AX56" i="19"/>
  <c r="AW56" i="19"/>
  <c r="AV56" i="19"/>
  <c r="AU56" i="19"/>
  <c r="AT56" i="19"/>
  <c r="AS56" i="19"/>
  <c r="AR56" i="19"/>
  <c r="AQ56" i="19"/>
  <c r="AP56" i="19"/>
  <c r="AO56" i="19"/>
  <c r="AN56" i="19"/>
  <c r="AM56" i="19"/>
  <c r="AL56" i="19"/>
  <c r="AK56" i="19"/>
  <c r="AJ56" i="19"/>
  <c r="AI56" i="19"/>
  <c r="AH56" i="19"/>
  <c r="AG56" i="19"/>
  <c r="AF56" i="19"/>
  <c r="AD56" i="19"/>
  <c r="AC56" i="19"/>
  <c r="AB56" i="19"/>
  <c r="AA56" i="19"/>
  <c r="Z56" i="19"/>
  <c r="Y56" i="19"/>
  <c r="X56" i="19"/>
  <c r="W56" i="19"/>
  <c r="V56" i="19"/>
  <c r="U56" i="19"/>
  <c r="T56" i="19"/>
  <c r="S56" i="19"/>
  <c r="R56" i="19"/>
  <c r="Q56" i="19"/>
  <c r="P56" i="19"/>
  <c r="O56" i="19"/>
  <c r="N56" i="19"/>
  <c r="M56" i="19"/>
  <c r="L56" i="19"/>
  <c r="J56" i="19"/>
  <c r="I56" i="19"/>
  <c r="H56" i="19"/>
  <c r="G56" i="19"/>
  <c r="F56" i="19"/>
  <c r="E56" i="19"/>
  <c r="D56" i="19"/>
  <c r="C56" i="19"/>
  <c r="B56" i="19"/>
  <c r="DN55" i="19"/>
  <c r="DM55" i="19"/>
  <c r="DL55" i="19"/>
  <c r="DK55" i="19"/>
  <c r="DJ55" i="19"/>
  <c r="DI55" i="19"/>
  <c r="DH55" i="19"/>
  <c r="DG55" i="19"/>
  <c r="DF55" i="19"/>
  <c r="DE55" i="19"/>
  <c r="DD55" i="19"/>
  <c r="DC55" i="19"/>
  <c r="DB55" i="19"/>
  <c r="DA55" i="19"/>
  <c r="CZ55" i="19"/>
  <c r="CY55" i="19"/>
  <c r="CX55" i="19"/>
  <c r="CW55" i="19"/>
  <c r="CV55" i="19"/>
  <c r="CU55" i="19"/>
  <c r="CS55" i="19"/>
  <c r="CR55" i="19"/>
  <c r="CQ55" i="19"/>
  <c r="CN55" i="19"/>
  <c r="CJ55" i="19"/>
  <c r="CA55" i="19"/>
  <c r="BR55" i="19"/>
  <c r="BP55" i="19"/>
  <c r="BG55" i="19"/>
  <c r="AX55" i="19"/>
  <c r="AV55" i="19"/>
  <c r="AM55" i="19"/>
  <c r="AD55" i="19"/>
  <c r="AB55" i="19"/>
  <c r="S55" i="19"/>
  <c r="I55" i="19"/>
  <c r="DN54" i="19"/>
  <c r="DM54" i="19"/>
  <c r="DL54" i="19"/>
  <c r="DK54" i="19"/>
  <c r="DJ54" i="19"/>
  <c r="DI54" i="19"/>
  <c r="DH54" i="19"/>
  <c r="DG54" i="19"/>
  <c r="DF54" i="19"/>
  <c r="DE54" i="19"/>
  <c r="DD54" i="19"/>
  <c r="DC54" i="19"/>
  <c r="DB54" i="19"/>
  <c r="DA54" i="19"/>
  <c r="CZ54" i="19"/>
  <c r="CY54" i="19"/>
  <c r="CX54" i="19"/>
  <c r="CW54" i="19"/>
  <c r="CV54" i="19"/>
  <c r="CU54" i="19"/>
  <c r="CS54" i="19"/>
  <c r="CR54" i="19"/>
  <c r="CQ54" i="19"/>
  <c r="CN54" i="19"/>
  <c r="CJ54" i="19"/>
  <c r="CA54" i="19"/>
  <c r="BR54" i="19"/>
  <c r="BP54" i="19"/>
  <c r="BG54" i="19"/>
  <c r="AX54" i="19"/>
  <c r="AV54" i="19"/>
  <c r="AM54" i="19"/>
  <c r="AD54" i="19"/>
  <c r="AB54" i="19"/>
  <c r="S54" i="19"/>
  <c r="I54" i="19"/>
  <c r="DN53" i="19"/>
  <c r="DM53" i="19"/>
  <c r="DL53" i="19"/>
  <c r="DK53" i="19"/>
  <c r="DJ53" i="19"/>
  <c r="DI53" i="19"/>
  <c r="DH53" i="19"/>
  <c r="DG53" i="19"/>
  <c r="DF53" i="19"/>
  <c r="DE53" i="19"/>
  <c r="DD53" i="19"/>
  <c r="DC53" i="19"/>
  <c r="DB53" i="19"/>
  <c r="DA53" i="19"/>
  <c r="CZ53" i="19"/>
  <c r="CY53" i="19"/>
  <c r="CX53" i="19"/>
  <c r="CW53" i="19"/>
  <c r="CV53" i="19"/>
  <c r="CU53" i="19"/>
  <c r="CS53" i="19"/>
  <c r="CR53" i="19"/>
  <c r="CQ53" i="19"/>
  <c r="CN53" i="19"/>
  <c r="CJ53" i="19"/>
  <c r="CA53" i="19"/>
  <c r="BR53" i="19"/>
  <c r="BP53" i="19"/>
  <c r="BG53" i="19"/>
  <c r="AX53" i="19"/>
  <c r="AV53" i="19"/>
  <c r="AM53" i="19"/>
  <c r="AD53" i="19"/>
  <c r="AB53" i="19"/>
  <c r="S53" i="19"/>
  <c r="I53" i="19"/>
  <c r="DN52" i="19"/>
  <c r="DM52" i="19"/>
  <c r="DL52" i="19"/>
  <c r="DK52" i="19"/>
  <c r="DJ52" i="19"/>
  <c r="DI52" i="19"/>
  <c r="DH52" i="19"/>
  <c r="DG52" i="19"/>
  <c r="DF52" i="19"/>
  <c r="DE52" i="19"/>
  <c r="DD52" i="19"/>
  <c r="DC52" i="19"/>
  <c r="DB52" i="19"/>
  <c r="DA52" i="19"/>
  <c r="CZ52" i="19"/>
  <c r="CY52" i="19"/>
  <c r="CX52" i="19"/>
  <c r="CW52" i="19"/>
  <c r="CV52" i="19"/>
  <c r="CU52" i="19"/>
  <c r="CS52" i="19"/>
  <c r="CR52" i="19"/>
  <c r="CQ52" i="19"/>
  <c r="CN52" i="19"/>
  <c r="CJ52" i="19"/>
  <c r="CA52" i="19"/>
  <c r="BR52" i="19"/>
  <c r="BP52" i="19"/>
  <c r="BG52" i="19"/>
  <c r="AX52" i="19"/>
  <c r="AV52" i="19"/>
  <c r="AM52" i="19"/>
  <c r="AD52" i="19"/>
  <c r="AB52" i="19"/>
  <c r="S52" i="19"/>
  <c r="I52" i="19"/>
  <c r="DN51" i="19"/>
  <c r="DM51" i="19"/>
  <c r="DL51" i="19"/>
  <c r="DK51" i="19"/>
  <c r="DJ51" i="19"/>
  <c r="DI51" i="19"/>
  <c r="DH51" i="19"/>
  <c r="DG51" i="19"/>
  <c r="DF51" i="19"/>
  <c r="DE51" i="19"/>
  <c r="DD51" i="19"/>
  <c r="DC51" i="19"/>
  <c r="DB51" i="19"/>
  <c r="DA51" i="19"/>
  <c r="CZ51" i="19"/>
  <c r="CY51" i="19"/>
  <c r="CX51" i="19"/>
  <c r="CW51" i="19"/>
  <c r="CV51" i="19"/>
  <c r="CU51" i="19"/>
  <c r="CS51" i="19"/>
  <c r="CR51" i="19"/>
  <c r="CQ51" i="19"/>
  <c r="CN51" i="19"/>
  <c r="CJ51" i="19"/>
  <c r="CA51" i="19"/>
  <c r="BR51" i="19"/>
  <c r="BP51" i="19"/>
  <c r="BG51" i="19"/>
  <c r="AX51" i="19"/>
  <c r="AV51" i="19"/>
  <c r="AM51" i="19"/>
  <c r="AD51" i="19"/>
  <c r="AB51" i="19"/>
  <c r="S51" i="19"/>
  <c r="I51" i="19"/>
  <c r="DN50" i="19"/>
  <c r="DM50" i="19"/>
  <c r="DL50" i="19"/>
  <c r="DK50" i="19"/>
  <c r="DJ50" i="19"/>
  <c r="DI50" i="19"/>
  <c r="DH50" i="19"/>
  <c r="DG50" i="19"/>
  <c r="DF50" i="19"/>
  <c r="DE50" i="19"/>
  <c r="DD50" i="19"/>
  <c r="DC50" i="19"/>
  <c r="DB50" i="19"/>
  <c r="DA50" i="19"/>
  <c r="CZ50" i="19"/>
  <c r="CY50" i="19"/>
  <c r="CX50" i="19"/>
  <c r="CW50" i="19"/>
  <c r="CV50" i="19"/>
  <c r="CU50" i="19"/>
  <c r="CS50" i="19"/>
  <c r="CR50" i="19"/>
  <c r="CQ50" i="19"/>
  <c r="CN50" i="19"/>
  <c r="CJ50" i="19"/>
  <c r="CA50" i="19"/>
  <c r="BR50" i="19"/>
  <c r="BP50" i="19"/>
  <c r="BG50" i="19"/>
  <c r="AX50" i="19"/>
  <c r="AV50" i="19"/>
  <c r="AM50" i="19"/>
  <c r="AD50" i="19"/>
  <c r="AB50" i="19"/>
  <c r="S50" i="19"/>
  <c r="I50" i="19"/>
  <c r="DN49" i="19"/>
  <c r="DM49" i="19"/>
  <c r="DL49" i="19"/>
  <c r="DK49" i="19"/>
  <c r="DJ49" i="19"/>
  <c r="DI49" i="19"/>
  <c r="DH49" i="19"/>
  <c r="DG49" i="19"/>
  <c r="DF49" i="19"/>
  <c r="DE49" i="19"/>
  <c r="DD49" i="19"/>
  <c r="DC49" i="19"/>
  <c r="DB49" i="19"/>
  <c r="DA49" i="19"/>
  <c r="CZ49" i="19"/>
  <c r="CY49" i="19"/>
  <c r="CX49" i="19"/>
  <c r="CW49" i="19"/>
  <c r="CV49" i="19"/>
  <c r="CU49" i="19"/>
  <c r="CS49" i="19"/>
  <c r="CR49" i="19"/>
  <c r="CQ49" i="19"/>
  <c r="CN49" i="19"/>
  <c r="CJ49" i="19"/>
  <c r="CA49" i="19"/>
  <c r="BR49" i="19"/>
  <c r="BP49" i="19"/>
  <c r="BG49" i="19"/>
  <c r="AX49" i="19"/>
  <c r="AV49" i="19"/>
  <c r="AM49" i="19"/>
  <c r="AD49" i="19"/>
  <c r="AB49" i="19"/>
  <c r="S49" i="19"/>
  <c r="I49" i="19"/>
  <c r="DN48" i="19"/>
  <c r="DM48" i="19"/>
  <c r="DL48" i="19"/>
  <c r="DK48" i="19"/>
  <c r="DJ48" i="19"/>
  <c r="DI48" i="19"/>
  <c r="DH48" i="19"/>
  <c r="DG48" i="19"/>
  <c r="DF48" i="19"/>
  <c r="DE48" i="19"/>
  <c r="DD48" i="19"/>
  <c r="DC48" i="19"/>
  <c r="DB48" i="19"/>
  <c r="DA48" i="19"/>
  <c r="CZ48" i="19"/>
  <c r="CY48" i="19"/>
  <c r="CX48" i="19"/>
  <c r="CW48" i="19"/>
  <c r="CV48" i="19"/>
  <c r="CU48" i="19"/>
  <c r="CS48" i="19"/>
  <c r="CR48" i="19"/>
  <c r="CQ48" i="19"/>
  <c r="CN48" i="19"/>
  <c r="CJ48" i="19"/>
  <c r="CA48" i="19"/>
  <c r="BR48" i="19"/>
  <c r="BP48" i="19"/>
  <c r="BG48" i="19"/>
  <c r="AX48" i="19"/>
  <c r="AV48" i="19"/>
  <c r="AM48" i="19"/>
  <c r="AD48" i="19"/>
  <c r="AB48" i="19"/>
  <c r="S48" i="19"/>
  <c r="I48" i="19"/>
  <c r="DN47" i="19"/>
  <c r="DM47" i="19"/>
  <c r="DL47" i="19"/>
  <c r="DK47" i="19"/>
  <c r="DJ47" i="19"/>
  <c r="DI47" i="19"/>
  <c r="DH47" i="19"/>
  <c r="DG47" i="19"/>
  <c r="DF47" i="19"/>
  <c r="DE47" i="19"/>
  <c r="DD47" i="19"/>
  <c r="DC47" i="19"/>
  <c r="DB47" i="19"/>
  <c r="DA47" i="19"/>
  <c r="CZ47" i="19"/>
  <c r="CY47" i="19"/>
  <c r="CX47" i="19"/>
  <c r="CW47" i="19"/>
  <c r="CV47" i="19"/>
  <c r="CU47" i="19"/>
  <c r="CS47" i="19"/>
  <c r="CR47" i="19"/>
  <c r="CQ47" i="19"/>
  <c r="CN47" i="19"/>
  <c r="CJ47" i="19"/>
  <c r="CA47" i="19"/>
  <c r="BR47" i="19"/>
  <c r="BP47" i="19"/>
  <c r="BG47" i="19"/>
  <c r="AX47" i="19"/>
  <c r="AV47" i="19"/>
  <c r="AM47" i="19"/>
  <c r="AD47" i="19"/>
  <c r="AB47" i="19"/>
  <c r="S47" i="19"/>
  <c r="I47" i="19"/>
  <c r="DN46" i="19"/>
  <c r="DM46" i="19"/>
  <c r="DL46" i="19"/>
  <c r="DK46" i="19"/>
  <c r="DJ46" i="19"/>
  <c r="DI46" i="19"/>
  <c r="DH46" i="19"/>
  <c r="DG46" i="19"/>
  <c r="DF46" i="19"/>
  <c r="DE46" i="19"/>
  <c r="DD46" i="19"/>
  <c r="DC46" i="19"/>
  <c r="DB46" i="19"/>
  <c r="DA46" i="19"/>
  <c r="CZ46" i="19"/>
  <c r="CY46" i="19"/>
  <c r="CX46" i="19"/>
  <c r="CW46" i="19"/>
  <c r="CV46" i="19"/>
  <c r="CU46" i="19"/>
  <c r="CS46" i="19"/>
  <c r="CR46" i="19"/>
  <c r="CQ46" i="19"/>
  <c r="CN46" i="19"/>
  <c r="CJ46" i="19"/>
  <c r="CA46" i="19"/>
  <c r="BR46" i="19"/>
  <c r="BP46" i="19"/>
  <c r="BG46" i="19"/>
  <c r="AX46" i="19"/>
  <c r="AV46" i="19"/>
  <c r="AM46" i="19"/>
  <c r="AD46" i="19"/>
  <c r="AB46" i="19"/>
  <c r="S46" i="19"/>
  <c r="I46" i="19"/>
  <c r="DN45" i="19"/>
  <c r="DM45" i="19"/>
  <c r="DL45" i="19"/>
  <c r="DK45" i="19"/>
  <c r="DJ45" i="19"/>
  <c r="DI45" i="19"/>
  <c r="DH45" i="19"/>
  <c r="DG45" i="19"/>
  <c r="DF45" i="19"/>
  <c r="DE45" i="19"/>
  <c r="DD45" i="19"/>
  <c r="DC45" i="19"/>
  <c r="DB45" i="19"/>
  <c r="DA45" i="19"/>
  <c r="CZ45" i="19"/>
  <c r="CY45" i="19"/>
  <c r="CX45" i="19"/>
  <c r="CW45" i="19"/>
  <c r="CV45" i="19"/>
  <c r="CU45" i="19"/>
  <c r="CS45" i="19"/>
  <c r="CR45" i="19"/>
  <c r="CQ45" i="19"/>
  <c r="CN45" i="19"/>
  <c r="CJ45" i="19"/>
  <c r="CA45" i="19"/>
  <c r="BR45" i="19"/>
  <c r="BP45" i="19"/>
  <c r="BG45" i="19"/>
  <c r="AX45" i="19"/>
  <c r="AV45" i="19"/>
  <c r="AM45" i="19"/>
  <c r="AD45" i="19"/>
  <c r="AB45" i="19"/>
  <c r="S45" i="19"/>
  <c r="I45" i="19"/>
  <c r="DN44" i="19"/>
  <c r="DM44" i="19"/>
  <c r="DL44" i="19"/>
  <c r="DK44" i="19"/>
  <c r="DJ44" i="19"/>
  <c r="DI44" i="19"/>
  <c r="DH44" i="19"/>
  <c r="DG44" i="19"/>
  <c r="DF44" i="19"/>
  <c r="DE44" i="19"/>
  <c r="DD44" i="19"/>
  <c r="DC44" i="19"/>
  <c r="DB44" i="19"/>
  <c r="DA44" i="19"/>
  <c r="CZ44" i="19"/>
  <c r="CY44" i="19"/>
  <c r="CX44" i="19"/>
  <c r="CW44" i="19"/>
  <c r="CV44" i="19"/>
  <c r="CU44" i="19"/>
  <c r="CS44" i="19"/>
  <c r="CR44" i="19"/>
  <c r="CQ44" i="19"/>
  <c r="CN44" i="19"/>
  <c r="CJ44" i="19"/>
  <c r="CA44" i="19"/>
  <c r="BR44" i="19"/>
  <c r="BP44" i="19"/>
  <c r="BG44" i="19"/>
  <c r="AX44" i="19"/>
  <c r="AV44" i="19"/>
  <c r="AM44" i="19"/>
  <c r="AD44" i="19"/>
  <c r="AB44" i="19"/>
  <c r="S44" i="19"/>
  <c r="I44" i="19"/>
  <c r="DN43" i="19"/>
  <c r="DM43" i="19"/>
  <c r="DL43" i="19"/>
  <c r="DK43" i="19"/>
  <c r="DJ43" i="19"/>
  <c r="DI43" i="19"/>
  <c r="DH43" i="19"/>
  <c r="DG43" i="19"/>
  <c r="DF43" i="19"/>
  <c r="DE43" i="19"/>
  <c r="DD43" i="19"/>
  <c r="DC43" i="19"/>
  <c r="DB43" i="19"/>
  <c r="DA43" i="19"/>
  <c r="CZ43" i="19"/>
  <c r="CY43" i="19"/>
  <c r="CX43" i="19"/>
  <c r="CW43" i="19"/>
  <c r="CV43" i="19"/>
  <c r="CU43" i="19"/>
  <c r="CS43" i="19"/>
  <c r="CR43" i="19"/>
  <c r="CQ43" i="19"/>
  <c r="CN43" i="19"/>
  <c r="CJ43" i="19"/>
  <c r="CA43" i="19"/>
  <c r="BR43" i="19"/>
  <c r="BP43" i="19"/>
  <c r="BG43" i="19"/>
  <c r="AX43" i="19"/>
  <c r="AV43" i="19"/>
  <c r="AM43" i="19"/>
  <c r="AD43" i="19"/>
  <c r="AB43" i="19"/>
  <c r="S43" i="19"/>
  <c r="I43" i="19"/>
  <c r="DN42" i="19"/>
  <c r="DM42" i="19"/>
  <c r="DL42" i="19"/>
  <c r="DK42" i="19"/>
  <c r="DJ42" i="19"/>
  <c r="DI42" i="19"/>
  <c r="DH42" i="19"/>
  <c r="DG42" i="19"/>
  <c r="DF42" i="19"/>
  <c r="DE42" i="19"/>
  <c r="DD42" i="19"/>
  <c r="DC42" i="19"/>
  <c r="DB42" i="19"/>
  <c r="DA42" i="19"/>
  <c r="CZ42" i="19"/>
  <c r="CY42" i="19"/>
  <c r="CX42" i="19"/>
  <c r="CW42" i="19"/>
  <c r="CV42" i="19"/>
  <c r="CU42" i="19"/>
  <c r="CS42" i="19"/>
  <c r="CR42" i="19"/>
  <c r="CQ42" i="19"/>
  <c r="CN42" i="19"/>
  <c r="CJ42" i="19"/>
  <c r="CA42" i="19"/>
  <c r="BR42" i="19"/>
  <c r="BP42" i="19"/>
  <c r="BG42" i="19"/>
  <c r="AX42" i="19"/>
  <c r="AV42" i="19"/>
  <c r="AM42" i="19"/>
  <c r="AD42" i="19"/>
  <c r="AB42" i="19"/>
  <c r="S42" i="19"/>
  <c r="I42" i="19"/>
  <c r="DN41" i="19"/>
  <c r="DM41" i="19"/>
  <c r="DL41" i="19"/>
  <c r="DK41" i="19"/>
  <c r="DJ41" i="19"/>
  <c r="DI41" i="19"/>
  <c r="DH41" i="19"/>
  <c r="DG41" i="19"/>
  <c r="DF41" i="19"/>
  <c r="DE41" i="19"/>
  <c r="DD41" i="19"/>
  <c r="DC41" i="19"/>
  <c r="DB41" i="19"/>
  <c r="DA41" i="19"/>
  <c r="CZ41" i="19"/>
  <c r="CY41" i="19"/>
  <c r="CX41" i="19"/>
  <c r="CW41" i="19"/>
  <c r="CV41" i="19"/>
  <c r="CU41" i="19"/>
  <c r="CS41" i="19"/>
  <c r="CR41" i="19"/>
  <c r="CQ41" i="19"/>
  <c r="CN41" i="19"/>
  <c r="CJ41" i="19"/>
  <c r="CA41" i="19"/>
  <c r="BR41" i="19"/>
  <c r="BP41" i="19"/>
  <c r="BG41" i="19"/>
  <c r="AX41" i="19"/>
  <c r="AV41" i="19"/>
  <c r="AM41" i="19"/>
  <c r="AD41" i="19"/>
  <c r="AB41" i="19"/>
  <c r="S41" i="19"/>
  <c r="I41" i="19"/>
  <c r="DN40" i="19"/>
  <c r="DM40" i="19"/>
  <c r="DL40" i="19"/>
  <c r="DK40" i="19"/>
  <c r="DJ40" i="19"/>
  <c r="DI40" i="19"/>
  <c r="DH40" i="19"/>
  <c r="DG40" i="19"/>
  <c r="DF40" i="19"/>
  <c r="DE40" i="19"/>
  <c r="DD40" i="19"/>
  <c r="DC40" i="19"/>
  <c r="DB40" i="19"/>
  <c r="DA40" i="19"/>
  <c r="CZ40" i="19"/>
  <c r="CY40" i="19"/>
  <c r="CX40" i="19"/>
  <c r="CW40" i="19"/>
  <c r="CV40" i="19"/>
  <c r="CU40" i="19"/>
  <c r="CS40" i="19"/>
  <c r="CR40" i="19"/>
  <c r="CQ40" i="19"/>
  <c r="CN40" i="19"/>
  <c r="CJ40" i="19"/>
  <c r="CA40" i="19"/>
  <c r="BR40" i="19"/>
  <c r="BP40" i="19"/>
  <c r="BG40" i="19"/>
  <c r="AX40" i="19"/>
  <c r="AV40" i="19"/>
  <c r="AM40" i="19"/>
  <c r="AD40" i="19"/>
  <c r="AB40" i="19"/>
  <c r="S40" i="19"/>
  <c r="I40" i="19"/>
  <c r="DN39" i="19"/>
  <c r="DM39" i="19"/>
  <c r="DL39" i="19"/>
  <c r="DK39" i="19"/>
  <c r="DJ39" i="19"/>
  <c r="DI39" i="19"/>
  <c r="DH39" i="19"/>
  <c r="DG39" i="19"/>
  <c r="DF39" i="19"/>
  <c r="DE39" i="19"/>
  <c r="DD39" i="19"/>
  <c r="DC39" i="19"/>
  <c r="DB39" i="19"/>
  <c r="DA39" i="19"/>
  <c r="CZ39" i="19"/>
  <c r="CY39" i="19"/>
  <c r="CX39" i="19"/>
  <c r="CW39" i="19"/>
  <c r="CV39" i="19"/>
  <c r="CU39" i="19"/>
  <c r="CS39" i="19"/>
  <c r="CR39" i="19"/>
  <c r="CQ39" i="19"/>
  <c r="CN39" i="19"/>
  <c r="CJ39" i="19"/>
  <c r="CA39" i="19"/>
  <c r="BR39" i="19"/>
  <c r="BP39" i="19"/>
  <c r="BG39" i="19"/>
  <c r="AX39" i="19"/>
  <c r="AV39" i="19"/>
  <c r="AM39" i="19"/>
  <c r="AD39" i="19"/>
  <c r="AB39" i="19"/>
  <c r="S39" i="19"/>
  <c r="I39" i="19"/>
  <c r="DN38" i="19"/>
  <c r="DM38" i="19"/>
  <c r="DL38" i="19"/>
  <c r="DK38" i="19"/>
  <c r="DJ38" i="19"/>
  <c r="DI38" i="19"/>
  <c r="DH38" i="19"/>
  <c r="DG38" i="19"/>
  <c r="DF38" i="19"/>
  <c r="DE38" i="19"/>
  <c r="DD38" i="19"/>
  <c r="DC38" i="19"/>
  <c r="DB38" i="19"/>
  <c r="DA38" i="19"/>
  <c r="CZ38" i="19"/>
  <c r="CY38" i="19"/>
  <c r="CX38" i="19"/>
  <c r="CW38" i="19"/>
  <c r="CV38" i="19"/>
  <c r="CU38" i="19"/>
  <c r="CS38" i="19"/>
  <c r="CR38" i="19"/>
  <c r="CQ38" i="19"/>
  <c r="CN38" i="19"/>
  <c r="CJ38" i="19"/>
  <c r="CA38" i="19"/>
  <c r="BR38" i="19"/>
  <c r="BP38" i="19"/>
  <c r="BG38" i="19"/>
  <c r="AX38" i="19"/>
  <c r="AV38" i="19"/>
  <c r="AM38" i="19"/>
  <c r="AD38" i="19"/>
  <c r="AB38" i="19"/>
  <c r="S38" i="19"/>
  <c r="I38" i="19"/>
  <c r="DN37" i="19"/>
  <c r="DM37" i="19"/>
  <c r="DL37" i="19"/>
  <c r="DK37" i="19"/>
  <c r="DJ37" i="19"/>
  <c r="DI37" i="19"/>
  <c r="DH37" i="19"/>
  <c r="DG37" i="19"/>
  <c r="DF37" i="19"/>
  <c r="DE37" i="19"/>
  <c r="DD37" i="19"/>
  <c r="DC37" i="19"/>
  <c r="DB37" i="19"/>
  <c r="DA37" i="19"/>
  <c r="CZ37" i="19"/>
  <c r="CY37" i="19"/>
  <c r="CX37" i="19"/>
  <c r="CW37" i="19"/>
  <c r="CV37" i="19"/>
  <c r="CU37" i="19"/>
  <c r="CS37" i="19"/>
  <c r="CR37" i="19"/>
  <c r="CQ37" i="19"/>
  <c r="CN37" i="19"/>
  <c r="CJ37" i="19"/>
  <c r="CA37" i="19"/>
  <c r="BR37" i="19"/>
  <c r="BP37" i="19"/>
  <c r="BG37" i="19"/>
  <c r="AX37" i="19"/>
  <c r="AV37" i="19"/>
  <c r="AM37" i="19"/>
  <c r="AD37" i="19"/>
  <c r="AB37" i="19"/>
  <c r="S37" i="19"/>
  <c r="I37" i="19"/>
  <c r="DN36" i="19"/>
  <c r="DM36" i="19"/>
  <c r="DL36" i="19"/>
  <c r="DK36" i="19"/>
  <c r="DJ36" i="19"/>
  <c r="DI36" i="19"/>
  <c r="DH36" i="19"/>
  <c r="DG36" i="19"/>
  <c r="DF36" i="19"/>
  <c r="DE36" i="19"/>
  <c r="DD36" i="19"/>
  <c r="DC36" i="19"/>
  <c r="DB36" i="19"/>
  <c r="DA36" i="19"/>
  <c r="CZ36" i="19"/>
  <c r="CY36" i="19"/>
  <c r="CX36" i="19"/>
  <c r="CW36" i="19"/>
  <c r="CV36" i="19"/>
  <c r="CU36" i="19"/>
  <c r="CS36" i="19"/>
  <c r="CR36" i="19"/>
  <c r="CQ36" i="19"/>
  <c r="CN36" i="19"/>
  <c r="CJ36" i="19"/>
  <c r="CA36" i="19"/>
  <c r="BR36" i="19"/>
  <c r="BP36" i="19"/>
  <c r="BG36" i="19"/>
  <c r="AX36" i="19"/>
  <c r="AV36" i="19"/>
  <c r="AM36" i="19"/>
  <c r="AD36" i="19"/>
  <c r="AB36" i="19"/>
  <c r="S36" i="19"/>
  <c r="I36" i="19"/>
  <c r="DN35" i="19"/>
  <c r="DM35" i="19"/>
  <c r="DL35" i="19"/>
  <c r="DK35" i="19"/>
  <c r="DJ35" i="19"/>
  <c r="DI35" i="19"/>
  <c r="DH35" i="19"/>
  <c r="DG35" i="19"/>
  <c r="DF35" i="19"/>
  <c r="DE35" i="19"/>
  <c r="DD35" i="19"/>
  <c r="DC35" i="19"/>
  <c r="DB35" i="19"/>
  <c r="DA35" i="19"/>
  <c r="CZ35" i="19"/>
  <c r="CY35" i="19"/>
  <c r="CX35" i="19"/>
  <c r="CW35" i="19"/>
  <c r="CV35" i="19"/>
  <c r="CU35" i="19"/>
  <c r="CS35" i="19"/>
  <c r="CR35" i="19"/>
  <c r="CQ35" i="19"/>
  <c r="CN35" i="19"/>
  <c r="CJ35" i="19"/>
  <c r="CA35" i="19"/>
  <c r="BR35" i="19"/>
  <c r="BP35" i="19"/>
  <c r="BG35" i="19"/>
  <c r="AX35" i="19"/>
  <c r="AV35" i="19"/>
  <c r="AM35" i="19"/>
  <c r="AD35" i="19"/>
  <c r="AB35" i="19"/>
  <c r="S35" i="19"/>
  <c r="I35" i="19"/>
  <c r="DN34" i="19"/>
  <c r="DM34" i="19"/>
  <c r="DL34" i="19"/>
  <c r="DK34" i="19"/>
  <c r="DJ34" i="19"/>
  <c r="DI34" i="19"/>
  <c r="DH34" i="19"/>
  <c r="DG34" i="19"/>
  <c r="DF34" i="19"/>
  <c r="DE34" i="19"/>
  <c r="DD34" i="19"/>
  <c r="DC34" i="19"/>
  <c r="DB34" i="19"/>
  <c r="DA34" i="19"/>
  <c r="CZ34" i="19"/>
  <c r="CY34" i="19"/>
  <c r="CX34" i="19"/>
  <c r="CW34" i="19"/>
  <c r="CV34" i="19"/>
  <c r="CU34" i="19"/>
  <c r="CS34" i="19"/>
  <c r="CR34" i="19"/>
  <c r="CQ34" i="19"/>
  <c r="CN34" i="19"/>
  <c r="CJ34" i="19"/>
  <c r="CA34" i="19"/>
  <c r="BR34" i="19"/>
  <c r="BP34" i="19"/>
  <c r="BG34" i="19"/>
  <c r="AX34" i="19"/>
  <c r="AV34" i="19"/>
  <c r="AM34" i="19"/>
  <c r="AD34" i="19"/>
  <c r="AB34" i="19"/>
  <c r="S34" i="19"/>
  <c r="I34" i="19"/>
  <c r="DN33" i="19"/>
  <c r="DM33" i="19"/>
  <c r="DL33" i="19"/>
  <c r="DK33" i="19"/>
  <c r="DJ33" i="19"/>
  <c r="DI33" i="19"/>
  <c r="DH33" i="19"/>
  <c r="DG33" i="19"/>
  <c r="DF33" i="19"/>
  <c r="DE33" i="19"/>
  <c r="DD33" i="19"/>
  <c r="DC33" i="19"/>
  <c r="DB33" i="19"/>
  <c r="DA33" i="19"/>
  <c r="CZ33" i="19"/>
  <c r="CY33" i="19"/>
  <c r="CX33" i="19"/>
  <c r="CW33" i="19"/>
  <c r="CV33" i="19"/>
  <c r="CU33" i="19"/>
  <c r="CS33" i="19"/>
  <c r="CR33" i="19"/>
  <c r="CQ33" i="19"/>
  <c r="CN33" i="19"/>
  <c r="CJ33" i="19"/>
  <c r="CA33" i="19"/>
  <c r="BR33" i="19"/>
  <c r="BP33" i="19"/>
  <c r="BG33" i="19"/>
  <c r="AX33" i="19"/>
  <c r="AV33" i="19"/>
  <c r="AM33" i="19"/>
  <c r="AD33" i="19"/>
  <c r="AB33" i="19"/>
  <c r="S33" i="19"/>
  <c r="I33" i="19"/>
  <c r="DN32" i="19"/>
  <c r="DM32" i="19"/>
  <c r="DL32" i="19"/>
  <c r="DK32" i="19"/>
  <c r="DJ32" i="19"/>
  <c r="DI32" i="19"/>
  <c r="DH32" i="19"/>
  <c r="DG32" i="19"/>
  <c r="DF32" i="19"/>
  <c r="DE32" i="19"/>
  <c r="DD32" i="19"/>
  <c r="DC32" i="19"/>
  <c r="DB32" i="19"/>
  <c r="DA32" i="19"/>
  <c r="CZ32" i="19"/>
  <c r="CY32" i="19"/>
  <c r="CX32" i="19"/>
  <c r="CW32" i="19"/>
  <c r="CV32" i="19"/>
  <c r="CU32" i="19"/>
  <c r="CS32" i="19"/>
  <c r="CR32" i="19"/>
  <c r="CQ32" i="19"/>
  <c r="CN32" i="19"/>
  <c r="CJ32" i="19"/>
  <c r="CA32" i="19"/>
  <c r="BR32" i="19"/>
  <c r="BP32" i="19"/>
  <c r="BG32" i="19"/>
  <c r="AX32" i="19"/>
  <c r="AV32" i="19"/>
  <c r="AM32" i="19"/>
  <c r="AD32" i="19"/>
  <c r="AB32" i="19"/>
  <c r="S32" i="19"/>
  <c r="I32" i="19"/>
  <c r="DN31" i="19"/>
  <c r="DM31" i="19"/>
  <c r="DL31" i="19"/>
  <c r="DK31" i="19"/>
  <c r="DJ31" i="19"/>
  <c r="DI31" i="19"/>
  <c r="DH31" i="19"/>
  <c r="DG31" i="19"/>
  <c r="DF31" i="19"/>
  <c r="DE31" i="19"/>
  <c r="DD31" i="19"/>
  <c r="DC31" i="19"/>
  <c r="DB31" i="19"/>
  <c r="DA31" i="19"/>
  <c r="CZ31" i="19"/>
  <c r="CY31" i="19"/>
  <c r="CX31" i="19"/>
  <c r="CW31" i="19"/>
  <c r="CV31" i="19"/>
  <c r="CU31" i="19"/>
  <c r="CS31" i="19"/>
  <c r="CR31" i="19"/>
  <c r="CQ31" i="19"/>
  <c r="CN31" i="19"/>
  <c r="CJ31" i="19"/>
  <c r="CA31" i="19"/>
  <c r="BR31" i="19"/>
  <c r="BP31" i="19"/>
  <c r="BG31" i="19"/>
  <c r="AX31" i="19"/>
  <c r="AV31" i="19"/>
  <c r="AM31" i="19"/>
  <c r="AD31" i="19"/>
  <c r="AB31" i="19"/>
  <c r="S31" i="19"/>
  <c r="I31" i="19"/>
  <c r="DN30" i="19"/>
  <c r="DM30" i="19"/>
  <c r="DL30" i="19"/>
  <c r="DK30" i="19"/>
  <c r="DJ30" i="19"/>
  <c r="DI30" i="19"/>
  <c r="DH30" i="19"/>
  <c r="DG30" i="19"/>
  <c r="DF30" i="19"/>
  <c r="DE30" i="19"/>
  <c r="DD30" i="19"/>
  <c r="DC30" i="19"/>
  <c r="DB30" i="19"/>
  <c r="DA30" i="19"/>
  <c r="CZ30" i="19"/>
  <c r="CY30" i="19"/>
  <c r="CX30" i="19"/>
  <c r="CW30" i="19"/>
  <c r="CV30" i="19"/>
  <c r="CU30" i="19"/>
  <c r="CS30" i="19"/>
  <c r="CR30" i="19"/>
  <c r="CQ30" i="19"/>
  <c r="CN30" i="19"/>
  <c r="CJ30" i="19"/>
  <c r="CA30" i="19"/>
  <c r="BR30" i="19"/>
  <c r="BP30" i="19"/>
  <c r="BG30" i="19"/>
  <c r="AX30" i="19"/>
  <c r="AV30" i="19"/>
  <c r="AM30" i="19"/>
  <c r="AD30" i="19"/>
  <c r="AB30" i="19"/>
  <c r="S30" i="19"/>
  <c r="I30" i="19"/>
  <c r="DN29" i="19"/>
  <c r="DM29" i="19"/>
  <c r="DL29" i="19"/>
  <c r="DK29" i="19"/>
  <c r="DJ29" i="19"/>
  <c r="DI29" i="19"/>
  <c r="DH29" i="19"/>
  <c r="DG29" i="19"/>
  <c r="DF29" i="19"/>
  <c r="DE29" i="19"/>
  <c r="DD29" i="19"/>
  <c r="DC29" i="19"/>
  <c r="DB29" i="19"/>
  <c r="DA29" i="19"/>
  <c r="CZ29" i="19"/>
  <c r="CY29" i="19"/>
  <c r="CX29" i="19"/>
  <c r="CW29" i="19"/>
  <c r="CV29" i="19"/>
  <c r="CU29" i="19"/>
  <c r="CS29" i="19"/>
  <c r="CR29" i="19"/>
  <c r="CQ29" i="19"/>
  <c r="CN29" i="19"/>
  <c r="CJ29" i="19"/>
  <c r="CA29" i="19"/>
  <c r="BR29" i="19"/>
  <c r="BP29" i="19"/>
  <c r="BG29" i="19"/>
  <c r="AX29" i="19"/>
  <c r="AV29" i="19"/>
  <c r="AM29" i="19"/>
  <c r="AD29" i="19"/>
  <c r="AB29" i="19"/>
  <c r="S29" i="19"/>
  <c r="I29" i="19"/>
  <c r="DN28" i="19"/>
  <c r="DM28" i="19"/>
  <c r="DL28" i="19"/>
  <c r="DK28" i="19"/>
  <c r="DJ28" i="19"/>
  <c r="DI28" i="19"/>
  <c r="DH28" i="19"/>
  <c r="DG28" i="19"/>
  <c r="DF28" i="19"/>
  <c r="DE28" i="19"/>
  <c r="DD28" i="19"/>
  <c r="DC28" i="19"/>
  <c r="DB28" i="19"/>
  <c r="DA28" i="19"/>
  <c r="CZ28" i="19"/>
  <c r="CY28" i="19"/>
  <c r="CX28" i="19"/>
  <c r="CW28" i="19"/>
  <c r="CV28" i="19"/>
  <c r="CU28" i="19"/>
  <c r="CS28" i="19"/>
  <c r="CR28" i="19"/>
  <c r="CQ28" i="19"/>
  <c r="CN28" i="19"/>
  <c r="CJ28" i="19"/>
  <c r="CA28" i="19"/>
  <c r="BR28" i="19"/>
  <c r="BP28" i="19"/>
  <c r="BG28" i="19"/>
  <c r="AX28" i="19"/>
  <c r="AV28" i="19"/>
  <c r="AM28" i="19"/>
  <c r="AD28" i="19"/>
  <c r="AB28" i="19"/>
  <c r="S28" i="19"/>
  <c r="I28" i="19"/>
  <c r="DN27" i="19"/>
  <c r="DM27" i="19"/>
  <c r="DL27" i="19"/>
  <c r="DK27" i="19"/>
  <c r="DJ27" i="19"/>
  <c r="DI27" i="19"/>
  <c r="DH27" i="19"/>
  <c r="DG27" i="19"/>
  <c r="DF27" i="19"/>
  <c r="DE27" i="19"/>
  <c r="DD27" i="19"/>
  <c r="DC27" i="19"/>
  <c r="DB27" i="19"/>
  <c r="DA27" i="19"/>
  <c r="CZ27" i="19"/>
  <c r="CY27" i="19"/>
  <c r="CX27" i="19"/>
  <c r="CW27" i="19"/>
  <c r="CV27" i="19"/>
  <c r="CU27" i="19"/>
  <c r="CS27" i="19"/>
  <c r="CR27" i="19"/>
  <c r="CQ27" i="19"/>
  <c r="CN27" i="19"/>
  <c r="CJ27" i="19"/>
  <c r="CA27" i="19"/>
  <c r="BR27" i="19"/>
  <c r="BP27" i="19"/>
  <c r="BG27" i="19"/>
  <c r="AX27" i="19"/>
  <c r="AV27" i="19"/>
  <c r="AM27" i="19"/>
  <c r="AD27" i="19"/>
  <c r="AB27" i="19"/>
  <c r="S27" i="19"/>
  <c r="I27" i="19"/>
  <c r="DN26" i="19"/>
  <c r="DM26" i="19"/>
  <c r="DL26" i="19"/>
  <c r="DK26" i="19"/>
  <c r="DJ26" i="19"/>
  <c r="DI26" i="19"/>
  <c r="DH26" i="19"/>
  <c r="DG26" i="19"/>
  <c r="DF26" i="19"/>
  <c r="DE26" i="19"/>
  <c r="DD26" i="19"/>
  <c r="DC26" i="19"/>
  <c r="DB26" i="19"/>
  <c r="DA26" i="19"/>
  <c r="CZ26" i="19"/>
  <c r="CY26" i="19"/>
  <c r="CX26" i="19"/>
  <c r="CW26" i="19"/>
  <c r="CV26" i="19"/>
  <c r="CU26" i="19"/>
  <c r="CS26" i="19"/>
  <c r="CR26" i="19"/>
  <c r="CQ26" i="19"/>
  <c r="CN26" i="19"/>
  <c r="CJ26" i="19"/>
  <c r="CA26" i="19"/>
  <c r="BR26" i="19"/>
  <c r="BP26" i="19"/>
  <c r="BG26" i="19"/>
  <c r="AX26" i="19"/>
  <c r="AV26" i="19"/>
  <c r="AM26" i="19"/>
  <c r="AD26" i="19"/>
  <c r="AB26" i="19"/>
  <c r="S26" i="19"/>
  <c r="I26" i="19"/>
  <c r="DN25" i="19"/>
  <c r="DM25" i="19"/>
  <c r="DL25" i="19"/>
  <c r="DK25" i="19"/>
  <c r="DJ25" i="19"/>
  <c r="DI25" i="19"/>
  <c r="DH25" i="19"/>
  <c r="DG25" i="19"/>
  <c r="DF25" i="19"/>
  <c r="DE25" i="19"/>
  <c r="DD25" i="19"/>
  <c r="DC25" i="19"/>
  <c r="DB25" i="19"/>
  <c r="DA25" i="19"/>
  <c r="CZ25" i="19"/>
  <c r="CY25" i="19"/>
  <c r="CX25" i="19"/>
  <c r="CW25" i="19"/>
  <c r="CV25" i="19"/>
  <c r="CU25" i="19"/>
  <c r="CS25" i="19"/>
  <c r="CR25" i="19"/>
  <c r="CQ25" i="19"/>
  <c r="CN25" i="19"/>
  <c r="CJ25" i="19"/>
  <c r="CA25" i="19"/>
  <c r="BR25" i="19"/>
  <c r="BP25" i="19"/>
  <c r="BG25" i="19"/>
  <c r="AX25" i="19"/>
  <c r="AV25" i="19"/>
  <c r="AM25" i="19"/>
  <c r="AD25" i="19"/>
  <c r="AB25" i="19"/>
  <c r="S25" i="19"/>
  <c r="I25" i="19"/>
  <c r="DN24" i="19"/>
  <c r="DM24" i="19"/>
  <c r="DL24" i="19"/>
  <c r="DK24" i="19"/>
  <c r="DJ24" i="19"/>
  <c r="DI24" i="19"/>
  <c r="DH24" i="19"/>
  <c r="DG24" i="19"/>
  <c r="DF24" i="19"/>
  <c r="DE24" i="19"/>
  <c r="DD24" i="19"/>
  <c r="DC24" i="19"/>
  <c r="DB24" i="19"/>
  <c r="DA24" i="19"/>
  <c r="CZ24" i="19"/>
  <c r="CY24" i="19"/>
  <c r="CX24" i="19"/>
  <c r="CW24" i="19"/>
  <c r="CV24" i="19"/>
  <c r="CU24" i="19"/>
  <c r="CS24" i="19"/>
  <c r="CR24" i="19"/>
  <c r="CQ24" i="19"/>
  <c r="CN24" i="19"/>
  <c r="CJ24" i="19"/>
  <c r="CA24" i="19"/>
  <c r="BR24" i="19"/>
  <c r="BP24" i="19"/>
  <c r="BG24" i="19"/>
  <c r="AX24" i="19"/>
  <c r="AV24" i="19"/>
  <c r="AM24" i="19"/>
  <c r="AD24" i="19"/>
  <c r="AB24" i="19"/>
  <c r="S24" i="19"/>
  <c r="I24" i="19"/>
  <c r="DN23" i="19"/>
  <c r="DM23" i="19"/>
  <c r="DL23" i="19"/>
  <c r="DK23" i="19"/>
  <c r="DJ23" i="19"/>
  <c r="DI23" i="19"/>
  <c r="DH23" i="19"/>
  <c r="DG23" i="19"/>
  <c r="DF23" i="19"/>
  <c r="DE23" i="19"/>
  <c r="DD23" i="19"/>
  <c r="DC23" i="19"/>
  <c r="DB23" i="19"/>
  <c r="DA23" i="19"/>
  <c r="CZ23" i="19"/>
  <c r="CY23" i="19"/>
  <c r="CX23" i="19"/>
  <c r="CW23" i="19"/>
  <c r="CV23" i="19"/>
  <c r="CU23" i="19"/>
  <c r="CS23" i="19"/>
  <c r="CR23" i="19"/>
  <c r="CQ23" i="19"/>
  <c r="CN23" i="19"/>
  <c r="CJ23" i="19"/>
  <c r="CA23" i="19"/>
  <c r="BR23" i="19"/>
  <c r="BP23" i="19"/>
  <c r="BG23" i="19"/>
  <c r="AX23" i="19"/>
  <c r="AV23" i="19"/>
  <c r="AM23" i="19"/>
  <c r="AD23" i="19"/>
  <c r="AB23" i="19"/>
  <c r="S23" i="19"/>
  <c r="I23" i="19"/>
  <c r="DN22" i="19"/>
  <c r="DM22" i="19"/>
  <c r="DL22" i="19"/>
  <c r="DK22" i="19"/>
  <c r="DJ22" i="19"/>
  <c r="DI22" i="19"/>
  <c r="DH22" i="19"/>
  <c r="DG22" i="19"/>
  <c r="DF22" i="19"/>
  <c r="DE22" i="19"/>
  <c r="DD22" i="19"/>
  <c r="DC22" i="19"/>
  <c r="DB22" i="19"/>
  <c r="DA22" i="19"/>
  <c r="CZ22" i="19"/>
  <c r="CY22" i="19"/>
  <c r="CX22" i="19"/>
  <c r="CW22" i="19"/>
  <c r="CV22" i="19"/>
  <c r="CU22" i="19"/>
  <c r="CS22" i="19"/>
  <c r="CR22" i="19"/>
  <c r="CQ22" i="19"/>
  <c r="CN22" i="19"/>
  <c r="CJ22" i="19"/>
  <c r="CA22" i="19"/>
  <c r="BR22" i="19"/>
  <c r="BP22" i="19"/>
  <c r="BG22" i="19"/>
  <c r="AX22" i="19"/>
  <c r="AV22" i="19"/>
  <c r="AM22" i="19"/>
  <c r="AD22" i="19"/>
  <c r="AB22" i="19"/>
  <c r="S22" i="19"/>
  <c r="I22" i="19"/>
  <c r="DN21" i="19"/>
  <c r="DM21" i="19"/>
  <c r="DL21" i="19"/>
  <c r="DK21" i="19"/>
  <c r="DJ21" i="19"/>
  <c r="DI21" i="19"/>
  <c r="DH21" i="19"/>
  <c r="DG21" i="19"/>
  <c r="DF21" i="19"/>
  <c r="DE21" i="19"/>
  <c r="DD21" i="19"/>
  <c r="DC21" i="19"/>
  <c r="DB21" i="19"/>
  <c r="DA21" i="19"/>
  <c r="CZ21" i="19"/>
  <c r="CY21" i="19"/>
  <c r="CX21" i="19"/>
  <c r="CW21" i="19"/>
  <c r="CV21" i="19"/>
  <c r="CU21" i="19"/>
  <c r="CS21" i="19"/>
  <c r="CR21" i="19"/>
  <c r="CQ21" i="19"/>
  <c r="CN21" i="19"/>
  <c r="CJ21" i="19"/>
  <c r="CA21" i="19"/>
  <c r="BR21" i="19"/>
  <c r="BP21" i="19"/>
  <c r="BG21" i="19"/>
  <c r="AX21" i="19"/>
  <c r="AV21" i="19"/>
  <c r="AM21" i="19"/>
  <c r="AD21" i="19"/>
  <c r="AB21" i="19"/>
  <c r="S21" i="19"/>
  <c r="I21" i="19"/>
  <c r="DN20" i="19"/>
  <c r="DM20" i="19"/>
  <c r="DL20" i="19"/>
  <c r="DK20" i="19"/>
  <c r="DJ20" i="19"/>
  <c r="DI20" i="19"/>
  <c r="DH20" i="19"/>
  <c r="DG20" i="19"/>
  <c r="DF20" i="19"/>
  <c r="DE20" i="19"/>
  <c r="DD20" i="19"/>
  <c r="DC20" i="19"/>
  <c r="DB20" i="19"/>
  <c r="DA20" i="19"/>
  <c r="CZ20" i="19"/>
  <c r="CY20" i="19"/>
  <c r="CX20" i="19"/>
  <c r="CW20" i="19"/>
  <c r="CV20" i="19"/>
  <c r="CU20" i="19"/>
  <c r="CS20" i="19"/>
  <c r="CR20" i="19"/>
  <c r="CQ20" i="19"/>
  <c r="CN20" i="19"/>
  <c r="CJ20" i="19"/>
  <c r="CA20" i="19"/>
  <c r="BR20" i="19"/>
  <c r="BP20" i="19"/>
  <c r="BG20" i="19"/>
  <c r="AX20" i="19"/>
  <c r="AV20" i="19"/>
  <c r="AM20" i="19"/>
  <c r="AD20" i="19"/>
  <c r="AB20" i="19"/>
  <c r="S20" i="19"/>
  <c r="I20" i="19"/>
  <c r="DN19" i="19"/>
  <c r="DM19" i="19"/>
  <c r="DL19" i="19"/>
  <c r="DK19" i="19"/>
  <c r="DJ19" i="19"/>
  <c r="DI19" i="19"/>
  <c r="DH19" i="19"/>
  <c r="DG19" i="19"/>
  <c r="DF19" i="19"/>
  <c r="DE19" i="19"/>
  <c r="DD19" i="19"/>
  <c r="DC19" i="19"/>
  <c r="DB19" i="19"/>
  <c r="DA19" i="19"/>
  <c r="CZ19" i="19"/>
  <c r="CY19" i="19"/>
  <c r="CX19" i="19"/>
  <c r="CW19" i="19"/>
  <c r="CV19" i="19"/>
  <c r="CU19" i="19"/>
  <c r="CS19" i="19"/>
  <c r="CR19" i="19"/>
  <c r="CQ19" i="19"/>
  <c r="CN19" i="19"/>
  <c r="CJ19" i="19"/>
  <c r="CA19" i="19"/>
  <c r="BR19" i="19"/>
  <c r="BP19" i="19"/>
  <c r="BG19" i="19"/>
  <c r="AX19" i="19"/>
  <c r="AV19" i="19"/>
  <c r="AM19" i="19"/>
  <c r="AD19" i="19"/>
  <c r="AB19" i="19"/>
  <c r="S19" i="19"/>
  <c r="I19" i="19"/>
  <c r="DN18" i="19"/>
  <c r="DM18" i="19"/>
  <c r="DL18" i="19"/>
  <c r="DK18" i="19"/>
  <c r="DJ18" i="19"/>
  <c r="DI18" i="19"/>
  <c r="DH18" i="19"/>
  <c r="DG18" i="19"/>
  <c r="DF18" i="19"/>
  <c r="DE18" i="19"/>
  <c r="DD18" i="19"/>
  <c r="DC18" i="19"/>
  <c r="DB18" i="19"/>
  <c r="DA18" i="19"/>
  <c r="CZ18" i="19"/>
  <c r="CY18" i="19"/>
  <c r="CX18" i="19"/>
  <c r="CW18" i="19"/>
  <c r="CV18" i="19"/>
  <c r="CU18" i="19"/>
  <c r="CS18" i="19"/>
  <c r="CR18" i="19"/>
  <c r="CQ18" i="19"/>
  <c r="CN18" i="19"/>
  <c r="CJ18" i="19"/>
  <c r="CA18" i="19"/>
  <c r="BR18" i="19"/>
  <c r="BP18" i="19"/>
  <c r="BG18" i="19"/>
  <c r="AX18" i="19"/>
  <c r="AV18" i="19"/>
  <c r="AM18" i="19"/>
  <c r="AD18" i="19"/>
  <c r="AB18" i="19"/>
  <c r="S18" i="19"/>
  <c r="I18" i="19"/>
  <c r="DN17" i="19"/>
  <c r="DM17" i="19"/>
  <c r="DL17" i="19"/>
  <c r="DK17" i="19"/>
  <c r="DJ17" i="19"/>
  <c r="DI17" i="19"/>
  <c r="DH17" i="19"/>
  <c r="DG17" i="19"/>
  <c r="DF17" i="19"/>
  <c r="DE17" i="19"/>
  <c r="DD17" i="19"/>
  <c r="DC17" i="19"/>
  <c r="DB17" i="19"/>
  <c r="DA17" i="19"/>
  <c r="CZ17" i="19"/>
  <c r="CY17" i="19"/>
  <c r="CX17" i="19"/>
  <c r="CW17" i="19"/>
  <c r="CV17" i="19"/>
  <c r="CU17" i="19"/>
  <c r="CS17" i="19"/>
  <c r="CR17" i="19"/>
  <c r="CQ17" i="19"/>
  <c r="CN17" i="19"/>
  <c r="CJ17" i="19"/>
  <c r="CA17" i="19"/>
  <c r="BR17" i="19"/>
  <c r="BP17" i="19"/>
  <c r="BG17" i="19"/>
  <c r="AX17" i="19"/>
  <c r="AV17" i="19"/>
  <c r="AM17" i="19"/>
  <c r="AD17" i="19"/>
  <c r="AB17" i="19"/>
  <c r="S17" i="19"/>
  <c r="I17" i="19"/>
  <c r="DN16" i="19"/>
  <c r="DM16" i="19"/>
  <c r="DL16" i="19"/>
  <c r="DK16" i="19"/>
  <c r="DJ16" i="19"/>
  <c r="DI16" i="19"/>
  <c r="DH16" i="19"/>
  <c r="DG16" i="19"/>
  <c r="DF16" i="19"/>
  <c r="DE16" i="19"/>
  <c r="DD16" i="19"/>
  <c r="DC16" i="19"/>
  <c r="DB16" i="19"/>
  <c r="DA16" i="19"/>
  <c r="CZ16" i="19"/>
  <c r="CY16" i="19"/>
  <c r="CX16" i="19"/>
  <c r="CW16" i="19"/>
  <c r="CV16" i="19"/>
  <c r="CU16" i="19"/>
  <c r="CS16" i="19"/>
  <c r="CR16" i="19"/>
  <c r="CR56" i="19" s="1"/>
  <c r="CQ16" i="19"/>
  <c r="CN16" i="19"/>
  <c r="CJ16" i="19"/>
  <c r="CA16" i="19"/>
  <c r="BR16" i="19"/>
  <c r="BP16" i="19"/>
  <c r="BG16" i="19"/>
  <c r="AX16" i="19"/>
  <c r="AV16" i="19"/>
  <c r="AM16" i="19"/>
  <c r="AD16" i="19"/>
  <c r="AB16" i="19"/>
  <c r="S16" i="19"/>
  <c r="I16" i="19"/>
  <c r="DG15" i="19"/>
  <c r="DF15" i="19"/>
  <c r="CZ15" i="19"/>
  <c r="CY15" i="19"/>
  <c r="CX15" i="19"/>
  <c r="CW15" i="19"/>
  <c r="CV15" i="19"/>
  <c r="CU15" i="19"/>
  <c r="DG14" i="19"/>
  <c r="DF14" i="19"/>
  <c r="CZ14" i="19"/>
  <c r="CY14" i="19"/>
  <c r="CX14" i="19"/>
  <c r="CW14" i="19"/>
  <c r="CV14" i="19"/>
  <c r="CU14" i="19"/>
  <c r="DG13" i="19"/>
  <c r="DF13" i="19"/>
  <c r="CZ13" i="19"/>
  <c r="CY13" i="19"/>
  <c r="CX13" i="19"/>
  <c r="CW13" i="19"/>
  <c r="CV13" i="19"/>
  <c r="CU13" i="19"/>
  <c r="DG12" i="19"/>
  <c r="DF12" i="19"/>
  <c r="CZ12" i="19"/>
  <c r="CY12" i="19"/>
  <c r="CX12" i="19"/>
  <c r="CW12" i="19"/>
  <c r="CV12" i="19"/>
  <c r="CU12" i="19"/>
  <c r="DG11" i="19"/>
  <c r="DF11" i="19"/>
  <c r="CZ11" i="19"/>
  <c r="CY11" i="19"/>
  <c r="CX11" i="19"/>
  <c r="DD11" i="19" s="1"/>
  <c r="CW11" i="19"/>
  <c r="CV11" i="19"/>
  <c r="CU11" i="19"/>
  <c r="DG10" i="19"/>
  <c r="DF10" i="19"/>
  <c r="CZ10" i="19"/>
  <c r="CY10" i="19"/>
  <c r="CX10" i="19"/>
  <c r="CW10" i="19"/>
  <c r="DN10" i="19" s="1"/>
  <c r="CV10" i="19"/>
  <c r="CU10" i="19"/>
  <c r="DG9" i="19"/>
  <c r="DF9" i="19"/>
  <c r="CZ9" i="19"/>
  <c r="CY9" i="19"/>
  <c r="CX9" i="19"/>
  <c r="CW9" i="19"/>
  <c r="CV9" i="19"/>
  <c r="CU9" i="19"/>
  <c r="DG8" i="19"/>
  <c r="DF8" i="19"/>
  <c r="CZ8" i="19"/>
  <c r="CY8" i="19"/>
  <c r="CX8" i="19"/>
  <c r="CW8" i="19"/>
  <c r="CV8" i="19"/>
  <c r="CU8" i="19"/>
  <c r="DG7" i="19"/>
  <c r="DF7" i="19"/>
  <c r="CZ7" i="19"/>
  <c r="CY7" i="19"/>
  <c r="CX7" i="19"/>
  <c r="CW7" i="19"/>
  <c r="CV7" i="19"/>
  <c r="CU7" i="19"/>
  <c r="DG6" i="19"/>
  <c r="DF6" i="19"/>
  <c r="CZ6" i="19"/>
  <c r="CY6" i="19"/>
  <c r="CX6" i="19"/>
  <c r="CW6" i="19"/>
  <c r="CV6" i="19"/>
  <c r="CU6" i="19"/>
  <c r="CI5" i="19"/>
  <c r="CH5" i="19"/>
  <c r="CG5" i="19"/>
  <c r="CF5" i="19"/>
  <c r="CE5" i="19"/>
  <c r="CD5" i="19"/>
  <c r="CC5" i="19"/>
  <c r="BZ5" i="19"/>
  <c r="BY5" i="19"/>
  <c r="BX5" i="19"/>
  <c r="BW5" i="19"/>
  <c r="BV5" i="19"/>
  <c r="BU5" i="19"/>
  <c r="BT5" i="19"/>
  <c r="BO5" i="19"/>
  <c r="BN5" i="19"/>
  <c r="BM5" i="19"/>
  <c r="BL5" i="19"/>
  <c r="BK5" i="19"/>
  <c r="BJ5" i="19"/>
  <c r="BI5" i="19"/>
  <c r="BF5" i="19"/>
  <c r="BE5" i="19"/>
  <c r="BD5" i="19"/>
  <c r="BC5" i="19"/>
  <c r="BB5" i="19"/>
  <c r="BA5" i="19"/>
  <c r="AZ5" i="19"/>
  <c r="AU5" i="19"/>
  <c r="AT5" i="19"/>
  <c r="AS5" i="19"/>
  <c r="AR5" i="19"/>
  <c r="AQ5" i="19"/>
  <c r="AP5" i="19"/>
  <c r="AO5" i="19"/>
  <c r="AL5" i="19"/>
  <c r="AK5" i="19"/>
  <c r="AJ5" i="19"/>
  <c r="AI5" i="19"/>
  <c r="AH5" i="19"/>
  <c r="AG5" i="19"/>
  <c r="AF5" i="19"/>
  <c r="AA5" i="19"/>
  <c r="Z5" i="19"/>
  <c r="Y5" i="19"/>
  <c r="X5" i="19"/>
  <c r="W5" i="19"/>
  <c r="V5" i="19"/>
  <c r="U5" i="19"/>
  <c r="R5" i="19"/>
  <c r="Q5" i="19"/>
  <c r="P5" i="19"/>
  <c r="O5" i="19"/>
  <c r="N5" i="19"/>
  <c r="M5" i="19"/>
  <c r="L5" i="19"/>
  <c r="H5" i="19"/>
  <c r="G5" i="19"/>
  <c r="F5" i="19"/>
  <c r="E5" i="19"/>
  <c r="D5" i="19"/>
  <c r="C5" i="19"/>
  <c r="B5" i="19"/>
  <c r="D2" i="19"/>
  <c r="D60" i="19" s="1"/>
  <c r="W59" i="19"/>
  <c r="D59" i="19"/>
  <c r="CS56" i="20" l="1"/>
  <c r="DB65" i="20"/>
  <c r="DP65" i="20" s="1"/>
  <c r="CR114" i="24"/>
  <c r="DM65" i="35"/>
  <c r="DA73" i="28"/>
  <c r="DO17" i="29"/>
  <c r="DO19" i="29"/>
  <c r="DO21" i="29"/>
  <c r="DO23" i="29"/>
  <c r="DO25" i="29"/>
  <c r="DO27" i="29"/>
  <c r="DO29" i="29"/>
  <c r="DO31" i="29"/>
  <c r="DO33" i="29"/>
  <c r="DO35" i="29"/>
  <c r="DO37" i="29"/>
  <c r="DO39" i="29"/>
  <c r="DO41" i="29"/>
  <c r="DO43" i="29"/>
  <c r="DO45" i="29"/>
  <c r="DO47" i="29"/>
  <c r="DO49" i="29"/>
  <c r="DO51" i="29"/>
  <c r="DO53" i="29"/>
  <c r="DM10" i="36"/>
  <c r="DB7" i="20"/>
  <c r="DB69" i="20"/>
  <c r="DP69" i="20" s="1"/>
  <c r="DB73" i="20"/>
  <c r="DP73" i="20" s="1"/>
  <c r="DO102" i="23"/>
  <c r="DO104" i="23"/>
  <c r="DO106" i="23"/>
  <c r="DO108" i="23"/>
  <c r="DO110" i="23"/>
  <c r="DO112" i="23"/>
  <c r="DN68" i="19"/>
  <c r="DO72" i="20"/>
  <c r="DA65" i="23"/>
  <c r="DA69" i="23"/>
  <c r="DA68" i="28"/>
  <c r="DO68" i="28" s="1"/>
  <c r="DO75" i="28"/>
  <c r="DO77" i="28"/>
  <c r="DO79" i="28"/>
  <c r="DO81" i="28"/>
  <c r="DO83" i="28"/>
  <c r="DO85" i="28"/>
  <c r="DO87" i="28"/>
  <c r="DO89" i="28"/>
  <c r="DO91" i="28"/>
  <c r="DO93" i="28"/>
  <c r="DO95" i="28"/>
  <c r="DO97" i="28"/>
  <c r="DO99" i="28"/>
  <c r="DO101" i="28"/>
  <c r="DO103" i="28"/>
  <c r="DO105" i="28"/>
  <c r="DO107" i="28"/>
  <c r="DO109" i="28"/>
  <c r="DO111" i="28"/>
  <c r="DO113" i="28"/>
  <c r="DN64" i="23"/>
  <c r="DN68" i="23"/>
  <c r="DO16" i="29"/>
  <c r="DO18" i="29"/>
  <c r="DO20" i="29"/>
  <c r="DO22" i="29"/>
  <c r="DO24" i="29"/>
  <c r="DO26" i="29"/>
  <c r="DO28" i="29"/>
  <c r="DO30" i="29"/>
  <c r="DO32" i="29"/>
  <c r="DO34" i="29"/>
  <c r="DO36" i="29"/>
  <c r="DO38" i="29"/>
  <c r="DO40" i="29"/>
  <c r="DO42" i="29"/>
  <c r="DO44" i="29"/>
  <c r="DO46" i="29"/>
  <c r="DO48" i="29"/>
  <c r="DO50" i="29"/>
  <c r="DO52" i="29"/>
  <c r="DO54" i="29"/>
  <c r="DN66" i="29"/>
  <c r="DN68" i="29"/>
  <c r="DN70" i="29"/>
  <c r="DN72" i="29"/>
  <c r="DC70" i="43"/>
  <c r="DN14" i="19"/>
  <c r="CR56" i="23"/>
  <c r="DA65" i="24"/>
  <c r="DA69" i="24"/>
  <c r="DO74" i="24"/>
  <c r="DO76" i="24"/>
  <c r="DO78" i="24"/>
  <c r="DO80" i="24"/>
  <c r="DO82" i="24"/>
  <c r="DO84" i="24"/>
  <c r="DO86" i="24"/>
  <c r="DO88" i="24"/>
  <c r="DO90" i="24"/>
  <c r="DO92" i="24"/>
  <c r="DO94" i="24"/>
  <c r="DO96" i="24"/>
  <c r="DO98" i="24"/>
  <c r="DO100" i="24"/>
  <c r="DO102" i="24"/>
  <c r="DO104" i="24"/>
  <c r="DO106" i="24"/>
  <c r="DO108" i="24"/>
  <c r="DO110" i="24"/>
  <c r="DO112" i="24"/>
  <c r="DC9" i="37"/>
  <c r="DN8" i="19"/>
  <c r="DA8" i="24"/>
  <c r="DA12" i="24"/>
  <c r="DA15" i="24"/>
  <c r="DO15" i="24" s="1"/>
  <c r="DA8" i="29"/>
  <c r="DO8" i="29" s="1"/>
  <c r="DN9" i="29"/>
  <c r="DA12" i="29"/>
  <c r="DO12" i="29" s="1"/>
  <c r="DC15" i="36"/>
  <c r="DA11" i="23"/>
  <c r="DA8" i="28"/>
  <c r="DO8" i="28" s="1"/>
  <c r="DA11" i="28"/>
  <c r="DO11" i="28" s="1"/>
  <c r="DN11" i="28"/>
  <c r="DA15" i="28"/>
  <c r="DO15" i="28" s="1"/>
  <c r="DM15" i="44"/>
  <c r="DM12" i="44"/>
  <c r="DM11" i="43"/>
  <c r="DM66" i="43"/>
  <c r="DM15" i="43"/>
  <c r="DM69" i="43"/>
  <c r="DB114" i="43"/>
  <c r="DM12" i="43"/>
  <c r="DM7" i="43"/>
  <c r="DC8" i="41"/>
  <c r="DC13" i="41"/>
  <c r="DB73" i="41"/>
  <c r="DC73" i="41" s="1"/>
  <c r="DK15" i="40"/>
  <c r="DM11" i="38"/>
  <c r="DM67" i="38"/>
  <c r="DM72" i="38"/>
  <c r="DC66" i="37"/>
  <c r="DC69" i="37"/>
  <c r="DC71" i="37"/>
  <c r="DC65" i="37"/>
  <c r="DB114" i="37"/>
  <c r="DC64" i="37"/>
  <c r="DM13" i="37"/>
  <c r="DC13" i="36"/>
  <c r="DC14" i="36"/>
  <c r="DM71" i="36"/>
  <c r="DC64" i="36"/>
  <c r="DM64" i="36"/>
  <c r="DM73" i="36"/>
  <c r="DC6" i="36"/>
  <c r="DM70" i="35"/>
  <c r="DM72" i="35"/>
  <c r="DC8" i="34"/>
  <c r="DM12" i="34"/>
  <c r="DA65" i="29"/>
  <c r="DO65" i="29" s="1"/>
  <c r="DA69" i="29"/>
  <c r="DA73" i="29"/>
  <c r="DN15" i="29"/>
  <c r="DD66" i="29"/>
  <c r="DN7" i="29"/>
  <c r="DN8" i="29"/>
  <c r="DN13" i="29"/>
  <c r="CU114" i="29"/>
  <c r="CY114" i="29"/>
  <c r="DA68" i="29"/>
  <c r="DO68" i="29" s="1"/>
  <c r="DN11" i="29"/>
  <c r="DD64" i="29"/>
  <c r="DE67" i="29"/>
  <c r="DE71" i="29"/>
  <c r="DE72" i="29"/>
  <c r="DI64" i="29"/>
  <c r="DK65" i="29"/>
  <c r="DK66" i="29"/>
  <c r="DK69" i="29"/>
  <c r="DK73" i="29"/>
  <c r="DE64" i="29"/>
  <c r="DI67" i="29"/>
  <c r="DH68" i="29"/>
  <c r="DL68" i="29" s="1"/>
  <c r="DI71" i="29"/>
  <c r="DH72" i="29"/>
  <c r="DL72" i="29" s="1"/>
  <c r="DN72" i="24"/>
  <c r="DN14" i="24"/>
  <c r="DN70" i="24"/>
  <c r="DA73" i="24"/>
  <c r="DD67" i="24"/>
  <c r="DN11" i="24"/>
  <c r="CV114" i="24"/>
  <c r="CZ114" i="24"/>
  <c r="DA7" i="24"/>
  <c r="DO7" i="24" s="1"/>
  <c r="DN7" i="24"/>
  <c r="DA11" i="24"/>
  <c r="DO11" i="24" s="1"/>
  <c r="CU114" i="24"/>
  <c r="CY114" i="24"/>
  <c r="DN66" i="24"/>
  <c r="DD66" i="24"/>
  <c r="DD71" i="24"/>
  <c r="DN72" i="23"/>
  <c r="DA73" i="23"/>
  <c r="DN14" i="23"/>
  <c r="DN9" i="23"/>
  <c r="CV114" i="23"/>
  <c r="CZ114" i="23"/>
  <c r="DD70" i="23"/>
  <c r="DD67" i="23"/>
  <c r="CU114" i="23"/>
  <c r="CY114" i="23"/>
  <c r="DN66" i="23"/>
  <c r="DD66" i="23"/>
  <c r="DD71" i="23"/>
  <c r="CV56" i="23"/>
  <c r="DA7" i="23"/>
  <c r="DA68" i="23"/>
  <c r="DO68" i="23" s="1"/>
  <c r="DN70" i="23"/>
  <c r="DA15" i="23"/>
  <c r="DH68" i="23"/>
  <c r="DL68" i="23" s="1"/>
  <c r="DI71" i="23"/>
  <c r="DL71" i="23" s="1"/>
  <c r="DK65" i="23"/>
  <c r="DE71" i="23"/>
  <c r="DK73" i="23"/>
  <c r="DH64" i="23"/>
  <c r="DI67" i="23"/>
  <c r="DL67" i="23" s="1"/>
  <c r="DH72" i="23"/>
  <c r="DE67" i="23"/>
  <c r="DK69" i="23"/>
  <c r="DE72" i="23"/>
  <c r="DE71" i="20"/>
  <c r="DE70" i="20"/>
  <c r="DE67" i="20"/>
  <c r="DB11" i="20"/>
  <c r="CV114" i="20"/>
  <c r="CZ114" i="20"/>
  <c r="DO73" i="20"/>
  <c r="DP16" i="20"/>
  <c r="DP17" i="20"/>
  <c r="DP18" i="20"/>
  <c r="DP19" i="20"/>
  <c r="DP20" i="20"/>
  <c r="DP21" i="20"/>
  <c r="DP22" i="20"/>
  <c r="DP23" i="20"/>
  <c r="DP24" i="20"/>
  <c r="DP25" i="20"/>
  <c r="DP26" i="20"/>
  <c r="DP27" i="20"/>
  <c r="DP28" i="20"/>
  <c r="DP29" i="20"/>
  <c r="DP30" i="20"/>
  <c r="DP31" i="20"/>
  <c r="DP32" i="20"/>
  <c r="DP33" i="20"/>
  <c r="DP34" i="20"/>
  <c r="DP35" i="20"/>
  <c r="DP36" i="20"/>
  <c r="DP37" i="20"/>
  <c r="DP38" i="20"/>
  <c r="DP39" i="20"/>
  <c r="DP40" i="20"/>
  <c r="DP41" i="20"/>
  <c r="DP42" i="20"/>
  <c r="DP43" i="20"/>
  <c r="DP44" i="20"/>
  <c r="DP45" i="20"/>
  <c r="DP46" i="20"/>
  <c r="DP47" i="20"/>
  <c r="DP48" i="20"/>
  <c r="DP49" i="20"/>
  <c r="DP50" i="20"/>
  <c r="DP51" i="20"/>
  <c r="DP52" i="20"/>
  <c r="DP53" i="20"/>
  <c r="DP54" i="20"/>
  <c r="DP55" i="20"/>
  <c r="CW114" i="20"/>
  <c r="DO69" i="20"/>
  <c r="DJ66" i="20"/>
  <c r="DI68" i="20"/>
  <c r="DJ71" i="20"/>
  <c r="DM71" i="20" s="1"/>
  <c r="DF66" i="20"/>
  <c r="DC66" i="20" s="1"/>
  <c r="DF68" i="20"/>
  <c r="DI71" i="20"/>
  <c r="DI64" i="20"/>
  <c r="DJ67" i="20"/>
  <c r="DM67" i="20" s="1"/>
  <c r="DJ70" i="20"/>
  <c r="DM70" i="20" s="1"/>
  <c r="DI72" i="20"/>
  <c r="DM72" i="20" s="1"/>
  <c r="DI67" i="20"/>
  <c r="DF70" i="20"/>
  <c r="DF72" i="20"/>
  <c r="DN8" i="28"/>
  <c r="DN10" i="28"/>
  <c r="DN12" i="28"/>
  <c r="DN14" i="28"/>
  <c r="DN72" i="28"/>
  <c r="DD13" i="28"/>
  <c r="DD6" i="28"/>
  <c r="DA12" i="28"/>
  <c r="DO12" i="28" s="1"/>
  <c r="DA69" i="28"/>
  <c r="DN66" i="28"/>
  <c r="DN70" i="28"/>
  <c r="DN6" i="19"/>
  <c r="DA15" i="19"/>
  <c r="DN64" i="19"/>
  <c r="DN72" i="19"/>
  <c r="DA7" i="19"/>
  <c r="DA65" i="19"/>
  <c r="DA73" i="19"/>
  <c r="DD71" i="19"/>
  <c r="DD67" i="19"/>
  <c r="DA10" i="19"/>
  <c r="DO10" i="19" s="1"/>
  <c r="DD66" i="19"/>
  <c r="DA69" i="19"/>
  <c r="DN9" i="19"/>
  <c r="DA11" i="19"/>
  <c r="DM8" i="43"/>
  <c r="DC72" i="42"/>
  <c r="DM72" i="42"/>
  <c r="DB56" i="42"/>
  <c r="DJ73" i="40"/>
  <c r="DB56" i="36"/>
  <c r="DN12" i="29"/>
  <c r="CZ56" i="29"/>
  <c r="DN10" i="24"/>
  <c r="CZ56" i="23"/>
  <c r="DN10" i="23"/>
  <c r="DN6" i="23"/>
  <c r="DA114" i="20"/>
  <c r="DO10" i="20"/>
  <c r="DO14" i="20"/>
  <c r="DM8" i="31"/>
  <c r="DB15" i="20"/>
  <c r="DO65" i="20"/>
  <c r="DA56" i="20"/>
  <c r="DM10" i="32"/>
  <c r="CZ114" i="28"/>
  <c r="DD69" i="28"/>
  <c r="DD66" i="28"/>
  <c r="CU114" i="28"/>
  <c r="CY114" i="28"/>
  <c r="DA65" i="28"/>
  <c r="DO65" i="28" s="1"/>
  <c r="CZ56" i="28"/>
  <c r="CU56" i="28"/>
  <c r="CY56" i="28"/>
  <c r="DA7" i="28"/>
  <c r="DO7" i="28" s="1"/>
  <c r="DD70" i="19"/>
  <c r="CU114" i="19"/>
  <c r="CY114" i="19"/>
  <c r="CV114" i="19"/>
  <c r="CZ114" i="19"/>
  <c r="CW114" i="19"/>
  <c r="CV56" i="19"/>
  <c r="CZ56" i="19"/>
  <c r="DD7" i="19"/>
  <c r="DE12" i="20"/>
  <c r="CU56" i="23"/>
  <c r="CY56" i="23"/>
  <c r="DD8" i="23"/>
  <c r="DD13" i="23"/>
  <c r="CW56" i="24"/>
  <c r="DD13" i="24"/>
  <c r="DH10" i="28"/>
  <c r="DL10" i="28" s="1"/>
  <c r="DI13" i="28"/>
  <c r="DL13" i="28" s="1"/>
  <c r="DK15" i="28"/>
  <c r="DO40" i="28"/>
  <c r="DO41" i="28"/>
  <c r="DO42" i="28"/>
  <c r="DO43" i="28"/>
  <c r="DO44" i="28"/>
  <c r="DO45" i="28"/>
  <c r="DO46" i="28"/>
  <c r="DO47" i="28"/>
  <c r="DO48" i="28"/>
  <c r="DO49" i="28"/>
  <c r="DO50" i="28"/>
  <c r="DO51" i="28"/>
  <c r="DO52" i="28"/>
  <c r="DO53" i="28"/>
  <c r="DO54" i="28"/>
  <c r="DO55" i="28"/>
  <c r="DC8" i="39"/>
  <c r="DC8" i="42"/>
  <c r="CU56" i="19"/>
  <c r="DD12" i="19"/>
  <c r="DE9" i="20"/>
  <c r="DD8" i="19"/>
  <c r="DA9" i="19"/>
  <c r="DN12" i="19"/>
  <c r="CW56" i="20"/>
  <c r="CV56" i="24"/>
  <c r="DD9" i="24"/>
  <c r="DA10" i="24"/>
  <c r="DO16" i="24"/>
  <c r="DO17" i="24"/>
  <c r="DO18" i="24"/>
  <c r="DO19" i="24"/>
  <c r="DO20" i="24"/>
  <c r="DO21" i="24"/>
  <c r="DO22" i="24"/>
  <c r="DO23" i="24"/>
  <c r="DO24" i="24"/>
  <c r="DO25" i="24"/>
  <c r="DO26" i="24"/>
  <c r="DO27" i="24"/>
  <c r="DO28" i="24"/>
  <c r="DO29" i="24"/>
  <c r="DO30" i="24"/>
  <c r="DO31" i="24"/>
  <c r="DO32" i="24"/>
  <c r="DO33" i="24"/>
  <c r="DO34" i="24"/>
  <c r="DO35" i="24"/>
  <c r="DO36" i="24"/>
  <c r="DO37" i="24"/>
  <c r="DO38" i="24"/>
  <c r="DO39" i="24"/>
  <c r="DO40" i="24"/>
  <c r="DO41" i="24"/>
  <c r="DO42" i="24"/>
  <c r="DO43" i="24"/>
  <c r="DO44" i="24"/>
  <c r="DO45" i="24"/>
  <c r="DO46" i="24"/>
  <c r="DO47" i="24"/>
  <c r="DO48" i="24"/>
  <c r="DO49" i="24"/>
  <c r="DO50" i="24"/>
  <c r="DO51" i="24"/>
  <c r="DO52" i="24"/>
  <c r="DO53" i="24"/>
  <c r="DO54" i="24"/>
  <c r="DO55" i="24"/>
  <c r="DI9" i="28"/>
  <c r="DL9" i="28" s="1"/>
  <c r="DD9" i="28"/>
  <c r="DK11" i="28"/>
  <c r="DE13" i="28"/>
  <c r="DN15" i="28"/>
  <c r="DA10" i="29"/>
  <c r="DM10" i="38"/>
  <c r="DM8" i="44"/>
  <c r="CY56" i="19"/>
  <c r="DA13" i="19"/>
  <c r="DO13" i="19" s="1"/>
  <c r="DA6" i="19"/>
  <c r="DO16" i="19"/>
  <c r="DO17" i="19"/>
  <c r="DO18" i="19"/>
  <c r="DO19" i="19"/>
  <c r="DO20" i="19"/>
  <c r="DO21" i="19"/>
  <c r="DO22" i="19"/>
  <c r="DO23" i="19"/>
  <c r="DO24" i="19"/>
  <c r="DO25" i="19"/>
  <c r="DO26" i="19"/>
  <c r="DO27" i="19"/>
  <c r="DO28" i="19"/>
  <c r="DO29" i="19"/>
  <c r="DO30" i="19"/>
  <c r="DO31" i="19"/>
  <c r="DO32" i="19"/>
  <c r="DO33" i="19"/>
  <c r="DO34" i="19"/>
  <c r="DO35" i="19"/>
  <c r="DO36" i="19"/>
  <c r="DO37" i="19"/>
  <c r="DO38" i="19"/>
  <c r="DO39" i="19"/>
  <c r="DO40" i="19"/>
  <c r="DO41" i="19"/>
  <c r="DO42" i="19"/>
  <c r="DO43" i="19"/>
  <c r="DO44" i="19"/>
  <c r="DO45" i="19"/>
  <c r="DO46" i="19"/>
  <c r="DO47" i="19"/>
  <c r="DO48" i="19"/>
  <c r="DO49" i="19"/>
  <c r="DO50" i="19"/>
  <c r="DO51" i="19"/>
  <c r="DO52" i="19"/>
  <c r="DO53" i="19"/>
  <c r="DO54" i="19"/>
  <c r="DO55" i="19"/>
  <c r="CZ56" i="20"/>
  <c r="CW56" i="23"/>
  <c r="DA10" i="23"/>
  <c r="DO10" i="23" s="1"/>
  <c r="DO16" i="23"/>
  <c r="DO17" i="23"/>
  <c r="DO18" i="23"/>
  <c r="DO19" i="23"/>
  <c r="DO20" i="23"/>
  <c r="DO21" i="23"/>
  <c r="DO22" i="23"/>
  <c r="DO23" i="23"/>
  <c r="DO24" i="23"/>
  <c r="DO25" i="23"/>
  <c r="DO26" i="23"/>
  <c r="DO27" i="23"/>
  <c r="DO28" i="23"/>
  <c r="DO29" i="23"/>
  <c r="DO30" i="23"/>
  <c r="DO31" i="23"/>
  <c r="DO32" i="23"/>
  <c r="DO33" i="23"/>
  <c r="DO34" i="23"/>
  <c r="DO35" i="23"/>
  <c r="DO36" i="23"/>
  <c r="DO37" i="23"/>
  <c r="DO38" i="23"/>
  <c r="DO39" i="23"/>
  <c r="DO40" i="23"/>
  <c r="DO41" i="23"/>
  <c r="DO42" i="23"/>
  <c r="DO43" i="23"/>
  <c r="DO44" i="23"/>
  <c r="DO45" i="23"/>
  <c r="DO46" i="23"/>
  <c r="DO47" i="23"/>
  <c r="DO48" i="23"/>
  <c r="DO49" i="23"/>
  <c r="DO50" i="23"/>
  <c r="DO51" i="23"/>
  <c r="DO52" i="23"/>
  <c r="DO53" i="23"/>
  <c r="DO54" i="23"/>
  <c r="DO55" i="23"/>
  <c r="CU56" i="24"/>
  <c r="CY56" i="24"/>
  <c r="DN6" i="24"/>
  <c r="DN9" i="24"/>
  <c r="DI6" i="28"/>
  <c r="DL6" i="28" s="1"/>
  <c r="DK7" i="28"/>
  <c r="DE9" i="28"/>
  <c r="DD12" i="28"/>
  <c r="DI14" i="28"/>
  <c r="DL14" i="28" s="1"/>
  <c r="DO55" i="29"/>
  <c r="DM7" i="38"/>
  <c r="DM6" i="34"/>
  <c r="DE6" i="28"/>
  <c r="DN7" i="28"/>
  <c r="DI10" i="28"/>
  <c r="DH14" i="28"/>
  <c r="CU56" i="29"/>
  <c r="DA6" i="29"/>
  <c r="DO6" i="29" s="1"/>
  <c r="DA14" i="29"/>
  <c r="DO14" i="29" s="1"/>
  <c r="DH64" i="29"/>
  <c r="DL64" i="29" s="1"/>
  <c r="DJ65" i="29"/>
  <c r="DN65" i="29"/>
  <c r="DA66" i="29"/>
  <c r="DO66" i="29" s="1"/>
  <c r="DE66" i="29"/>
  <c r="DI66" i="29"/>
  <c r="DD67" i="29"/>
  <c r="DH67" i="29"/>
  <c r="DL67" i="29" s="1"/>
  <c r="DK68" i="29"/>
  <c r="DO69" i="29"/>
  <c r="DJ69" i="29"/>
  <c r="DN69" i="29"/>
  <c r="DA70" i="29"/>
  <c r="DO70" i="29" s="1"/>
  <c r="DE70" i="29"/>
  <c r="DB70" i="29" s="1"/>
  <c r="DI70" i="29"/>
  <c r="DD71" i="29"/>
  <c r="DH71" i="29"/>
  <c r="DL71" i="29" s="1"/>
  <c r="DK72" i="29"/>
  <c r="DO73" i="29"/>
  <c r="DJ73" i="29"/>
  <c r="DN73" i="29"/>
  <c r="DK64" i="29"/>
  <c r="DE65" i="29"/>
  <c r="DI65" i="29"/>
  <c r="DH66" i="29"/>
  <c r="DL66" i="29" s="1"/>
  <c r="DK67" i="29"/>
  <c r="DJ68" i="29"/>
  <c r="DE69" i="29"/>
  <c r="DI69" i="29"/>
  <c r="DL69" i="29" s="1"/>
  <c r="DH70" i="29"/>
  <c r="DL70" i="29" s="1"/>
  <c r="DK71" i="29"/>
  <c r="DJ72" i="29"/>
  <c r="DE73" i="29"/>
  <c r="DI73" i="29"/>
  <c r="CW114" i="29"/>
  <c r="DJ64" i="29"/>
  <c r="DN64" i="29"/>
  <c r="DD65" i="29"/>
  <c r="DH65" i="29"/>
  <c r="DL65" i="29" s="1"/>
  <c r="DJ67" i="29"/>
  <c r="DN67" i="29"/>
  <c r="DI68" i="29"/>
  <c r="DD69" i="29"/>
  <c r="DH69" i="29"/>
  <c r="DK70" i="29"/>
  <c r="DJ71" i="29"/>
  <c r="DN71" i="29"/>
  <c r="DA72" i="29"/>
  <c r="DO72" i="29" s="1"/>
  <c r="DI72" i="29"/>
  <c r="DD73" i="29"/>
  <c r="DH73" i="29"/>
  <c r="DL73" i="29" s="1"/>
  <c r="CV114" i="29"/>
  <c r="DA64" i="29"/>
  <c r="DJ66" i="29"/>
  <c r="DA67" i="29"/>
  <c r="DD68" i="29"/>
  <c r="DB68" i="29" s="1"/>
  <c r="DC68" i="29" s="1"/>
  <c r="DJ70" i="29"/>
  <c r="DA71" i="29"/>
  <c r="DD72" i="29"/>
  <c r="DO10" i="29"/>
  <c r="CY56" i="29"/>
  <c r="DN6" i="29"/>
  <c r="DA7" i="29"/>
  <c r="DN10" i="29"/>
  <c r="DA11" i="29"/>
  <c r="DN14" i="29"/>
  <c r="DA15" i="29"/>
  <c r="CW56" i="29"/>
  <c r="DD7" i="29"/>
  <c r="DD11" i="29"/>
  <c r="DD15" i="29"/>
  <c r="DD6" i="29"/>
  <c r="DA9" i="29"/>
  <c r="DO9" i="29" s="1"/>
  <c r="DD10" i="29"/>
  <c r="DA13" i="29"/>
  <c r="DO13" i="29" s="1"/>
  <c r="DD14" i="29"/>
  <c r="DO65" i="24"/>
  <c r="DN65" i="24"/>
  <c r="DA66" i="24"/>
  <c r="DO69" i="24"/>
  <c r="DN69" i="24"/>
  <c r="DA70" i="24"/>
  <c r="DO73" i="24"/>
  <c r="DN73" i="24"/>
  <c r="CW114" i="24"/>
  <c r="DA64" i="24"/>
  <c r="DD65" i="24"/>
  <c r="DN67" i="24"/>
  <c r="DA68" i="24"/>
  <c r="DO68" i="24" s="1"/>
  <c r="DD69" i="24"/>
  <c r="DN71" i="24"/>
  <c r="DA72" i="24"/>
  <c r="DO72" i="24" s="1"/>
  <c r="DD73" i="24"/>
  <c r="DD64" i="24"/>
  <c r="DA67" i="24"/>
  <c r="DD68" i="24"/>
  <c r="DA71" i="24"/>
  <c r="DD72" i="24"/>
  <c r="DO10" i="24"/>
  <c r="DA6" i="24"/>
  <c r="DD7" i="24"/>
  <c r="DD11" i="24"/>
  <c r="DN13" i="24"/>
  <c r="DA14" i="24"/>
  <c r="DD15" i="24"/>
  <c r="DD6" i="24"/>
  <c r="DO8" i="24"/>
  <c r="DN8" i="24"/>
  <c r="DA9" i="24"/>
  <c r="DO9" i="24" s="1"/>
  <c r="DD10" i="24"/>
  <c r="DO12" i="24"/>
  <c r="DN12" i="24"/>
  <c r="DA13" i="24"/>
  <c r="DO13" i="24" s="1"/>
  <c r="DD14" i="24"/>
  <c r="DN15" i="24"/>
  <c r="DK64" i="23"/>
  <c r="DO65" i="23"/>
  <c r="DJ65" i="23"/>
  <c r="DN65" i="23"/>
  <c r="DA66" i="23"/>
  <c r="DE66" i="23"/>
  <c r="DI66" i="23"/>
  <c r="DL66" i="23" s="1"/>
  <c r="DH67" i="23"/>
  <c r="DK68" i="23"/>
  <c r="DO69" i="23"/>
  <c r="DJ69" i="23"/>
  <c r="DN69" i="23"/>
  <c r="DA70" i="23"/>
  <c r="DE70" i="23"/>
  <c r="DI70" i="23"/>
  <c r="DH71" i="23"/>
  <c r="DK72" i="23"/>
  <c r="DO73" i="23"/>
  <c r="DJ73" i="23"/>
  <c r="DN73" i="23"/>
  <c r="DJ64" i="23"/>
  <c r="DE65" i="23"/>
  <c r="DI65" i="23"/>
  <c r="DH66" i="23"/>
  <c r="DK67" i="23"/>
  <c r="DJ68" i="23"/>
  <c r="DE69" i="23"/>
  <c r="DI69" i="23"/>
  <c r="DL69" i="23" s="1"/>
  <c r="DH70" i="23"/>
  <c r="DL70" i="23" s="1"/>
  <c r="DK71" i="23"/>
  <c r="DJ72" i="23"/>
  <c r="DE73" i="23"/>
  <c r="DI73" i="23"/>
  <c r="CW114" i="23"/>
  <c r="DA64" i="23"/>
  <c r="DE64" i="23"/>
  <c r="DI64" i="23"/>
  <c r="DL64" i="23" s="1"/>
  <c r="DD65" i="23"/>
  <c r="DH65" i="23"/>
  <c r="DL65" i="23" s="1"/>
  <c r="DK66" i="23"/>
  <c r="DJ67" i="23"/>
  <c r="DN67" i="23"/>
  <c r="DI68" i="23"/>
  <c r="DD69" i="23"/>
  <c r="DH69" i="23"/>
  <c r="DK70" i="23"/>
  <c r="DJ71" i="23"/>
  <c r="DN71" i="23"/>
  <c r="DA72" i="23"/>
  <c r="DO72" i="23" s="1"/>
  <c r="DI72" i="23"/>
  <c r="DL72" i="23" s="1"/>
  <c r="DD73" i="23"/>
  <c r="DH73" i="23"/>
  <c r="DL73" i="23" s="1"/>
  <c r="DD64" i="23"/>
  <c r="DJ66" i="23"/>
  <c r="DA67" i="23"/>
  <c r="DD68" i="23"/>
  <c r="DB68" i="23" s="1"/>
  <c r="DC68" i="23" s="1"/>
  <c r="DJ70" i="23"/>
  <c r="DA71" i="23"/>
  <c r="DD72" i="23"/>
  <c r="DA6" i="23"/>
  <c r="DD7" i="23"/>
  <c r="DD11" i="23"/>
  <c r="DN13" i="23"/>
  <c r="DA14" i="23"/>
  <c r="DO14" i="23" s="1"/>
  <c r="DD15" i="23"/>
  <c r="DD6" i="23"/>
  <c r="DN8" i="23"/>
  <c r="DA9" i="23"/>
  <c r="DD10" i="23"/>
  <c r="DN12" i="23"/>
  <c r="DA13" i="23"/>
  <c r="DD14" i="23"/>
  <c r="DO7" i="23"/>
  <c r="DN7" i="23"/>
  <c r="DA8" i="23"/>
  <c r="DO11" i="23"/>
  <c r="DN11" i="23"/>
  <c r="DA12" i="23"/>
  <c r="DO15" i="23"/>
  <c r="DN15" i="23"/>
  <c r="DN65" i="28"/>
  <c r="DA66" i="28"/>
  <c r="DO66" i="28" s="1"/>
  <c r="DD67" i="28"/>
  <c r="DO69" i="28"/>
  <c r="DN69" i="28"/>
  <c r="DA70" i="28"/>
  <c r="DO70" i="28" s="1"/>
  <c r="DD71" i="28"/>
  <c r="DO73" i="28"/>
  <c r="DN73" i="28"/>
  <c r="CW114" i="28"/>
  <c r="DN64" i="28"/>
  <c r="DN71" i="28"/>
  <c r="DA72" i="28"/>
  <c r="DO72" i="28" s="1"/>
  <c r="DD73" i="28"/>
  <c r="CV114" i="28"/>
  <c r="DA64" i="28"/>
  <c r="DA67" i="28"/>
  <c r="DD68" i="28"/>
  <c r="DA71" i="28"/>
  <c r="DD72" i="28"/>
  <c r="DH6" i="28"/>
  <c r="DJ7" i="28"/>
  <c r="DE8" i="28"/>
  <c r="DB8" i="28" s="1"/>
  <c r="DC8" i="28" s="1"/>
  <c r="DI8" i="28"/>
  <c r="DL8" i="28" s="1"/>
  <c r="DH9" i="28"/>
  <c r="DK10" i="28"/>
  <c r="DJ11" i="28"/>
  <c r="DE12" i="28"/>
  <c r="DB12" i="28" s="1"/>
  <c r="DM12" i="28" s="1"/>
  <c r="DI12" i="28"/>
  <c r="DL12" i="28" s="1"/>
  <c r="DH13" i="28"/>
  <c r="DK14" i="28"/>
  <c r="DJ15" i="28"/>
  <c r="DK6" i="28"/>
  <c r="DE7" i="28"/>
  <c r="DI7" i="28"/>
  <c r="DL7" i="28" s="1"/>
  <c r="DH8" i="28"/>
  <c r="DK9" i="28"/>
  <c r="DJ10" i="28"/>
  <c r="DE11" i="28"/>
  <c r="DI11" i="28"/>
  <c r="DH12" i="28"/>
  <c r="DK13" i="28"/>
  <c r="DJ14" i="28"/>
  <c r="DI15" i="28"/>
  <c r="CW56" i="28"/>
  <c r="DJ6" i="28"/>
  <c r="DN6" i="28"/>
  <c r="DD7" i="28"/>
  <c r="DH7" i="28"/>
  <c r="DK8" i="28"/>
  <c r="DJ9" i="28"/>
  <c r="DN9" i="28"/>
  <c r="DA10" i="28"/>
  <c r="DE10" i="28"/>
  <c r="DD11" i="28"/>
  <c r="DH11" i="28"/>
  <c r="DL11" i="28" s="1"/>
  <c r="DK12" i="28"/>
  <c r="DJ13" i="28"/>
  <c r="DN13" i="28"/>
  <c r="DA14" i="28"/>
  <c r="DE14" i="28"/>
  <c r="DD15" i="28"/>
  <c r="DB15" i="28" s="1"/>
  <c r="DC15" i="28" s="1"/>
  <c r="DH15" i="28"/>
  <c r="DL15" i="28" s="1"/>
  <c r="CV56" i="28"/>
  <c r="DA6" i="28"/>
  <c r="DJ8" i="28"/>
  <c r="DA9" i="28"/>
  <c r="DO9" i="28" s="1"/>
  <c r="DD10" i="28"/>
  <c r="DJ12" i="28"/>
  <c r="DA13" i="28"/>
  <c r="DO13" i="28" s="1"/>
  <c r="DD14" i="28"/>
  <c r="DA64" i="19"/>
  <c r="DD65" i="19"/>
  <c r="DN67" i="19"/>
  <c r="DA68" i="19"/>
  <c r="DO68" i="19" s="1"/>
  <c r="DD69" i="19"/>
  <c r="DN71" i="19"/>
  <c r="DA72" i="19"/>
  <c r="DO72" i="19" s="1"/>
  <c r="DD73" i="19"/>
  <c r="DD64" i="19"/>
  <c r="DN66" i="19"/>
  <c r="DA67" i="19"/>
  <c r="DD68" i="19"/>
  <c r="DN70" i="19"/>
  <c r="DA71" i="19"/>
  <c r="DD72" i="19"/>
  <c r="DO65" i="19"/>
  <c r="DN65" i="19"/>
  <c r="DA66" i="19"/>
  <c r="DO69" i="19"/>
  <c r="DN69" i="19"/>
  <c r="DA70" i="19"/>
  <c r="DO73" i="19"/>
  <c r="DN73" i="19"/>
  <c r="DO9" i="19"/>
  <c r="DO7" i="19"/>
  <c r="DN7" i="19"/>
  <c r="DA8" i="19"/>
  <c r="DO8" i="19" s="1"/>
  <c r="DD9" i="19"/>
  <c r="DO11" i="19"/>
  <c r="DN11" i="19"/>
  <c r="DA12" i="19"/>
  <c r="DO12" i="19" s="1"/>
  <c r="DD13" i="19"/>
  <c r="DO15" i="19"/>
  <c r="DN15" i="19"/>
  <c r="CW56" i="19"/>
  <c r="DO6" i="19"/>
  <c r="DN13" i="19"/>
  <c r="DA14" i="19"/>
  <c r="DO14" i="19" s="1"/>
  <c r="DD15" i="19"/>
  <c r="DD6" i="19"/>
  <c r="DD10" i="19"/>
  <c r="DD14" i="19"/>
  <c r="DC67" i="35"/>
  <c r="DM67" i="35"/>
  <c r="DC68" i="35"/>
  <c r="DM68" i="35"/>
  <c r="DC71" i="35"/>
  <c r="DM71" i="35"/>
  <c r="DB114" i="35"/>
  <c r="DC64" i="35"/>
  <c r="DC15" i="35"/>
  <c r="DM15" i="35"/>
  <c r="DB56" i="35"/>
  <c r="DM6" i="35"/>
  <c r="DC6" i="35"/>
  <c r="DC7" i="35"/>
  <c r="DM7" i="35"/>
  <c r="DC13" i="35"/>
  <c r="DM13" i="35"/>
  <c r="DC10" i="35"/>
  <c r="DM10" i="35"/>
  <c r="DC11" i="35"/>
  <c r="DM11" i="35"/>
  <c r="DM14" i="35"/>
  <c r="DM12" i="35"/>
  <c r="DC8" i="35"/>
  <c r="DC72" i="34"/>
  <c r="DM72" i="34"/>
  <c r="DC68" i="34"/>
  <c r="DM68" i="34"/>
  <c r="DB114" i="34"/>
  <c r="DM64" i="34"/>
  <c r="DC64" i="34"/>
  <c r="DC71" i="34"/>
  <c r="DM66" i="34"/>
  <c r="DC70" i="34"/>
  <c r="DM73" i="34"/>
  <c r="DC67" i="34"/>
  <c r="DM69" i="34"/>
  <c r="DM65" i="34"/>
  <c r="DC14" i="34"/>
  <c r="DM14" i="34"/>
  <c r="DC7" i="34"/>
  <c r="DM7" i="34"/>
  <c r="DC11" i="34"/>
  <c r="DM11" i="34"/>
  <c r="DC15" i="34"/>
  <c r="DM15" i="34"/>
  <c r="DC10" i="34"/>
  <c r="DB56" i="34"/>
  <c r="DC73" i="44"/>
  <c r="DM73" i="44"/>
  <c r="DM72" i="44"/>
  <c r="DC72" i="44"/>
  <c r="DC65" i="44"/>
  <c r="DM65" i="44"/>
  <c r="DC69" i="44"/>
  <c r="DM69" i="44"/>
  <c r="DM68" i="44"/>
  <c r="DB114" i="44"/>
  <c r="DM70" i="44"/>
  <c r="DM71" i="44"/>
  <c r="DC64" i="44"/>
  <c r="DC66" i="44"/>
  <c r="DB56" i="44"/>
  <c r="DC6" i="44"/>
  <c r="DM6" i="44"/>
  <c r="DM9" i="44"/>
  <c r="DC9" i="44"/>
  <c r="DM14" i="44"/>
  <c r="DC14" i="44"/>
  <c r="DC10" i="44"/>
  <c r="DM10" i="44"/>
  <c r="DM13" i="44"/>
  <c r="DM11" i="44"/>
  <c r="DM7" i="44"/>
  <c r="DC114" i="43"/>
  <c r="DC9" i="43"/>
  <c r="DM9" i="43"/>
  <c r="DB56" i="43"/>
  <c r="DM6" i="43"/>
  <c r="DC6" i="43"/>
  <c r="DM14" i="43"/>
  <c r="DC13" i="43"/>
  <c r="DM10" i="43"/>
  <c r="DC65" i="42"/>
  <c r="DM65" i="42"/>
  <c r="DC69" i="42"/>
  <c r="DM69" i="42"/>
  <c r="DC73" i="42"/>
  <c r="DM73" i="42"/>
  <c r="DB114" i="42"/>
  <c r="DC64" i="42"/>
  <c r="DM70" i="42"/>
  <c r="DM66" i="42"/>
  <c r="DM68" i="42"/>
  <c r="DC71" i="42"/>
  <c r="DM67" i="42"/>
  <c r="DC14" i="42"/>
  <c r="DC15" i="42"/>
  <c r="DC10" i="42"/>
  <c r="DC12" i="42"/>
  <c r="DB114" i="38"/>
  <c r="DM64" i="38"/>
  <c r="DC64" i="38"/>
  <c r="DM68" i="38"/>
  <c r="DC68" i="38"/>
  <c r="DM66" i="38"/>
  <c r="DM65" i="38"/>
  <c r="DM71" i="38"/>
  <c r="DM69" i="38"/>
  <c r="DM73" i="38"/>
  <c r="DM13" i="38"/>
  <c r="DC13" i="38"/>
  <c r="DM14" i="38"/>
  <c r="DB56" i="38"/>
  <c r="DC6" i="38"/>
  <c r="DM12" i="38"/>
  <c r="DM9" i="38"/>
  <c r="DM8" i="38"/>
  <c r="DC15" i="37"/>
  <c r="DM15" i="37"/>
  <c r="DM10" i="37"/>
  <c r="DC10" i="37"/>
  <c r="DM14" i="37"/>
  <c r="DC14" i="37"/>
  <c r="DC7" i="37"/>
  <c r="DM7" i="37"/>
  <c r="DB56" i="37"/>
  <c r="DC6" i="37"/>
  <c r="DM6" i="37"/>
  <c r="DC11" i="37"/>
  <c r="DM11" i="37"/>
  <c r="DM8" i="37"/>
  <c r="DC68" i="36"/>
  <c r="DM68" i="36"/>
  <c r="DM72" i="36"/>
  <c r="DC72" i="36"/>
  <c r="DM69" i="36"/>
  <c r="DB114" i="36"/>
  <c r="DM65" i="36"/>
  <c r="DC114" i="31"/>
  <c r="DM10" i="31"/>
  <c r="DC10" i="31"/>
  <c r="DC15" i="31"/>
  <c r="DM15" i="31"/>
  <c r="DM14" i="31"/>
  <c r="DC14" i="31"/>
  <c r="DC7" i="31"/>
  <c r="DM7" i="31"/>
  <c r="DB56" i="31"/>
  <c r="DC6" i="31"/>
  <c r="DC13" i="31"/>
  <c r="DM12" i="31"/>
  <c r="DM11" i="31"/>
  <c r="DM68" i="32"/>
  <c r="DM70" i="32"/>
  <c r="DM69" i="32"/>
  <c r="DB114" i="32"/>
  <c r="DC64" i="32"/>
  <c r="DC114" i="32" s="1"/>
  <c r="DM66" i="32"/>
  <c r="DM65" i="32"/>
  <c r="DM72" i="32"/>
  <c r="DC7" i="32"/>
  <c r="DM7" i="32"/>
  <c r="DC11" i="32"/>
  <c r="DM11" i="32"/>
  <c r="DB56" i="32"/>
  <c r="DC6" i="32"/>
  <c r="DM6" i="32"/>
  <c r="DC15" i="32"/>
  <c r="DM15" i="32"/>
  <c r="DM12" i="32"/>
  <c r="DM8" i="32"/>
  <c r="DM9" i="32"/>
  <c r="DM13" i="32"/>
  <c r="DC14" i="32"/>
  <c r="DK64" i="20"/>
  <c r="DF65" i="20"/>
  <c r="DJ65" i="20"/>
  <c r="DM65" i="20" s="1"/>
  <c r="DI66" i="20"/>
  <c r="DM66" i="20" s="1"/>
  <c r="DL67" i="20"/>
  <c r="DK68" i="20"/>
  <c r="DF69" i="20"/>
  <c r="DJ69" i="20"/>
  <c r="DM69" i="20" s="1"/>
  <c r="DI70" i="20"/>
  <c r="DL71" i="20"/>
  <c r="DK72" i="20"/>
  <c r="DF73" i="20"/>
  <c r="DJ73" i="20"/>
  <c r="DM73" i="20" s="1"/>
  <c r="CX114" i="20"/>
  <c r="DB64" i="20"/>
  <c r="DF64" i="20"/>
  <c r="DJ64" i="20"/>
  <c r="DM64" i="20" s="1"/>
  <c r="DE65" i="20"/>
  <c r="DI65" i="20"/>
  <c r="DL66" i="20"/>
  <c r="DK67" i="20"/>
  <c r="DO67" i="20"/>
  <c r="DB68" i="20"/>
  <c r="DP68" i="20" s="1"/>
  <c r="DJ68" i="20"/>
  <c r="DM68" i="20" s="1"/>
  <c r="DE69" i="20"/>
  <c r="DI69" i="20"/>
  <c r="DL70" i="20"/>
  <c r="DK71" i="20"/>
  <c r="DO71" i="20"/>
  <c r="DB72" i="20"/>
  <c r="DP72" i="20" s="1"/>
  <c r="DJ72" i="20"/>
  <c r="DE73" i="20"/>
  <c r="DI73" i="20"/>
  <c r="DE64" i="20"/>
  <c r="DL65" i="20"/>
  <c r="DK66" i="20"/>
  <c r="DO66" i="20"/>
  <c r="DB67" i="20"/>
  <c r="DF67" i="20"/>
  <c r="DE68" i="20"/>
  <c r="DC68" i="20" s="1"/>
  <c r="DL69" i="20"/>
  <c r="DK70" i="20"/>
  <c r="DO70" i="20"/>
  <c r="DB71" i="20"/>
  <c r="DF71" i="20"/>
  <c r="DE72" i="20"/>
  <c r="DC72" i="20" s="1"/>
  <c r="DL73" i="20"/>
  <c r="DL64" i="20"/>
  <c r="DK65" i="20"/>
  <c r="DB66" i="20"/>
  <c r="DL68" i="20"/>
  <c r="DK69" i="20"/>
  <c r="DB70" i="20"/>
  <c r="DK73" i="20"/>
  <c r="DE6" i="20"/>
  <c r="DO8" i="20"/>
  <c r="DB9" i="20"/>
  <c r="DE10" i="20"/>
  <c r="DO12" i="20"/>
  <c r="DB13" i="20"/>
  <c r="DE14" i="20"/>
  <c r="CV56" i="20"/>
  <c r="DP7" i="20"/>
  <c r="DO7" i="20"/>
  <c r="DB8" i="20"/>
  <c r="DP11" i="20"/>
  <c r="DO11" i="20"/>
  <c r="DB12" i="20"/>
  <c r="DP15" i="20"/>
  <c r="DO15" i="20"/>
  <c r="CX56" i="20"/>
  <c r="DB6" i="20"/>
  <c r="DE7" i="20"/>
  <c r="DB10" i="20"/>
  <c r="DP10" i="20" s="1"/>
  <c r="DE11" i="20"/>
  <c r="DB14" i="20"/>
  <c r="DP14" i="20" s="1"/>
  <c r="DE15" i="20"/>
  <c r="DJ64" i="39"/>
  <c r="DI64" i="39"/>
  <c r="DH64" i="39"/>
  <c r="DL64" i="39" s="1"/>
  <c r="DJ67" i="39"/>
  <c r="DI68" i="39"/>
  <c r="DK68" i="39"/>
  <c r="DJ68" i="39"/>
  <c r="DH68" i="39"/>
  <c r="DL68" i="39" s="1"/>
  <c r="DK67" i="39"/>
  <c r="DI67" i="39"/>
  <c r="DH67" i="39"/>
  <c r="DL67" i="39" s="1"/>
  <c r="DJ65" i="39"/>
  <c r="DI66" i="39"/>
  <c r="DH66" i="39"/>
  <c r="DL66" i="39" s="1"/>
  <c r="DK66" i="39"/>
  <c r="DJ66" i="39"/>
  <c r="DK65" i="39"/>
  <c r="DJ72" i="39"/>
  <c r="DI65" i="39"/>
  <c r="DL65" i="39" s="1"/>
  <c r="DH65" i="39"/>
  <c r="DI71" i="39"/>
  <c r="DL71" i="39" s="1"/>
  <c r="DI73" i="39"/>
  <c r="DK73" i="39"/>
  <c r="DH73" i="39"/>
  <c r="DL73" i="39" s="1"/>
  <c r="DJ73" i="39"/>
  <c r="DK72" i="39"/>
  <c r="DI72" i="39"/>
  <c r="DL72" i="39" s="1"/>
  <c r="DH72" i="39"/>
  <c r="DJ71" i="39"/>
  <c r="DH71" i="39"/>
  <c r="DK71" i="39"/>
  <c r="DH69" i="39"/>
  <c r="DK70" i="39"/>
  <c r="DJ70" i="39"/>
  <c r="DI70" i="39"/>
  <c r="DL70" i="39" s="1"/>
  <c r="DH70" i="39"/>
  <c r="DE71" i="39"/>
  <c r="DB71" i="39" s="1"/>
  <c r="DM71" i="39" s="1"/>
  <c r="DI69" i="39"/>
  <c r="DL69" i="39" s="1"/>
  <c r="DK69" i="39"/>
  <c r="DJ69" i="39"/>
  <c r="DH73" i="40"/>
  <c r="DL73" i="40" s="1"/>
  <c r="DK73" i="40"/>
  <c r="DI73" i="40"/>
  <c r="DI72" i="40"/>
  <c r="DK72" i="40"/>
  <c r="DH72" i="40"/>
  <c r="DL72" i="40" s="1"/>
  <c r="DI70" i="40"/>
  <c r="DL70" i="40" s="1"/>
  <c r="DJ71" i="40"/>
  <c r="DH71" i="40"/>
  <c r="DI71" i="40"/>
  <c r="DL71" i="40" s="1"/>
  <c r="DK71" i="40"/>
  <c r="DK70" i="40"/>
  <c r="DJ67" i="40"/>
  <c r="DJ70" i="40"/>
  <c r="DH70" i="40"/>
  <c r="DJ69" i="40"/>
  <c r="DK69" i="40"/>
  <c r="DI69" i="40"/>
  <c r="DL69" i="40" s="1"/>
  <c r="DH69" i="40"/>
  <c r="DH66" i="40"/>
  <c r="DL66" i="40" s="1"/>
  <c r="DJ68" i="40"/>
  <c r="DH68" i="40"/>
  <c r="DL68" i="40" s="1"/>
  <c r="DI68" i="40"/>
  <c r="DK68" i="40"/>
  <c r="DK67" i="40"/>
  <c r="DI67" i="40"/>
  <c r="DH67" i="40"/>
  <c r="DL67" i="40" s="1"/>
  <c r="DE64" i="40"/>
  <c r="DB64" i="40" s="1"/>
  <c r="DM64" i="40" s="1"/>
  <c r="DI66" i="40"/>
  <c r="DK66" i="40"/>
  <c r="DJ66" i="40"/>
  <c r="DJ65" i="40"/>
  <c r="DK65" i="40"/>
  <c r="DI65" i="40"/>
  <c r="DH65" i="40"/>
  <c r="DL65" i="40" s="1"/>
  <c r="DE66" i="40"/>
  <c r="DB66" i="40" s="1"/>
  <c r="DM66" i="40" s="1"/>
  <c r="DE69" i="40"/>
  <c r="DB69" i="40" s="1"/>
  <c r="DC69" i="40" s="1"/>
  <c r="DE68" i="40"/>
  <c r="DB68" i="40" s="1"/>
  <c r="DC68" i="40" s="1"/>
  <c r="DK64" i="40"/>
  <c r="DE71" i="40"/>
  <c r="DB71" i="40" s="1"/>
  <c r="DM71" i="40" s="1"/>
  <c r="DH64" i="40"/>
  <c r="DL64" i="40" s="1"/>
  <c r="DE70" i="40"/>
  <c r="DB70" i="40" s="1"/>
  <c r="DM70" i="40" s="1"/>
  <c r="DE73" i="40"/>
  <c r="DB73" i="40" s="1"/>
  <c r="DC73" i="40" s="1"/>
  <c r="DE72" i="40"/>
  <c r="DB72" i="40" s="1"/>
  <c r="DM72" i="40" s="1"/>
  <c r="DJ64" i="40"/>
  <c r="DC70" i="40"/>
  <c r="DE65" i="40"/>
  <c r="DB65" i="40" s="1"/>
  <c r="DM65" i="40" s="1"/>
  <c r="DE67" i="40"/>
  <c r="DB67" i="40" s="1"/>
  <c r="DC67" i="40" s="1"/>
  <c r="DI64" i="40"/>
  <c r="DK64" i="41"/>
  <c r="DE72" i="41"/>
  <c r="DB72" i="41" s="1"/>
  <c r="DC72" i="41" s="1"/>
  <c r="DM73" i="41"/>
  <c r="DK65" i="41"/>
  <c r="DK66" i="41"/>
  <c r="DK67" i="41"/>
  <c r="DJ68" i="41"/>
  <c r="DH69" i="41"/>
  <c r="DL69" i="41" s="1"/>
  <c r="DK70" i="41"/>
  <c r="DH71" i="41"/>
  <c r="DL71" i="41" s="1"/>
  <c r="DI73" i="41"/>
  <c r="DJ64" i="41"/>
  <c r="DH64" i="41"/>
  <c r="DL64" i="41" s="1"/>
  <c r="DE71" i="41"/>
  <c r="DB71" i="41" s="1"/>
  <c r="DC71" i="41" s="1"/>
  <c r="DE68" i="41"/>
  <c r="DB68" i="41" s="1"/>
  <c r="DK68" i="41"/>
  <c r="DI72" i="41"/>
  <c r="DJ65" i="41"/>
  <c r="DH66" i="41"/>
  <c r="DL66" i="41" s="1"/>
  <c r="DH67" i="41"/>
  <c r="DL67" i="41" s="1"/>
  <c r="DI69" i="41"/>
  <c r="DJ70" i="41"/>
  <c r="DJ71" i="41"/>
  <c r="DK73" i="41"/>
  <c r="DI64" i="41"/>
  <c r="DE69" i="41"/>
  <c r="DB69" i="41" s="1"/>
  <c r="DM69" i="41" s="1"/>
  <c r="DE65" i="41"/>
  <c r="DE66" i="41"/>
  <c r="DB66" i="41" s="1"/>
  <c r="DM66" i="41" s="1"/>
  <c r="DI65" i="41"/>
  <c r="DI66" i="41"/>
  <c r="DI67" i="41"/>
  <c r="DI68" i="41"/>
  <c r="DJ69" i="41"/>
  <c r="DI70" i="41"/>
  <c r="DK71" i="41"/>
  <c r="DJ72" i="41"/>
  <c r="DJ73" i="41"/>
  <c r="DE70" i="41"/>
  <c r="DB70" i="41" s="1"/>
  <c r="DE67" i="41"/>
  <c r="DB67" i="41" s="1"/>
  <c r="DE64" i="41"/>
  <c r="DB64" i="41" s="1"/>
  <c r="DM64" i="41" s="1"/>
  <c r="DH68" i="41"/>
  <c r="DL68" i="41" s="1"/>
  <c r="DK72" i="41"/>
  <c r="DH65" i="41"/>
  <c r="DL65" i="41" s="1"/>
  <c r="DJ66" i="41"/>
  <c r="DJ67" i="41"/>
  <c r="DK69" i="41"/>
  <c r="DH70" i="41"/>
  <c r="DL70" i="41" s="1"/>
  <c r="DI71" i="41"/>
  <c r="DH72" i="41"/>
  <c r="DL72" i="41" s="1"/>
  <c r="DH73" i="41"/>
  <c r="DL73" i="41" s="1"/>
  <c r="DM68" i="41"/>
  <c r="DC68" i="41"/>
  <c r="DC66" i="41"/>
  <c r="DB65" i="41"/>
  <c r="DC10" i="41"/>
  <c r="DB7" i="41"/>
  <c r="DC7" i="41" s="1"/>
  <c r="DC6" i="41"/>
  <c r="DC12" i="41"/>
  <c r="DC15" i="41"/>
  <c r="DC14" i="41"/>
  <c r="DK14" i="40"/>
  <c r="DH11" i="40"/>
  <c r="DL11" i="40" s="1"/>
  <c r="DH15" i="40"/>
  <c r="DI15" i="40"/>
  <c r="DL15" i="40" s="1"/>
  <c r="DJ15" i="40"/>
  <c r="DJ14" i="40"/>
  <c r="DI14" i="40"/>
  <c r="DH14" i="40"/>
  <c r="DL14" i="40" s="1"/>
  <c r="DJ13" i="40"/>
  <c r="DH13" i="40"/>
  <c r="DL13" i="40" s="1"/>
  <c r="DI13" i="40"/>
  <c r="DK13" i="40"/>
  <c r="DH12" i="40"/>
  <c r="DL12" i="40" s="1"/>
  <c r="DI12" i="40"/>
  <c r="DK12" i="40"/>
  <c r="DJ12" i="40"/>
  <c r="DI11" i="40"/>
  <c r="DK10" i="40"/>
  <c r="DJ11" i="40"/>
  <c r="DK11" i="40"/>
  <c r="DJ10" i="40"/>
  <c r="DI10" i="40"/>
  <c r="DH10" i="40"/>
  <c r="DL10" i="40" s="1"/>
  <c r="DH9" i="40"/>
  <c r="DL9" i="40" s="1"/>
  <c r="DI9" i="40"/>
  <c r="DK9" i="40"/>
  <c r="DJ9" i="40"/>
  <c r="DI8" i="40"/>
  <c r="DK8" i="40"/>
  <c r="DH8" i="40"/>
  <c r="DL8" i="40" s="1"/>
  <c r="DJ8" i="40"/>
  <c r="DH7" i="40"/>
  <c r="DI7" i="40"/>
  <c r="DL7" i="40" s="1"/>
  <c r="DK7" i="40"/>
  <c r="DE13" i="40"/>
  <c r="DB13" i="40" s="1"/>
  <c r="DC13" i="40" s="1"/>
  <c r="DH6" i="40"/>
  <c r="DK6" i="40"/>
  <c r="DJ6" i="40"/>
  <c r="DI6" i="40"/>
  <c r="DL6" i="40" s="1"/>
  <c r="DE11" i="40"/>
  <c r="DB11" i="40" s="1"/>
  <c r="DC11" i="40" s="1"/>
  <c r="DE12" i="40"/>
  <c r="DB12" i="40" s="1"/>
  <c r="DC12" i="40" s="1"/>
  <c r="DE15" i="40"/>
  <c r="DB15" i="40" s="1"/>
  <c r="DC15" i="40" s="1"/>
  <c r="DE14" i="40"/>
  <c r="DB14" i="40" s="1"/>
  <c r="DC14" i="40" s="1"/>
  <c r="DE9" i="40"/>
  <c r="DB9" i="40" s="1"/>
  <c r="DC9" i="40" s="1"/>
  <c r="DE7" i="40"/>
  <c r="DB7" i="40" s="1"/>
  <c r="DC7" i="40" s="1"/>
  <c r="DE6" i="40"/>
  <c r="DB6" i="40" s="1"/>
  <c r="DM6" i="40" s="1"/>
  <c r="DE8" i="40"/>
  <c r="DB8" i="40" s="1"/>
  <c r="DC8" i="40" s="1"/>
  <c r="DE10" i="40"/>
  <c r="DB10" i="40" s="1"/>
  <c r="DM10" i="40" s="1"/>
  <c r="DC13" i="39"/>
  <c r="DC14" i="39"/>
  <c r="DC12" i="39"/>
  <c r="DC10" i="39"/>
  <c r="DB56" i="39"/>
  <c r="DC7" i="39"/>
  <c r="DE64" i="47"/>
  <c r="DB64" i="47" s="1"/>
  <c r="DJ64" i="47"/>
  <c r="DJ65" i="47"/>
  <c r="DH66" i="47"/>
  <c r="DL66" i="47" s="1"/>
  <c r="DJ67" i="47"/>
  <c r="DI68" i="47"/>
  <c r="DH69" i="47"/>
  <c r="DH70" i="47"/>
  <c r="DJ71" i="47"/>
  <c r="DJ72" i="47"/>
  <c r="DH73" i="47"/>
  <c r="DL73" i="47" s="1"/>
  <c r="DE68" i="47"/>
  <c r="DB68" i="47" s="1"/>
  <c r="DC68" i="47" s="1"/>
  <c r="DE67" i="47"/>
  <c r="DB67" i="47" s="1"/>
  <c r="DM67" i="47" s="1"/>
  <c r="DE66" i="47"/>
  <c r="DB66" i="47" s="1"/>
  <c r="DC66" i="47" s="1"/>
  <c r="DE65" i="47"/>
  <c r="DB65" i="47" s="1"/>
  <c r="DM65" i="47" s="1"/>
  <c r="DE73" i="47"/>
  <c r="DB73" i="47" s="1"/>
  <c r="DC73" i="47" s="1"/>
  <c r="DH64" i="47"/>
  <c r="DL64" i="47" s="1"/>
  <c r="DK65" i="47"/>
  <c r="DJ66" i="47"/>
  <c r="DK67" i="47"/>
  <c r="DH68" i="47"/>
  <c r="DL68" i="47" s="1"/>
  <c r="DJ69" i="47"/>
  <c r="DK70" i="47"/>
  <c r="DK71" i="47"/>
  <c r="DK72" i="47"/>
  <c r="DI73" i="47"/>
  <c r="DI64" i="47"/>
  <c r="DH65" i="47"/>
  <c r="DL65" i="47" s="1"/>
  <c r="DK66" i="47"/>
  <c r="DH67" i="47"/>
  <c r="DL67" i="47" s="1"/>
  <c r="DJ68" i="47"/>
  <c r="DK69" i="47"/>
  <c r="DI70" i="47"/>
  <c r="DL70" i="47" s="1"/>
  <c r="DH71" i="47"/>
  <c r="DL71" i="47" s="1"/>
  <c r="DI72" i="47"/>
  <c r="DJ73" i="47"/>
  <c r="DE72" i="47"/>
  <c r="DB72" i="47" s="1"/>
  <c r="DM72" i="47" s="1"/>
  <c r="DE71" i="47"/>
  <c r="DB71" i="47" s="1"/>
  <c r="DM71" i="47" s="1"/>
  <c r="DE70" i="47"/>
  <c r="DB70" i="47" s="1"/>
  <c r="DC70" i="47" s="1"/>
  <c r="DE69" i="47"/>
  <c r="DB69" i="47" s="1"/>
  <c r="DM69" i="47" s="1"/>
  <c r="DI65" i="47"/>
  <c r="DI66" i="47"/>
  <c r="DI67" i="47"/>
  <c r="DK68" i="47"/>
  <c r="DI69" i="47"/>
  <c r="DL69" i="47" s="1"/>
  <c r="DJ70" i="47"/>
  <c r="DI71" i="47"/>
  <c r="DH72" i="47"/>
  <c r="DL72" i="47" s="1"/>
  <c r="DK73" i="47"/>
  <c r="DJ14" i="45"/>
  <c r="DA114" i="41"/>
  <c r="DO64" i="41"/>
  <c r="DM9" i="41"/>
  <c r="DO9" i="41"/>
  <c r="DO7" i="41"/>
  <c r="DA56" i="41"/>
  <c r="DM6" i="41"/>
  <c r="DO6" i="41"/>
  <c r="DM10" i="41"/>
  <c r="DO10" i="41"/>
  <c r="DM13" i="41"/>
  <c r="DO13" i="41"/>
  <c r="DM11" i="41"/>
  <c r="DO11" i="41"/>
  <c r="DM14" i="41"/>
  <c r="DO14" i="41"/>
  <c r="DM8" i="41"/>
  <c r="DO8" i="41"/>
  <c r="DM15" i="41"/>
  <c r="DO15" i="41"/>
  <c r="DC9" i="41"/>
  <c r="DM12" i="41"/>
  <c r="DO12" i="41"/>
  <c r="DC11" i="41"/>
  <c r="DM9" i="42"/>
  <c r="DO9" i="42"/>
  <c r="DM7" i="42"/>
  <c r="DO7" i="42"/>
  <c r="DA56" i="42"/>
  <c r="DM6" i="42"/>
  <c r="DO6" i="42"/>
  <c r="DM10" i="42"/>
  <c r="DO10" i="42"/>
  <c r="DM13" i="42"/>
  <c r="DO13" i="42"/>
  <c r="DM11" i="42"/>
  <c r="DO11" i="42"/>
  <c r="DM14" i="42"/>
  <c r="DO14" i="42"/>
  <c r="DM8" i="42"/>
  <c r="DO8" i="42"/>
  <c r="DO15" i="42"/>
  <c r="DM15" i="42"/>
  <c r="DC6" i="42"/>
  <c r="DC9" i="42"/>
  <c r="DC7" i="42"/>
  <c r="DM12" i="42"/>
  <c r="DO12" i="42"/>
  <c r="DC13" i="42"/>
  <c r="DC11" i="42"/>
  <c r="DO69" i="40"/>
  <c r="DO67" i="40"/>
  <c r="DO73" i="40"/>
  <c r="DO71" i="40"/>
  <c r="DO66" i="40"/>
  <c r="DO68" i="40"/>
  <c r="DO70" i="40"/>
  <c r="DA114" i="40"/>
  <c r="DO65" i="40"/>
  <c r="DO72" i="40"/>
  <c r="DO11" i="40"/>
  <c r="DO15" i="40"/>
  <c r="DA56" i="40"/>
  <c r="DO6" i="40"/>
  <c r="DO10" i="40"/>
  <c r="DO9" i="40"/>
  <c r="DO8" i="40"/>
  <c r="DO14" i="40"/>
  <c r="DO13" i="40"/>
  <c r="DO12" i="40"/>
  <c r="DO7" i="40"/>
  <c r="DE73" i="39"/>
  <c r="DB73" i="39" s="1"/>
  <c r="DM73" i="39" s="1"/>
  <c r="DE66" i="39"/>
  <c r="DB66" i="39" s="1"/>
  <c r="DC66" i="39" s="1"/>
  <c r="DE72" i="39"/>
  <c r="DB72" i="39" s="1"/>
  <c r="DC72" i="39" s="1"/>
  <c r="DE68" i="39"/>
  <c r="DB68" i="39" s="1"/>
  <c r="DC68" i="39" s="1"/>
  <c r="DE69" i="39"/>
  <c r="DB69" i="39" s="1"/>
  <c r="DM69" i="39" s="1"/>
  <c r="DE65" i="39"/>
  <c r="DB65" i="39" s="1"/>
  <c r="DC65" i="39" s="1"/>
  <c r="DE64" i="39"/>
  <c r="DB64" i="39" s="1"/>
  <c r="DC64" i="39" s="1"/>
  <c r="DE67" i="39"/>
  <c r="DB67" i="39" s="1"/>
  <c r="DM67" i="39" s="1"/>
  <c r="DE70" i="39"/>
  <c r="DB70" i="39" s="1"/>
  <c r="DM70" i="39" s="1"/>
  <c r="DA114" i="39"/>
  <c r="DO64" i="39"/>
  <c r="DM11" i="39"/>
  <c r="DO11" i="39"/>
  <c r="DM8" i="39"/>
  <c r="DO8" i="39"/>
  <c r="DM15" i="39"/>
  <c r="DO15" i="39"/>
  <c r="DM9" i="39"/>
  <c r="DO9" i="39"/>
  <c r="DM12" i="39"/>
  <c r="DO12" i="39"/>
  <c r="DA56" i="39"/>
  <c r="DM6" i="39"/>
  <c r="DO6" i="39"/>
  <c r="DM10" i="39"/>
  <c r="DO10" i="39"/>
  <c r="DM13" i="39"/>
  <c r="DO13" i="39"/>
  <c r="DC11" i="39"/>
  <c r="DM7" i="39"/>
  <c r="DO7" i="39"/>
  <c r="DM14" i="39"/>
  <c r="DO14" i="39"/>
  <c r="DC15" i="39"/>
  <c r="DC6" i="39"/>
  <c r="DC9" i="39"/>
  <c r="DI67" i="46"/>
  <c r="DK67" i="46"/>
  <c r="DJ67" i="46"/>
  <c r="DH66" i="46"/>
  <c r="DL66" i="46" s="1"/>
  <c r="DK66" i="46"/>
  <c r="DI66" i="46"/>
  <c r="DJ66" i="46"/>
  <c r="DK65" i="46"/>
  <c r="DH65" i="46"/>
  <c r="DL65" i="46" s="1"/>
  <c r="DI65" i="46"/>
  <c r="DJ65" i="46"/>
  <c r="DH70" i="46"/>
  <c r="DL70" i="46" s="1"/>
  <c r="DH64" i="46"/>
  <c r="DL64" i="46" s="1"/>
  <c r="DK64" i="46"/>
  <c r="DJ64" i="46"/>
  <c r="DI64" i="46"/>
  <c r="DJ68" i="46"/>
  <c r="DI68" i="46"/>
  <c r="DK69" i="46"/>
  <c r="DK68" i="46"/>
  <c r="DH68" i="46"/>
  <c r="DL68" i="46" s="1"/>
  <c r="DI69" i="46"/>
  <c r="DJ69" i="46"/>
  <c r="DH69" i="46"/>
  <c r="DL69" i="46" s="1"/>
  <c r="DJ70" i="46"/>
  <c r="DI70" i="46"/>
  <c r="DK70" i="46"/>
  <c r="DJ71" i="46"/>
  <c r="DH71" i="46"/>
  <c r="DL71" i="46" s="1"/>
  <c r="DK71" i="46"/>
  <c r="DI71" i="46"/>
  <c r="DH72" i="46"/>
  <c r="DK72" i="46"/>
  <c r="DI72" i="46"/>
  <c r="DL72" i="46" s="1"/>
  <c r="DJ72" i="46"/>
  <c r="DK73" i="46"/>
  <c r="DI73" i="46"/>
  <c r="DJ73" i="46"/>
  <c r="DH73" i="46"/>
  <c r="DL73" i="46" s="1"/>
  <c r="DI73" i="45"/>
  <c r="DH73" i="45"/>
  <c r="DL73" i="45" s="1"/>
  <c r="DK73" i="45"/>
  <c r="DJ73" i="45"/>
  <c r="DJ71" i="45"/>
  <c r="DH72" i="45"/>
  <c r="DL72" i="45" s="1"/>
  <c r="DK72" i="45"/>
  <c r="DI72" i="45"/>
  <c r="DJ72" i="45"/>
  <c r="DH69" i="45"/>
  <c r="DL69" i="45" s="1"/>
  <c r="DK71" i="45"/>
  <c r="DH71" i="45"/>
  <c r="DI71" i="45"/>
  <c r="DL71" i="45" s="1"/>
  <c r="DJ69" i="45"/>
  <c r="DH70" i="45"/>
  <c r="DL70" i="45" s="1"/>
  <c r="DK70" i="45"/>
  <c r="DJ70" i="45"/>
  <c r="DI70" i="45"/>
  <c r="DK68" i="45"/>
  <c r="DI69" i="45"/>
  <c r="DK69" i="45"/>
  <c r="DJ68" i="45"/>
  <c r="DH68" i="45"/>
  <c r="DI68" i="45"/>
  <c r="DL68" i="45" s="1"/>
  <c r="DJ66" i="45"/>
  <c r="DH67" i="45"/>
  <c r="DK67" i="45"/>
  <c r="DJ67" i="45"/>
  <c r="DI67" i="45"/>
  <c r="DL67" i="45" s="1"/>
  <c r="DO67" i="47"/>
  <c r="DO65" i="47"/>
  <c r="DO71" i="47"/>
  <c r="DO69" i="47"/>
  <c r="DA114" i="47"/>
  <c r="DO64" i="47"/>
  <c r="DO68" i="47"/>
  <c r="DO66" i="47"/>
  <c r="DO73" i="47"/>
  <c r="DO72" i="47"/>
  <c r="DO70" i="47"/>
  <c r="DE64" i="46"/>
  <c r="DB64" i="46" s="1"/>
  <c r="DM64" i="46" s="1"/>
  <c r="DE72" i="46"/>
  <c r="DB72" i="46" s="1"/>
  <c r="DM72" i="46" s="1"/>
  <c r="DE66" i="46"/>
  <c r="DB66" i="46" s="1"/>
  <c r="DC66" i="46" s="1"/>
  <c r="DE68" i="46"/>
  <c r="DB68" i="46" s="1"/>
  <c r="DC68" i="46" s="1"/>
  <c r="DE70" i="46"/>
  <c r="DB70" i="46" s="1"/>
  <c r="DM70" i="46" s="1"/>
  <c r="DE73" i="46"/>
  <c r="DB73" i="46" s="1"/>
  <c r="DC73" i="46" s="1"/>
  <c r="DE65" i="46"/>
  <c r="DB65" i="46" s="1"/>
  <c r="DC65" i="46" s="1"/>
  <c r="DE67" i="46"/>
  <c r="DB67" i="46" s="1"/>
  <c r="DC67" i="46" s="1"/>
  <c r="DE69" i="46"/>
  <c r="DB69" i="46" s="1"/>
  <c r="DM69" i="46" s="1"/>
  <c r="DE71" i="46"/>
  <c r="DB71" i="46" s="1"/>
  <c r="DM71" i="46" s="1"/>
  <c r="DA114" i="46"/>
  <c r="DO64" i="46"/>
  <c r="DK66" i="45"/>
  <c r="DH66" i="45"/>
  <c r="DI66" i="45"/>
  <c r="DL66" i="45" s="1"/>
  <c r="DE65" i="45"/>
  <c r="DB65" i="45" s="1"/>
  <c r="DC65" i="45" s="1"/>
  <c r="DH65" i="45"/>
  <c r="DL65" i="45" s="1"/>
  <c r="DI65" i="45"/>
  <c r="DK65" i="45"/>
  <c r="DJ65" i="45"/>
  <c r="DK64" i="45"/>
  <c r="DI64" i="45"/>
  <c r="DL64" i="45" s="1"/>
  <c r="DJ64" i="45"/>
  <c r="DH64" i="45"/>
  <c r="DE67" i="45"/>
  <c r="DB67" i="45" s="1"/>
  <c r="DM67" i="45" s="1"/>
  <c r="DE71" i="45"/>
  <c r="DB71" i="45" s="1"/>
  <c r="DC71" i="45" s="1"/>
  <c r="DE68" i="45"/>
  <c r="DB68" i="45" s="1"/>
  <c r="DM68" i="45" s="1"/>
  <c r="DE66" i="45"/>
  <c r="DB66" i="45" s="1"/>
  <c r="DC66" i="45" s="1"/>
  <c r="DE69" i="45"/>
  <c r="DB69" i="45" s="1"/>
  <c r="DC69" i="45" s="1"/>
  <c r="DE70" i="45"/>
  <c r="DB70" i="45" s="1"/>
  <c r="DM70" i="45" s="1"/>
  <c r="DE72" i="45"/>
  <c r="DB72" i="45" s="1"/>
  <c r="DC72" i="45" s="1"/>
  <c r="DE64" i="45"/>
  <c r="DB64" i="45" s="1"/>
  <c r="DM64" i="45" s="1"/>
  <c r="DE73" i="45"/>
  <c r="DB73" i="45" s="1"/>
  <c r="DC73" i="45" s="1"/>
  <c r="DO73" i="45"/>
  <c r="DO68" i="45"/>
  <c r="DO69" i="45"/>
  <c r="DO72" i="45"/>
  <c r="DA114" i="45"/>
  <c r="DO64" i="45"/>
  <c r="DO71" i="45"/>
  <c r="DO70" i="45"/>
  <c r="DJ9" i="47"/>
  <c r="DK9" i="47"/>
  <c r="DI9" i="47"/>
  <c r="DH9" i="47"/>
  <c r="DL9" i="47" s="1"/>
  <c r="DK10" i="47"/>
  <c r="DI8" i="47"/>
  <c r="DK8" i="47"/>
  <c r="DH8" i="47"/>
  <c r="DL8" i="47" s="1"/>
  <c r="DJ6" i="47"/>
  <c r="DK7" i="47"/>
  <c r="DJ7" i="47"/>
  <c r="DH7" i="47"/>
  <c r="DL7" i="47" s="1"/>
  <c r="DI7" i="47"/>
  <c r="DI6" i="47"/>
  <c r="DK6" i="47"/>
  <c r="DH6" i="47"/>
  <c r="DL6" i="47" s="1"/>
  <c r="DJ10" i="47"/>
  <c r="DH10" i="47"/>
  <c r="DL10" i="47" s="1"/>
  <c r="DI10" i="47"/>
  <c r="DI11" i="47"/>
  <c r="DK11" i="47"/>
  <c r="DH11" i="47"/>
  <c r="DL11" i="47" s="1"/>
  <c r="DJ11" i="47"/>
  <c r="DK13" i="47"/>
  <c r="DK12" i="47"/>
  <c r="DI12" i="47"/>
  <c r="DJ12" i="47"/>
  <c r="DH12" i="47"/>
  <c r="DL12" i="47" s="1"/>
  <c r="DH13" i="47"/>
  <c r="DL13" i="47" s="1"/>
  <c r="DJ13" i="47"/>
  <c r="DI13" i="47"/>
  <c r="DI15" i="47"/>
  <c r="DI14" i="47"/>
  <c r="DH14" i="47"/>
  <c r="DL14" i="47" s="1"/>
  <c r="DJ14" i="47"/>
  <c r="DK14" i="47"/>
  <c r="DJ15" i="47"/>
  <c r="DH15" i="47"/>
  <c r="DL15" i="47" s="1"/>
  <c r="DK15" i="47"/>
  <c r="DJ15" i="46"/>
  <c r="DH15" i="46"/>
  <c r="DL15" i="46" s="1"/>
  <c r="DI15" i="46"/>
  <c r="DK15" i="46"/>
  <c r="DH6" i="46"/>
  <c r="DE7" i="46"/>
  <c r="DB7" i="46" s="1"/>
  <c r="DM7" i="46" s="1"/>
  <c r="DI9" i="46"/>
  <c r="DK9" i="46"/>
  <c r="DI13" i="46"/>
  <c r="DE14" i="46"/>
  <c r="DB14" i="46" s="1"/>
  <c r="DM14" i="46" s="1"/>
  <c r="DK7" i="46"/>
  <c r="DH8" i="46"/>
  <c r="DL8" i="46" s="1"/>
  <c r="DK10" i="46"/>
  <c r="DH12" i="46"/>
  <c r="DL12" i="46" s="1"/>
  <c r="DE6" i="46"/>
  <c r="DB6" i="46" s="1"/>
  <c r="DM6" i="46" s="1"/>
  <c r="DH9" i="46"/>
  <c r="DL9" i="46" s="1"/>
  <c r="DE11" i="46"/>
  <c r="DB11" i="46" s="1"/>
  <c r="DM11" i="46" s="1"/>
  <c r="DJ13" i="46"/>
  <c r="DK13" i="46"/>
  <c r="DH14" i="46"/>
  <c r="DI7" i="46"/>
  <c r="DL7" i="46" s="1"/>
  <c r="DI8" i="46"/>
  <c r="DH10" i="46"/>
  <c r="DL10" i="46" s="1"/>
  <c r="DJ11" i="46"/>
  <c r="DJ12" i="46"/>
  <c r="DI6" i="46"/>
  <c r="DL6" i="46" s="1"/>
  <c r="DK6" i="46"/>
  <c r="DE8" i="46"/>
  <c r="DB8" i="46" s="1"/>
  <c r="DC8" i="46" s="1"/>
  <c r="DJ9" i="46"/>
  <c r="DE13" i="46"/>
  <c r="DB13" i="46" s="1"/>
  <c r="DM13" i="46" s="1"/>
  <c r="DI14" i="46"/>
  <c r="DL14" i="46" s="1"/>
  <c r="DE15" i="46"/>
  <c r="DB15" i="46" s="1"/>
  <c r="DM15" i="46" s="1"/>
  <c r="DH7" i="46"/>
  <c r="DJ8" i="46"/>
  <c r="DI10" i="46"/>
  <c r="DK11" i="46"/>
  <c r="DK12" i="46"/>
  <c r="DI11" i="46"/>
  <c r="DL11" i="46" s="1"/>
  <c r="DJ6" i="46"/>
  <c r="DE10" i="46"/>
  <c r="DB10" i="46" s="1"/>
  <c r="DM10" i="46" s="1"/>
  <c r="DE12" i="46"/>
  <c r="DB12" i="46" s="1"/>
  <c r="DM12" i="46" s="1"/>
  <c r="DH13" i="46"/>
  <c r="DL13" i="46" s="1"/>
  <c r="DJ14" i="46"/>
  <c r="DK14" i="46"/>
  <c r="DJ7" i="46"/>
  <c r="DK8" i="46"/>
  <c r="DJ10" i="46"/>
  <c r="DH11" i="46"/>
  <c r="DI12" i="46"/>
  <c r="DC7" i="46"/>
  <c r="DI13" i="45"/>
  <c r="DH7" i="45"/>
  <c r="DL7" i="45" s="1"/>
  <c r="DH10" i="45"/>
  <c r="DH11" i="45"/>
  <c r="DL11" i="45" s="1"/>
  <c r="DH12" i="45"/>
  <c r="DL12" i="45" s="1"/>
  <c r="DE9" i="45"/>
  <c r="DB9" i="45" s="1"/>
  <c r="DC9" i="45" s="1"/>
  <c r="DE11" i="45"/>
  <c r="DB11" i="45" s="1"/>
  <c r="DC11" i="45" s="1"/>
  <c r="DK13" i="45"/>
  <c r="DJ15" i="45"/>
  <c r="DI8" i="45"/>
  <c r="DL8" i="45" s="1"/>
  <c r="DH6" i="45"/>
  <c r="DJ7" i="45"/>
  <c r="DE8" i="45"/>
  <c r="DB8" i="45" s="1"/>
  <c r="DC8" i="45" s="1"/>
  <c r="DH9" i="45"/>
  <c r="DL9" i="45" s="1"/>
  <c r="DI10" i="45"/>
  <c r="DL10" i="45" s="1"/>
  <c r="DK10" i="45"/>
  <c r="DI11" i="45"/>
  <c r="DE13" i="45"/>
  <c r="DB13" i="45" s="1"/>
  <c r="DM13" i="45" s="1"/>
  <c r="DH14" i="45"/>
  <c r="DL14" i="45" s="1"/>
  <c r="DE14" i="45"/>
  <c r="DB14" i="45" s="1"/>
  <c r="DC14" i="45" s="1"/>
  <c r="DK6" i="45"/>
  <c r="DK8" i="45"/>
  <c r="DK12" i="45"/>
  <c r="DE6" i="45"/>
  <c r="DB6" i="45" s="1"/>
  <c r="DC6" i="45" s="1"/>
  <c r="DI7" i="45"/>
  <c r="DI9" i="45"/>
  <c r="DJ10" i="45"/>
  <c r="DK11" i="45"/>
  <c r="DH13" i="45"/>
  <c r="DL13" i="45" s="1"/>
  <c r="DH15" i="45"/>
  <c r="DL15" i="45" s="1"/>
  <c r="DE15" i="45"/>
  <c r="DB15" i="45" s="1"/>
  <c r="DM15" i="45" s="1"/>
  <c r="DI6" i="45"/>
  <c r="DL6" i="45" s="1"/>
  <c r="DJ8" i="45"/>
  <c r="DJ12" i="45"/>
  <c r="DK7" i="45"/>
  <c r="DJ9" i="45"/>
  <c r="DK9" i="45"/>
  <c r="DE10" i="45"/>
  <c r="DB10" i="45" s="1"/>
  <c r="DC10" i="45" s="1"/>
  <c r="DJ11" i="45"/>
  <c r="DE12" i="45"/>
  <c r="DB12" i="45" s="1"/>
  <c r="DM12" i="45" s="1"/>
  <c r="DJ13" i="45"/>
  <c r="DI14" i="45"/>
  <c r="DK14" i="45"/>
  <c r="DI15" i="45"/>
  <c r="DK15" i="45"/>
  <c r="DJ6" i="45"/>
  <c r="DH8" i="45"/>
  <c r="DI12" i="45"/>
  <c r="DE15" i="47"/>
  <c r="DB15" i="47" s="1"/>
  <c r="DM15" i="47" s="1"/>
  <c r="DO15" i="47"/>
  <c r="DE14" i="47"/>
  <c r="DB14" i="47" s="1"/>
  <c r="DM14" i="47" s="1"/>
  <c r="DE13" i="47"/>
  <c r="DB13" i="47" s="1"/>
  <c r="DC13" i="47" s="1"/>
  <c r="DO13" i="47"/>
  <c r="DE12" i="47"/>
  <c r="DB12" i="47" s="1"/>
  <c r="DM12" i="47" s="1"/>
  <c r="DO12" i="47"/>
  <c r="DE9" i="47"/>
  <c r="DB9" i="47" s="1"/>
  <c r="DM9" i="47" s="1"/>
  <c r="DE11" i="47"/>
  <c r="DB11" i="47" s="1"/>
  <c r="DM11" i="47" s="1"/>
  <c r="DE10" i="47"/>
  <c r="DB10" i="47" s="1"/>
  <c r="DC10" i="47" s="1"/>
  <c r="DO10" i="47"/>
  <c r="DC9" i="47"/>
  <c r="DO9" i="47"/>
  <c r="DE6" i="47"/>
  <c r="DB6" i="47" s="1"/>
  <c r="DM6" i="47" s="1"/>
  <c r="DE8" i="47"/>
  <c r="DB8" i="47" s="1"/>
  <c r="DM8" i="47" s="1"/>
  <c r="DO7" i="47"/>
  <c r="DA56" i="47"/>
  <c r="DE7" i="47"/>
  <c r="DB7" i="47" s="1"/>
  <c r="DC7" i="47" s="1"/>
  <c r="DM9" i="46"/>
  <c r="DO8" i="46"/>
  <c r="DO7" i="46"/>
  <c r="DA56" i="46"/>
  <c r="DO6" i="46"/>
  <c r="DO14" i="45"/>
  <c r="DO11" i="45"/>
  <c r="DO10" i="45"/>
  <c r="DO8" i="45"/>
  <c r="DC7" i="45"/>
  <c r="DA56" i="45"/>
  <c r="DO6" i="45"/>
  <c r="CS56" i="29"/>
  <c r="DK15" i="29" s="1"/>
  <c r="CS114" i="28"/>
  <c r="DI67" i="28" s="1"/>
  <c r="DL67" i="28" s="1"/>
  <c r="CR56" i="28"/>
  <c r="CS56" i="23"/>
  <c r="CR114" i="23"/>
  <c r="CS114" i="24"/>
  <c r="CS56" i="24"/>
  <c r="CT56" i="20"/>
  <c r="DJ6" i="20" s="1"/>
  <c r="CS114" i="20"/>
  <c r="CS114" i="19"/>
  <c r="DE68" i="19" s="1"/>
  <c r="CS56" i="19"/>
  <c r="DI9" i="19" s="1"/>
  <c r="DL9" i="19" s="1"/>
  <c r="DM70" i="47" l="1"/>
  <c r="DC6" i="46"/>
  <c r="DM71" i="41"/>
  <c r="DC73" i="20"/>
  <c r="DN73" i="20" s="1"/>
  <c r="DB72" i="29"/>
  <c r="DC72" i="29" s="1"/>
  <c r="DB71" i="29"/>
  <c r="DM71" i="29" s="1"/>
  <c r="DB65" i="23"/>
  <c r="DC65" i="23" s="1"/>
  <c r="DC69" i="47"/>
  <c r="DM73" i="47"/>
  <c r="DM68" i="47"/>
  <c r="DC65" i="47"/>
  <c r="DM71" i="45"/>
  <c r="DM15" i="40"/>
  <c r="DC56" i="38"/>
  <c r="DC114" i="37"/>
  <c r="DC56" i="36"/>
  <c r="DC114" i="36"/>
  <c r="DC114" i="35"/>
  <c r="DC56" i="35"/>
  <c r="DC114" i="34"/>
  <c r="DC56" i="34"/>
  <c r="DB67" i="29"/>
  <c r="DC67" i="29" s="1"/>
  <c r="DB66" i="29"/>
  <c r="DC66" i="29" s="1"/>
  <c r="DB69" i="29"/>
  <c r="DC69" i="29" s="1"/>
  <c r="DB64" i="29"/>
  <c r="DM64" i="29" s="1"/>
  <c r="DB73" i="29"/>
  <c r="DC73" i="29" s="1"/>
  <c r="DB65" i="29"/>
  <c r="DC65" i="29" s="1"/>
  <c r="DB71" i="23"/>
  <c r="DM71" i="23" s="1"/>
  <c r="DB72" i="23"/>
  <c r="DM72" i="23" s="1"/>
  <c r="DB69" i="23"/>
  <c r="DC69" i="23" s="1"/>
  <c r="DB66" i="23"/>
  <c r="DC66" i="23" s="1"/>
  <c r="DB64" i="23"/>
  <c r="DB70" i="23"/>
  <c r="DM70" i="23" s="1"/>
  <c r="DB73" i="23"/>
  <c r="DM73" i="23" s="1"/>
  <c r="DB67" i="23"/>
  <c r="DM67" i="23" s="1"/>
  <c r="DC65" i="20"/>
  <c r="DD65" i="20" s="1"/>
  <c r="DC69" i="20"/>
  <c r="DN69" i="20" s="1"/>
  <c r="DC64" i="20"/>
  <c r="DN64" i="20" s="1"/>
  <c r="DC70" i="20"/>
  <c r="DD70" i="20" s="1"/>
  <c r="DC71" i="20"/>
  <c r="DD71" i="20" s="1"/>
  <c r="DC67" i="20"/>
  <c r="DB9" i="28"/>
  <c r="DM9" i="28" s="1"/>
  <c r="DB6" i="28"/>
  <c r="DB13" i="28"/>
  <c r="DC13" i="28" s="1"/>
  <c r="DM72" i="45"/>
  <c r="DC71" i="47"/>
  <c r="DM66" i="47"/>
  <c r="DM73" i="40"/>
  <c r="DB11" i="28"/>
  <c r="DM11" i="28" s="1"/>
  <c r="DB14" i="28"/>
  <c r="DM14" i="28" s="1"/>
  <c r="DC6" i="28"/>
  <c r="DB7" i="28"/>
  <c r="DC7" i="28" s="1"/>
  <c r="DJ8" i="29"/>
  <c r="DJ9" i="29"/>
  <c r="DC56" i="31"/>
  <c r="DC56" i="37"/>
  <c r="DI15" i="29"/>
  <c r="DH12" i="29"/>
  <c r="DK11" i="29"/>
  <c r="DJ14" i="29"/>
  <c r="DE9" i="29"/>
  <c r="DB9" i="29" s="1"/>
  <c r="DC9" i="29" s="1"/>
  <c r="DM6" i="28"/>
  <c r="DJ12" i="29"/>
  <c r="DH9" i="29"/>
  <c r="DM70" i="29"/>
  <c r="DO71" i="29"/>
  <c r="DO67" i="29"/>
  <c r="DO64" i="29"/>
  <c r="DA114" i="29"/>
  <c r="DM68" i="29"/>
  <c r="DC70" i="29"/>
  <c r="DO7" i="29"/>
  <c r="DE14" i="29"/>
  <c r="DB14" i="29" s="1"/>
  <c r="DE10" i="29"/>
  <c r="DB10" i="29" s="1"/>
  <c r="DE6" i="29"/>
  <c r="DB6" i="29" s="1"/>
  <c r="DM6" i="29" s="1"/>
  <c r="DJ15" i="29"/>
  <c r="DK14" i="29"/>
  <c r="DE12" i="29"/>
  <c r="DB12" i="29" s="1"/>
  <c r="DC12" i="29" s="1"/>
  <c r="DJ11" i="29"/>
  <c r="DK10" i="29"/>
  <c r="DE8" i="29"/>
  <c r="DB8" i="29" s="1"/>
  <c r="DC8" i="29" s="1"/>
  <c r="DJ7" i="29"/>
  <c r="DK6" i="29"/>
  <c r="DO11" i="29"/>
  <c r="DH15" i="29"/>
  <c r="DL15" i="29" s="1"/>
  <c r="DK12" i="29"/>
  <c r="DI10" i="29"/>
  <c r="DH7" i="29"/>
  <c r="DK9" i="29"/>
  <c r="DE7" i="29"/>
  <c r="DB7" i="29" s="1"/>
  <c r="DI12" i="29"/>
  <c r="DL12" i="29" s="1"/>
  <c r="DA56" i="29"/>
  <c r="DH6" i="29"/>
  <c r="DO15" i="29"/>
  <c r="DJ13" i="29"/>
  <c r="DI6" i="29"/>
  <c r="DL6" i="29" s="1"/>
  <c r="DK13" i="29"/>
  <c r="DE11" i="29"/>
  <c r="DB11" i="29" s="1"/>
  <c r="DI7" i="29"/>
  <c r="DL7" i="29" s="1"/>
  <c r="DJ6" i="29"/>
  <c r="DI8" i="29"/>
  <c r="DL8" i="29" s="1"/>
  <c r="DH10" i="29"/>
  <c r="DL10" i="29" s="1"/>
  <c r="DK7" i="29"/>
  <c r="DI14" i="29"/>
  <c r="DH11" i="29"/>
  <c r="DK8" i="29"/>
  <c r="DE15" i="29"/>
  <c r="DB15" i="29" s="1"/>
  <c r="DI11" i="29"/>
  <c r="DL11" i="29" s="1"/>
  <c r="DJ10" i="29"/>
  <c r="DH8" i="29"/>
  <c r="DH13" i="29"/>
  <c r="DH14" i="29"/>
  <c r="DL14" i="29" s="1"/>
  <c r="DI9" i="29"/>
  <c r="DL9" i="29" s="1"/>
  <c r="DI13" i="29"/>
  <c r="DL13" i="29" s="1"/>
  <c r="DE13" i="29"/>
  <c r="DB13" i="29" s="1"/>
  <c r="DC13" i="29" s="1"/>
  <c r="DI72" i="24"/>
  <c r="DL72" i="24" s="1"/>
  <c r="DI68" i="24"/>
  <c r="DK66" i="24"/>
  <c r="DI64" i="24"/>
  <c r="DI73" i="24"/>
  <c r="DI65" i="24"/>
  <c r="DE70" i="24"/>
  <c r="DB70" i="24" s="1"/>
  <c r="DM70" i="24" s="1"/>
  <c r="DI66" i="24"/>
  <c r="DJ65" i="24"/>
  <c r="DI71" i="24"/>
  <c r="DE72" i="24"/>
  <c r="DE67" i="24"/>
  <c r="DB67" i="24" s="1"/>
  <c r="DM67" i="24" s="1"/>
  <c r="DJ70" i="24"/>
  <c r="DJ66" i="24"/>
  <c r="DJ71" i="24"/>
  <c r="DJ67" i="24"/>
  <c r="DH66" i="24"/>
  <c r="DL66" i="24" s="1"/>
  <c r="DI70" i="24"/>
  <c r="DJ69" i="24"/>
  <c r="DH67" i="24"/>
  <c r="DL67" i="24" s="1"/>
  <c r="DH64" i="24"/>
  <c r="DL64" i="24" s="1"/>
  <c r="DE68" i="24"/>
  <c r="DB68" i="24" s="1"/>
  <c r="DC68" i="24" s="1"/>
  <c r="DK69" i="24"/>
  <c r="DO71" i="24"/>
  <c r="DO67" i="24"/>
  <c r="DA114" i="24"/>
  <c r="DO64" i="24"/>
  <c r="DO66" i="24"/>
  <c r="DH73" i="24"/>
  <c r="DL73" i="24" s="1"/>
  <c r="DH69" i="24"/>
  <c r="DL69" i="24" s="1"/>
  <c r="DI69" i="24"/>
  <c r="DJ73" i="24"/>
  <c r="DH71" i="24"/>
  <c r="DL71" i="24" s="1"/>
  <c r="DE71" i="24"/>
  <c r="DB71" i="24" s="1"/>
  <c r="DC71" i="24" s="1"/>
  <c r="DK65" i="24"/>
  <c r="DH68" i="24"/>
  <c r="DL68" i="24" s="1"/>
  <c r="DE73" i="24"/>
  <c r="DB73" i="24" s="1"/>
  <c r="DJ72" i="24"/>
  <c r="DK71" i="24"/>
  <c r="DE69" i="24"/>
  <c r="DB69" i="24" s="1"/>
  <c r="DJ68" i="24"/>
  <c r="DK67" i="24"/>
  <c r="DE65" i="24"/>
  <c r="DB65" i="24" s="1"/>
  <c r="DJ64" i="24"/>
  <c r="DK72" i="24"/>
  <c r="DK68" i="24"/>
  <c r="DK64" i="24"/>
  <c r="DO70" i="24"/>
  <c r="DB72" i="24"/>
  <c r="DM72" i="24" s="1"/>
  <c r="DK70" i="24"/>
  <c r="DH65" i="24"/>
  <c r="DL65" i="24" s="1"/>
  <c r="DE64" i="24"/>
  <c r="DB64" i="24" s="1"/>
  <c r="DH70" i="24"/>
  <c r="DL70" i="24" s="1"/>
  <c r="DE66" i="24"/>
  <c r="DB66" i="24" s="1"/>
  <c r="DC66" i="24" s="1"/>
  <c r="DH72" i="24"/>
  <c r="DI67" i="24"/>
  <c r="DK73" i="24"/>
  <c r="DC70" i="24"/>
  <c r="DO14" i="24"/>
  <c r="DH9" i="24"/>
  <c r="DL9" i="24" s="1"/>
  <c r="DE13" i="24"/>
  <c r="DB13" i="24" s="1"/>
  <c r="DC13" i="24" s="1"/>
  <c r="DE9" i="24"/>
  <c r="DB9" i="24" s="1"/>
  <c r="DC9" i="24" s="1"/>
  <c r="DH11" i="24"/>
  <c r="DL11" i="24" s="1"/>
  <c r="DK8" i="24"/>
  <c r="DI6" i="24"/>
  <c r="DL6" i="24" s="1"/>
  <c r="DK9" i="24"/>
  <c r="DK13" i="24"/>
  <c r="DH8" i="24"/>
  <c r="DL8" i="24" s="1"/>
  <c r="DI12" i="24"/>
  <c r="DJ12" i="24"/>
  <c r="DJ8" i="24"/>
  <c r="DH6" i="24"/>
  <c r="DI14" i="24"/>
  <c r="DL14" i="24" s="1"/>
  <c r="DK12" i="24"/>
  <c r="DJ9" i="24"/>
  <c r="DE14" i="24"/>
  <c r="DB14" i="24" s="1"/>
  <c r="DE15" i="24"/>
  <c r="DJ14" i="24"/>
  <c r="DE11" i="24"/>
  <c r="DB11" i="24" s="1"/>
  <c r="DJ10" i="24"/>
  <c r="DE7" i="24"/>
  <c r="DB7" i="24" s="1"/>
  <c r="DC7" i="24" s="1"/>
  <c r="DJ6" i="24"/>
  <c r="DK14" i="24"/>
  <c r="DE12" i="24"/>
  <c r="DB12" i="24" s="1"/>
  <c r="DC12" i="24" s="1"/>
  <c r="DJ11" i="24"/>
  <c r="DK10" i="24"/>
  <c r="DE8" i="24"/>
  <c r="DB8" i="24" s="1"/>
  <c r="DC8" i="24" s="1"/>
  <c r="DJ7" i="24"/>
  <c r="DK6" i="24"/>
  <c r="DE10" i="24"/>
  <c r="DB10" i="24" s="1"/>
  <c r="DA56" i="24"/>
  <c r="DO6" i="24"/>
  <c r="DH13" i="24"/>
  <c r="DL13" i="24" s="1"/>
  <c r="DK15" i="24"/>
  <c r="DK11" i="24"/>
  <c r="DK7" i="24"/>
  <c r="DB15" i="24"/>
  <c r="DC15" i="24" s="1"/>
  <c r="DJ13" i="24"/>
  <c r="DI10" i="24"/>
  <c r="DH10" i="24"/>
  <c r="DL10" i="24" s="1"/>
  <c r="DM13" i="24"/>
  <c r="DI7" i="24"/>
  <c r="DI11" i="24"/>
  <c r="DI15" i="24"/>
  <c r="DJ15" i="24"/>
  <c r="DI8" i="24"/>
  <c r="DH15" i="24"/>
  <c r="DL15" i="24" s="1"/>
  <c r="DH7" i="24"/>
  <c r="DL7" i="24" s="1"/>
  <c r="DE6" i="24"/>
  <c r="DB6" i="24" s="1"/>
  <c r="DH12" i="24"/>
  <c r="DL12" i="24" s="1"/>
  <c r="DH14" i="24"/>
  <c r="DI9" i="24"/>
  <c r="DI13" i="24"/>
  <c r="DM69" i="23"/>
  <c r="DA114" i="23"/>
  <c r="DO64" i="23"/>
  <c r="DO70" i="23"/>
  <c r="DM68" i="23"/>
  <c r="DO71" i="23"/>
  <c r="DO67" i="23"/>
  <c r="DO66" i="23"/>
  <c r="DE15" i="23"/>
  <c r="DB15" i="23" s="1"/>
  <c r="DC15" i="23" s="1"/>
  <c r="DJ14" i="23"/>
  <c r="DE11" i="23"/>
  <c r="DB11" i="23" s="1"/>
  <c r="DC11" i="23" s="1"/>
  <c r="DJ10" i="23"/>
  <c r="DE7" i="23"/>
  <c r="DB7" i="23" s="1"/>
  <c r="DC7" i="23" s="1"/>
  <c r="DJ6" i="23"/>
  <c r="DK14" i="23"/>
  <c r="DK10" i="23"/>
  <c r="DK6" i="23"/>
  <c r="DE10" i="23"/>
  <c r="DB10" i="23" s="1"/>
  <c r="DC10" i="23" s="1"/>
  <c r="DE6" i="23"/>
  <c r="DB6" i="23" s="1"/>
  <c r="DO12" i="23"/>
  <c r="DO13" i="23"/>
  <c r="DO9" i="23"/>
  <c r="DK15" i="23"/>
  <c r="DK11" i="23"/>
  <c r="DK7" i="23"/>
  <c r="DJ9" i="23"/>
  <c r="DH14" i="23"/>
  <c r="DI12" i="23"/>
  <c r="DK13" i="23"/>
  <c r="DO8" i="23"/>
  <c r="DA56" i="23"/>
  <c r="DO6" i="23"/>
  <c r="DJ15" i="23"/>
  <c r="DE12" i="23"/>
  <c r="DB12" i="23" s="1"/>
  <c r="DM12" i="23" s="1"/>
  <c r="DE13" i="23"/>
  <c r="DB13" i="23" s="1"/>
  <c r="DC13" i="23" s="1"/>
  <c r="DE9" i="23"/>
  <c r="DB9" i="23" s="1"/>
  <c r="DC9" i="23" s="1"/>
  <c r="DE14" i="23"/>
  <c r="DK12" i="23"/>
  <c r="DI10" i="23"/>
  <c r="DL10" i="23" s="1"/>
  <c r="DH7" i="23"/>
  <c r="DI13" i="23"/>
  <c r="DI8" i="23"/>
  <c r="DL8" i="23" s="1"/>
  <c r="DI11" i="23"/>
  <c r="DI9" i="23"/>
  <c r="DI7" i="23"/>
  <c r="DL7" i="23" s="1"/>
  <c r="DH13" i="23"/>
  <c r="DL13" i="23" s="1"/>
  <c r="DJ11" i="23"/>
  <c r="DE8" i="23"/>
  <c r="DB8" i="23" s="1"/>
  <c r="DM8" i="23" s="1"/>
  <c r="DB14" i="23"/>
  <c r="DC14" i="23" s="1"/>
  <c r="DJ12" i="23"/>
  <c r="DJ8" i="23"/>
  <c r="DH6" i="23"/>
  <c r="DJ13" i="23"/>
  <c r="DI6" i="23"/>
  <c r="DL6" i="23" s="1"/>
  <c r="DI14" i="23"/>
  <c r="DL14" i="23" s="1"/>
  <c r="DI15" i="23"/>
  <c r="DH9" i="23"/>
  <c r="DL9" i="23" s="1"/>
  <c r="DJ7" i="23"/>
  <c r="DH15" i="23"/>
  <c r="DL15" i="23" s="1"/>
  <c r="DH11" i="23"/>
  <c r="DL11" i="23" s="1"/>
  <c r="DK8" i="23"/>
  <c r="DH10" i="23"/>
  <c r="DH12" i="23"/>
  <c r="DL12" i="23" s="1"/>
  <c r="DK9" i="23"/>
  <c r="DH8" i="23"/>
  <c r="DJ71" i="28"/>
  <c r="DI68" i="28"/>
  <c r="DL68" i="28" s="1"/>
  <c r="DJ64" i="28"/>
  <c r="DI69" i="28"/>
  <c r="DL69" i="28" s="1"/>
  <c r="DI70" i="28"/>
  <c r="DL70" i="28" s="1"/>
  <c r="DJ69" i="28"/>
  <c r="DH67" i="28"/>
  <c r="DH64" i="28"/>
  <c r="DK73" i="28"/>
  <c r="DK65" i="28"/>
  <c r="DE71" i="28"/>
  <c r="DB71" i="28" s="1"/>
  <c r="DM71" i="28" s="1"/>
  <c r="DH73" i="28"/>
  <c r="DL73" i="28" s="1"/>
  <c r="DH69" i="28"/>
  <c r="DH70" i="28"/>
  <c r="DK64" i="28"/>
  <c r="DK68" i="28"/>
  <c r="DE66" i="28"/>
  <c r="DB66" i="28" s="1"/>
  <c r="DC66" i="28" s="1"/>
  <c r="DI71" i="28"/>
  <c r="DL71" i="28" s="1"/>
  <c r="DH68" i="28"/>
  <c r="DE72" i="28"/>
  <c r="DB72" i="28" s="1"/>
  <c r="DC72" i="28" s="1"/>
  <c r="DE68" i="28"/>
  <c r="DB68" i="28" s="1"/>
  <c r="DJ67" i="28"/>
  <c r="DE73" i="28"/>
  <c r="DB73" i="28" s="1"/>
  <c r="DJ72" i="28"/>
  <c r="DK71" i="28"/>
  <c r="DE69" i="28"/>
  <c r="DB69" i="28" s="1"/>
  <c r="DC69" i="28" s="1"/>
  <c r="DJ68" i="28"/>
  <c r="DK67" i="28"/>
  <c r="DE65" i="28"/>
  <c r="DB65" i="28" s="1"/>
  <c r="DC65" i="28" s="1"/>
  <c r="DK72" i="28"/>
  <c r="DJ70" i="28"/>
  <c r="DJ66" i="28"/>
  <c r="DK70" i="28"/>
  <c r="DH65" i="28"/>
  <c r="DI73" i="28"/>
  <c r="DI65" i="28"/>
  <c r="DL65" i="28" s="1"/>
  <c r="DJ73" i="28"/>
  <c r="DH71" i="28"/>
  <c r="DI66" i="28"/>
  <c r="DL66" i="28" s="1"/>
  <c r="DJ65" i="28"/>
  <c r="DH72" i="28"/>
  <c r="DK66" i="28"/>
  <c r="DE64" i="28"/>
  <c r="DB64" i="28" s="1"/>
  <c r="DM64" i="28" s="1"/>
  <c r="DE67" i="28"/>
  <c r="DB67" i="28" s="1"/>
  <c r="DI64" i="28"/>
  <c r="DL64" i="28" s="1"/>
  <c r="DK69" i="28"/>
  <c r="DO71" i="28"/>
  <c r="DO67" i="28"/>
  <c r="DA114" i="28"/>
  <c r="DO64" i="28"/>
  <c r="DI72" i="28"/>
  <c r="DL72" i="28" s="1"/>
  <c r="DH66" i="28"/>
  <c r="DE70" i="28"/>
  <c r="DB70" i="28" s="1"/>
  <c r="DM70" i="28" s="1"/>
  <c r="DO10" i="28"/>
  <c r="DB10" i="28"/>
  <c r="DC10" i="28" s="1"/>
  <c r="DM8" i="28"/>
  <c r="DM7" i="28"/>
  <c r="DO14" i="28"/>
  <c r="DC12" i="28"/>
  <c r="DM13" i="28"/>
  <c r="DA56" i="28"/>
  <c r="DO6" i="28"/>
  <c r="DM15" i="28"/>
  <c r="DO66" i="19"/>
  <c r="DA114" i="19"/>
  <c r="DO64" i="19"/>
  <c r="DJ69" i="19"/>
  <c r="DE71" i="19"/>
  <c r="DB71" i="19" s="1"/>
  <c r="DM71" i="19" s="1"/>
  <c r="DE67" i="19"/>
  <c r="DB67" i="19" s="1"/>
  <c r="DC67" i="19" s="1"/>
  <c r="DK70" i="19"/>
  <c r="DI68" i="19"/>
  <c r="DL68" i="19" s="1"/>
  <c r="DH68" i="19"/>
  <c r="DH70" i="19"/>
  <c r="DH67" i="19"/>
  <c r="DI70" i="19"/>
  <c r="DL70" i="19" s="1"/>
  <c r="DE73" i="19"/>
  <c r="DB73" i="19" s="1"/>
  <c r="DC73" i="19" s="1"/>
  <c r="DJ72" i="19"/>
  <c r="DK71" i="19"/>
  <c r="DE69" i="19"/>
  <c r="DB69" i="19" s="1"/>
  <c r="DC69" i="19" s="1"/>
  <c r="DJ68" i="19"/>
  <c r="DK67" i="19"/>
  <c r="DE65" i="19"/>
  <c r="DB65" i="19" s="1"/>
  <c r="DC65" i="19" s="1"/>
  <c r="DJ64" i="19"/>
  <c r="DK72" i="19"/>
  <c r="DK68" i="19"/>
  <c r="DK64" i="19"/>
  <c r="DE66" i="19"/>
  <c r="DB66" i="19" s="1"/>
  <c r="DM66" i="19" s="1"/>
  <c r="DJ70" i="19"/>
  <c r="DB68" i="19"/>
  <c r="DM68" i="19" s="1"/>
  <c r="DJ66" i="19"/>
  <c r="DH64" i="19"/>
  <c r="DE72" i="19"/>
  <c r="DB72" i="19" s="1"/>
  <c r="DJ67" i="19"/>
  <c r="DH65" i="19"/>
  <c r="DE64" i="19"/>
  <c r="DB64" i="19" s="1"/>
  <c r="DH72" i="19"/>
  <c r="DH71" i="19"/>
  <c r="DL71" i="19" s="1"/>
  <c r="DI65" i="19"/>
  <c r="DL65" i="19" s="1"/>
  <c r="DO70" i="19"/>
  <c r="DJ73" i="19"/>
  <c r="DJ65" i="19"/>
  <c r="DJ71" i="19"/>
  <c r="DH69" i="19"/>
  <c r="DI64" i="19"/>
  <c r="DL64" i="19" s="1"/>
  <c r="DI71" i="19"/>
  <c r="DI66" i="19"/>
  <c r="DI69" i="19"/>
  <c r="DL69" i="19" s="1"/>
  <c r="DI72" i="19"/>
  <c r="DL72" i="19" s="1"/>
  <c r="DI67" i="19"/>
  <c r="DL67" i="19" s="1"/>
  <c r="DO71" i="19"/>
  <c r="DO67" i="19"/>
  <c r="DE70" i="19"/>
  <c r="DB70" i="19" s="1"/>
  <c r="DM70" i="19" s="1"/>
  <c r="DK73" i="19"/>
  <c r="DK69" i="19"/>
  <c r="DK65" i="19"/>
  <c r="DH73" i="19"/>
  <c r="DL73" i="19" s="1"/>
  <c r="DK66" i="19"/>
  <c r="DI73" i="19"/>
  <c r="DH66" i="19"/>
  <c r="DL66" i="19" s="1"/>
  <c r="DH8" i="19"/>
  <c r="DK12" i="19"/>
  <c r="DK8" i="19"/>
  <c r="DI6" i="19"/>
  <c r="DL6" i="19" s="1"/>
  <c r="DH12" i="19"/>
  <c r="DL12" i="19" s="1"/>
  <c r="DH13" i="19"/>
  <c r="DK10" i="19"/>
  <c r="DH10" i="19"/>
  <c r="DE14" i="19"/>
  <c r="DB14" i="19" s="1"/>
  <c r="DI14" i="19"/>
  <c r="DL14" i="19" s="1"/>
  <c r="DI10" i="19"/>
  <c r="DL10" i="19" s="1"/>
  <c r="DI15" i="19"/>
  <c r="DL15" i="19" s="1"/>
  <c r="DJ15" i="19"/>
  <c r="DE8" i="19"/>
  <c r="DB8" i="19" s="1"/>
  <c r="DC8" i="19" s="1"/>
  <c r="DI7" i="19"/>
  <c r="DL7" i="19" s="1"/>
  <c r="DH6" i="19"/>
  <c r="DI8" i="19"/>
  <c r="DL8" i="19" s="1"/>
  <c r="DE13" i="19"/>
  <c r="DB13" i="19" s="1"/>
  <c r="DC13" i="19" s="1"/>
  <c r="DE9" i="19"/>
  <c r="DB9" i="19" s="1"/>
  <c r="DE10" i="19"/>
  <c r="DB10" i="19" s="1"/>
  <c r="DC10" i="19" s="1"/>
  <c r="DJ9" i="19"/>
  <c r="DE6" i="19"/>
  <c r="DB6" i="19" s="1"/>
  <c r="DE15" i="19"/>
  <c r="DB15" i="19" s="1"/>
  <c r="DJ14" i="19"/>
  <c r="DK13" i="19"/>
  <c r="DE11" i="19"/>
  <c r="DB11" i="19" s="1"/>
  <c r="DC11" i="19" s="1"/>
  <c r="DJ10" i="19"/>
  <c r="DK9" i="19"/>
  <c r="DE7" i="19"/>
  <c r="DB7" i="19" s="1"/>
  <c r="DC7" i="19" s="1"/>
  <c r="DJ6" i="19"/>
  <c r="DJ13" i="19"/>
  <c r="DH11" i="19"/>
  <c r="DH7" i="19"/>
  <c r="DK14" i="19"/>
  <c r="DE12" i="19"/>
  <c r="DB12" i="19" s="1"/>
  <c r="DC12" i="19" s="1"/>
  <c r="DJ7" i="19"/>
  <c r="DI13" i="19"/>
  <c r="DL13" i="19" s="1"/>
  <c r="DA56" i="19"/>
  <c r="DJ12" i="19"/>
  <c r="DI12" i="19"/>
  <c r="DK11" i="19"/>
  <c r="DH15" i="19"/>
  <c r="DI11" i="19"/>
  <c r="DL11" i="19" s="1"/>
  <c r="DJ11" i="19"/>
  <c r="DH9" i="19"/>
  <c r="DK6" i="19"/>
  <c r="DH14" i="19"/>
  <c r="DJ8" i="19"/>
  <c r="DK15" i="19"/>
  <c r="DK7" i="19"/>
  <c r="DC114" i="44"/>
  <c r="DC56" i="44"/>
  <c r="DC56" i="43"/>
  <c r="DC114" i="42"/>
  <c r="DC56" i="42"/>
  <c r="DC114" i="38"/>
  <c r="DC56" i="32"/>
  <c r="DN67" i="20"/>
  <c r="DD73" i="20"/>
  <c r="DD72" i="20"/>
  <c r="DP70" i="20"/>
  <c r="DN66" i="20"/>
  <c r="DP66" i="20"/>
  <c r="DP71" i="20"/>
  <c r="DP67" i="20"/>
  <c r="DD67" i="20"/>
  <c r="DD66" i="20"/>
  <c r="DD68" i="20"/>
  <c r="DD69" i="20"/>
  <c r="DN68" i="20"/>
  <c r="DN72" i="20"/>
  <c r="DB114" i="20"/>
  <c r="DP64" i="20"/>
  <c r="DD64" i="20"/>
  <c r="DP12" i="20"/>
  <c r="DI8" i="20"/>
  <c r="DF9" i="20"/>
  <c r="DC9" i="20" s="1"/>
  <c r="DN9" i="20" s="1"/>
  <c r="DI13" i="20"/>
  <c r="DI7" i="20"/>
  <c r="DJ10" i="20"/>
  <c r="DM10" i="20" s="1"/>
  <c r="DF14" i="20"/>
  <c r="DC14" i="20" s="1"/>
  <c r="DF15" i="20"/>
  <c r="DC15" i="20" s="1"/>
  <c r="DD15" i="20" s="1"/>
  <c r="DK14" i="20"/>
  <c r="DL13" i="20"/>
  <c r="DF11" i="20"/>
  <c r="DC11" i="20" s="1"/>
  <c r="DK10" i="20"/>
  <c r="DL9" i="20"/>
  <c r="DF7" i="20"/>
  <c r="DC7" i="20" s="1"/>
  <c r="DK6" i="20"/>
  <c r="DL14" i="20"/>
  <c r="DL10" i="20"/>
  <c r="DL6" i="20"/>
  <c r="DB56" i="20"/>
  <c r="DP6" i="20"/>
  <c r="DP8" i="20"/>
  <c r="DP13" i="20"/>
  <c r="DK13" i="20"/>
  <c r="DK9" i="20"/>
  <c r="DJ11" i="20"/>
  <c r="DM11" i="20" s="1"/>
  <c r="DK15" i="20"/>
  <c r="DF12" i="20"/>
  <c r="DC12" i="20" s="1"/>
  <c r="DN12" i="20" s="1"/>
  <c r="DI14" i="20"/>
  <c r="DL11" i="20"/>
  <c r="DJ9" i="20"/>
  <c r="DM9" i="20" s="1"/>
  <c r="DK8" i="20"/>
  <c r="DI6" i="20"/>
  <c r="DM6" i="20" s="1"/>
  <c r="DI11" i="20"/>
  <c r="DJ14" i="20"/>
  <c r="DM14" i="20" s="1"/>
  <c r="DF6" i="20"/>
  <c r="DC6" i="20" s="1"/>
  <c r="DI12" i="20"/>
  <c r="DM12" i="20" s="1"/>
  <c r="DJ12" i="20"/>
  <c r="DK11" i="20"/>
  <c r="DF8" i="20"/>
  <c r="DC8" i="20" s="1"/>
  <c r="DN8" i="20" s="1"/>
  <c r="DF13" i="20"/>
  <c r="DC13" i="20" s="1"/>
  <c r="DN13" i="20" s="1"/>
  <c r="DI15" i="20"/>
  <c r="DL8" i="20"/>
  <c r="DP9" i="20"/>
  <c r="DJ15" i="20"/>
  <c r="DM15" i="20" s="1"/>
  <c r="DJ7" i="20"/>
  <c r="DM7" i="20" s="1"/>
  <c r="DJ8" i="20"/>
  <c r="DM8" i="20" s="1"/>
  <c r="DK7" i="20"/>
  <c r="DL15" i="20"/>
  <c r="DJ13" i="20"/>
  <c r="DM13" i="20" s="1"/>
  <c r="DK12" i="20"/>
  <c r="DI10" i="20"/>
  <c r="DL7" i="20"/>
  <c r="DF10" i="20"/>
  <c r="DC10" i="20" s="1"/>
  <c r="DI9" i="20"/>
  <c r="DL12" i="20"/>
  <c r="DM64" i="39"/>
  <c r="DC73" i="39"/>
  <c r="DM68" i="39"/>
  <c r="DC67" i="39"/>
  <c r="DM66" i="39"/>
  <c r="DM65" i="39"/>
  <c r="DM72" i="39"/>
  <c r="DC71" i="39"/>
  <c r="DC70" i="39"/>
  <c r="DB114" i="39"/>
  <c r="DC69" i="39"/>
  <c r="DM68" i="40"/>
  <c r="DM69" i="40"/>
  <c r="DC72" i="40"/>
  <c r="DC71" i="40"/>
  <c r="DC65" i="40"/>
  <c r="DM67" i="40"/>
  <c r="DC64" i="40"/>
  <c r="DC66" i="40"/>
  <c r="DB114" i="40"/>
  <c r="DM67" i="41"/>
  <c r="DC67" i="41"/>
  <c r="DM72" i="41"/>
  <c r="DC69" i="41"/>
  <c r="DM70" i="41"/>
  <c r="DC70" i="41"/>
  <c r="DC64" i="41"/>
  <c r="DB114" i="41"/>
  <c r="DC65" i="41"/>
  <c r="DM65" i="41"/>
  <c r="DM7" i="41"/>
  <c r="DB56" i="41"/>
  <c r="DM14" i="40"/>
  <c r="DM11" i="40"/>
  <c r="DM13" i="40"/>
  <c r="DM12" i="40"/>
  <c r="DC10" i="40"/>
  <c r="DM8" i="40"/>
  <c r="DC6" i="40"/>
  <c r="DM9" i="40"/>
  <c r="DM7" i="40"/>
  <c r="DB56" i="40"/>
  <c r="DC56" i="41"/>
  <c r="DC56" i="39"/>
  <c r="DM67" i="46"/>
  <c r="DB114" i="47"/>
  <c r="DC67" i="47"/>
  <c r="DM64" i="47"/>
  <c r="DC72" i="47"/>
  <c r="DC64" i="47"/>
  <c r="DC13" i="46"/>
  <c r="DC13" i="45"/>
  <c r="DM9" i="45"/>
  <c r="DM11" i="45"/>
  <c r="DM6" i="45"/>
  <c r="DM14" i="45"/>
  <c r="DC69" i="46"/>
  <c r="DM66" i="46"/>
  <c r="DC64" i="46"/>
  <c r="DM65" i="46"/>
  <c r="DM68" i="46"/>
  <c r="DC72" i="46"/>
  <c r="DC70" i="46"/>
  <c r="DC71" i="46"/>
  <c r="DB114" i="46"/>
  <c r="DM73" i="46"/>
  <c r="DM73" i="45"/>
  <c r="DC70" i="45"/>
  <c r="DM69" i="45"/>
  <c r="DC68" i="45"/>
  <c r="DC67" i="45"/>
  <c r="DM66" i="45"/>
  <c r="DM65" i="45"/>
  <c r="DB114" i="45"/>
  <c r="DC64" i="45"/>
  <c r="DC8" i="47"/>
  <c r="DM7" i="47"/>
  <c r="DC6" i="47"/>
  <c r="DM10" i="47"/>
  <c r="DC12" i="47"/>
  <c r="DC11" i="47"/>
  <c r="DB56" i="47"/>
  <c r="DM13" i="47"/>
  <c r="DC15" i="47"/>
  <c r="DC14" i="47"/>
  <c r="DC15" i="46"/>
  <c r="DM8" i="46"/>
  <c r="DC11" i="46"/>
  <c r="DC10" i="46"/>
  <c r="DC14" i="46"/>
  <c r="DB56" i="46"/>
  <c r="DC12" i="46"/>
  <c r="DC15" i="45"/>
  <c r="DM8" i="45"/>
  <c r="DB56" i="45"/>
  <c r="DM10" i="45"/>
  <c r="DC12" i="45"/>
  <c r="DN70" i="20" l="1"/>
  <c r="DM69" i="28"/>
  <c r="DC68" i="19"/>
  <c r="DM67" i="29"/>
  <c r="DC56" i="40"/>
  <c r="DM72" i="29"/>
  <c r="DC70" i="23"/>
  <c r="DC73" i="23"/>
  <c r="DC71" i="29"/>
  <c r="DM65" i="29"/>
  <c r="DC67" i="24"/>
  <c r="DM65" i="23"/>
  <c r="DM66" i="23"/>
  <c r="DC67" i="23"/>
  <c r="DC11" i="28"/>
  <c r="DM10" i="28"/>
  <c r="DC71" i="19"/>
  <c r="DM73" i="29"/>
  <c r="DC64" i="29"/>
  <c r="DC114" i="29" s="1"/>
  <c r="DM66" i="29"/>
  <c r="DB114" i="29"/>
  <c r="DM69" i="29"/>
  <c r="DM12" i="29"/>
  <c r="DM8" i="29"/>
  <c r="DC72" i="24"/>
  <c r="DC71" i="23"/>
  <c r="DC8" i="23"/>
  <c r="DC72" i="23"/>
  <c r="DB114" i="23"/>
  <c r="DM64" i="23"/>
  <c r="DC64" i="23"/>
  <c r="DM15" i="23"/>
  <c r="DM11" i="23"/>
  <c r="DN65" i="20"/>
  <c r="DC114" i="20"/>
  <c r="DN71" i="20"/>
  <c r="DD114" i="20"/>
  <c r="DB56" i="28"/>
  <c r="DC14" i="28"/>
  <c r="DC9" i="28"/>
  <c r="DC56" i="28" s="1"/>
  <c r="DC71" i="28"/>
  <c r="DC9" i="19"/>
  <c r="DM9" i="19"/>
  <c r="DC114" i="47"/>
  <c r="DD12" i="20"/>
  <c r="DN15" i="20"/>
  <c r="DD13" i="20"/>
  <c r="DM69" i="19"/>
  <c r="DC66" i="19"/>
  <c r="DM73" i="19"/>
  <c r="DM67" i="19"/>
  <c r="DC15" i="19"/>
  <c r="DM15" i="19"/>
  <c r="DC11" i="24"/>
  <c r="DM11" i="24"/>
  <c r="DD14" i="20"/>
  <c r="DN14" i="20"/>
  <c r="DC6" i="23"/>
  <c r="DM6" i="23"/>
  <c r="DC56" i="45"/>
  <c r="DC12" i="23"/>
  <c r="DM15" i="24"/>
  <c r="DM9" i="24"/>
  <c r="DM7" i="23"/>
  <c r="DM9" i="23"/>
  <c r="DM9" i="29"/>
  <c r="DM13" i="29"/>
  <c r="DC14" i="29"/>
  <c r="DM14" i="29"/>
  <c r="DM11" i="29"/>
  <c r="DC11" i="29"/>
  <c r="DM7" i="29"/>
  <c r="DC7" i="29"/>
  <c r="DC10" i="29"/>
  <c r="DM10" i="29"/>
  <c r="DC15" i="29"/>
  <c r="DM15" i="29"/>
  <c r="DB56" i="29"/>
  <c r="DC6" i="29"/>
  <c r="DC69" i="24"/>
  <c r="DM69" i="24"/>
  <c r="DC73" i="24"/>
  <c r="DM73" i="24"/>
  <c r="DB114" i="24"/>
  <c r="DC64" i="24"/>
  <c r="DM64" i="24"/>
  <c r="DC65" i="24"/>
  <c r="DM65" i="24"/>
  <c r="DM71" i="24"/>
  <c r="DM66" i="24"/>
  <c r="DM68" i="24"/>
  <c r="DC10" i="24"/>
  <c r="DM10" i="24"/>
  <c r="DB56" i="24"/>
  <c r="DC6" i="24"/>
  <c r="DM6" i="24"/>
  <c r="DC14" i="24"/>
  <c r="DM14" i="24"/>
  <c r="DM8" i="24"/>
  <c r="DM7" i="24"/>
  <c r="DM12" i="24"/>
  <c r="DM13" i="23"/>
  <c r="DB56" i="23"/>
  <c r="DM10" i="23"/>
  <c r="DM14" i="23"/>
  <c r="DC68" i="28"/>
  <c r="DM68" i="28"/>
  <c r="DC67" i="28"/>
  <c r="DM67" i="28"/>
  <c r="DC73" i="28"/>
  <c r="DM73" i="28"/>
  <c r="DM72" i="28"/>
  <c r="DC70" i="28"/>
  <c r="DM65" i="28"/>
  <c r="DB114" i="28"/>
  <c r="DM66" i="28"/>
  <c r="DC64" i="28"/>
  <c r="DB114" i="19"/>
  <c r="DC64" i="19"/>
  <c r="DM64" i="19"/>
  <c r="DC72" i="19"/>
  <c r="DM72" i="19"/>
  <c r="DM65" i="19"/>
  <c r="DC70" i="19"/>
  <c r="DM14" i="19"/>
  <c r="DC14" i="19"/>
  <c r="DB56" i="19"/>
  <c r="DC6" i="19"/>
  <c r="DM6" i="19"/>
  <c r="DM11" i="19"/>
  <c r="DM10" i="19"/>
  <c r="DM8" i="19"/>
  <c r="DM13" i="19"/>
  <c r="DM12" i="19"/>
  <c r="DM7" i="19"/>
  <c r="DD10" i="20"/>
  <c r="DN10" i="20"/>
  <c r="DC56" i="20"/>
  <c r="DD6" i="20"/>
  <c r="DN6" i="20"/>
  <c r="DD11" i="20"/>
  <c r="DN11" i="20"/>
  <c r="DD7" i="20"/>
  <c r="DN7" i="20"/>
  <c r="DD9" i="20"/>
  <c r="DD8" i="20"/>
  <c r="DC114" i="39"/>
  <c r="DC114" i="40"/>
  <c r="DC114" i="41"/>
  <c r="DC114" i="46"/>
  <c r="DC114" i="45"/>
  <c r="DC56" i="47"/>
  <c r="DC56" i="46"/>
  <c r="DC114" i="23" l="1"/>
  <c r="DC114" i="24"/>
  <c r="DC56" i="24"/>
  <c r="DC56" i="23"/>
  <c r="DC56" i="29"/>
  <c r="DC114" i="19"/>
  <c r="DC56" i="19"/>
  <c r="DC114" i="28"/>
  <c r="DD56" i="20"/>
</calcChain>
</file>

<file path=xl/sharedStrings.xml><?xml version="1.0" encoding="utf-8"?>
<sst xmlns="http://schemas.openxmlformats.org/spreadsheetml/2006/main" count="8133" uniqueCount="85">
  <si>
    <t>Site / Location:</t>
  </si>
  <si>
    <t>Site 4,Stoneham Interchange</t>
  </si>
  <si>
    <t>Project No:</t>
  </si>
  <si>
    <t>Drawing No:</t>
  </si>
  <si>
    <t>16367-03</t>
  </si>
  <si>
    <t>Drawn By:</t>
  </si>
  <si>
    <t>BVR</t>
  </si>
  <si>
    <t>Survey Date:</t>
  </si>
  <si>
    <t>Thursday 13th February 2025</t>
  </si>
  <si>
    <t>Project Name:</t>
  </si>
  <si>
    <t>SOUTHAMPTON</t>
  </si>
  <si>
    <t>Survey Times:</t>
  </si>
  <si>
    <t>07:00 to 10:00 &amp; 16:00 to 19:00</t>
  </si>
  <si>
    <t>Drawing Title:</t>
  </si>
  <si>
    <t>Site Layout and Observed Movements</t>
  </si>
  <si>
    <t xml:space="preserve">Site </t>
  </si>
  <si>
    <t>Class</t>
  </si>
  <si>
    <t>PCL</t>
  </si>
  <si>
    <t>MCL</t>
  </si>
  <si>
    <t>CAR</t>
  </si>
  <si>
    <t>LGV</t>
  </si>
  <si>
    <t>OGV1</t>
  </si>
  <si>
    <t>OGV2</t>
  </si>
  <si>
    <t>PSV</t>
  </si>
  <si>
    <t>Day</t>
  </si>
  <si>
    <t>Stop Line</t>
  </si>
  <si>
    <t>PCU value</t>
  </si>
  <si>
    <t>Time Period</t>
  </si>
  <si>
    <t>AM</t>
  </si>
  <si>
    <t>Firast Flow</t>
  </si>
  <si>
    <t>Second Flow</t>
  </si>
  <si>
    <t>Third Flow</t>
  </si>
  <si>
    <t>Fourth Flow</t>
  </si>
  <si>
    <t>Queue</t>
  </si>
  <si>
    <t>Green On</t>
  </si>
  <si>
    <t>Low Demand (Unsaturated)</t>
  </si>
  <si>
    <t>High Demand (Saturated)</t>
  </si>
  <si>
    <t>Flare Storage</t>
  </si>
  <si>
    <t>Red On</t>
  </si>
  <si>
    <t>Next
Green On</t>
  </si>
  <si>
    <t>High Demand at:</t>
  </si>
  <si>
    <t>Sat Flow
(PCU/hr)</t>
  </si>
  <si>
    <t>Flare Storage (PCU)</t>
  </si>
  <si>
    <t>High Demand (PCU)</t>
  </si>
  <si>
    <t>Duration
of HD (seconds)</t>
  </si>
  <si>
    <t>Status
of HD</t>
  </si>
  <si>
    <t>Low Demand (PCU)</t>
  </si>
  <si>
    <t>Green &amp; Amber (seconds)</t>
  </si>
  <si>
    <t>Total Flow (PCU)</t>
  </si>
  <si>
    <t>Underutilised Green Time [UGT] (S)</t>
  </si>
  <si>
    <t>Degree of Saturation [DoS] (%)</t>
  </si>
  <si>
    <t>Total PCU's</t>
  </si>
  <si>
    <r>
      <t>Start of
#</t>
    </r>
    <r>
      <rPr>
        <b/>
        <sz val="11"/>
        <color theme="0"/>
        <rFont val="Century Gothic"/>
        <family val="2"/>
      </rPr>
      <t>1 HD</t>
    </r>
  </si>
  <si>
    <r>
      <t>End of
#</t>
    </r>
    <r>
      <rPr>
        <b/>
        <sz val="11"/>
        <color theme="0"/>
        <rFont val="Century Gothic"/>
        <family val="2"/>
      </rPr>
      <t>1 HD</t>
    </r>
  </si>
  <si>
    <r>
      <t xml:space="preserve">Duration of
</t>
    </r>
    <r>
      <rPr>
        <b/>
        <sz val="11"/>
        <color theme="0"/>
        <rFont val="Century Gothic"/>
        <family val="2"/>
      </rPr>
      <t>#1 HD</t>
    </r>
    <r>
      <rPr>
        <sz val="11"/>
        <color theme="0"/>
        <rFont val="Century Gothic"/>
        <family val="2"/>
      </rPr>
      <t xml:space="preserve"> flow</t>
    </r>
  </si>
  <si>
    <r>
      <t>Start of
#</t>
    </r>
    <r>
      <rPr>
        <b/>
        <sz val="11"/>
        <color theme="0"/>
        <rFont val="Century Gothic"/>
        <family val="2"/>
      </rPr>
      <t>2 HD</t>
    </r>
  </si>
  <si>
    <r>
      <t>End of
#</t>
    </r>
    <r>
      <rPr>
        <b/>
        <sz val="11"/>
        <color theme="0"/>
        <rFont val="Century Gothic"/>
        <family val="2"/>
      </rPr>
      <t>2 HD</t>
    </r>
  </si>
  <si>
    <r>
      <t xml:space="preserve">Duration of
</t>
    </r>
    <r>
      <rPr>
        <b/>
        <sz val="11"/>
        <color theme="0"/>
        <rFont val="Century Gothic"/>
        <family val="2"/>
      </rPr>
      <t>#2 HD</t>
    </r>
    <r>
      <rPr>
        <sz val="11"/>
        <color theme="0"/>
        <rFont val="Century Gothic"/>
        <family val="2"/>
      </rPr>
      <t xml:space="preserve"> flow</t>
    </r>
  </si>
  <si>
    <r>
      <t>Start of
#</t>
    </r>
    <r>
      <rPr>
        <b/>
        <sz val="11"/>
        <color theme="0"/>
        <rFont val="Century Gothic"/>
        <family val="2"/>
      </rPr>
      <t>3 HD</t>
    </r>
  </si>
  <si>
    <r>
      <t>End of
#</t>
    </r>
    <r>
      <rPr>
        <b/>
        <sz val="11"/>
        <color theme="0"/>
        <rFont val="Century Gothic"/>
        <family val="2"/>
      </rPr>
      <t>3 HD</t>
    </r>
  </si>
  <si>
    <r>
      <t xml:space="preserve">Duration of
</t>
    </r>
    <r>
      <rPr>
        <b/>
        <sz val="11"/>
        <color theme="0"/>
        <rFont val="Century Gothic"/>
        <family val="2"/>
      </rPr>
      <t>#3 HD</t>
    </r>
    <r>
      <rPr>
        <sz val="11"/>
        <color theme="0"/>
        <rFont val="Century Gothic"/>
        <family val="2"/>
      </rPr>
      <t xml:space="preserve"> flow</t>
    </r>
  </si>
  <si>
    <t>Start of Green</t>
  </si>
  <si>
    <t>End of Amber</t>
  </si>
  <si>
    <t>Blocked Junction</t>
  </si>
  <si>
    <r>
      <rPr>
        <b/>
        <sz val="11"/>
        <color theme="0"/>
        <rFont val="Century Gothic"/>
        <family val="2"/>
      </rPr>
      <t>First flow</t>
    </r>
    <r>
      <rPr>
        <sz val="11"/>
        <color theme="0"/>
        <rFont val="Century Gothic"/>
        <family val="2"/>
      </rPr>
      <t xml:space="preserve"> duration</t>
    </r>
  </si>
  <si>
    <t>Suitable?</t>
  </si>
  <si>
    <t>Lost Time (Lt)</t>
  </si>
  <si>
    <t>Normal Green [Gn] (S)</t>
  </si>
  <si>
    <t>Cycle Time (S)</t>
  </si>
  <si>
    <t>Actual Green Time (S)</t>
  </si>
  <si>
    <t>UGT</t>
  </si>
  <si>
    <t>Dos</t>
  </si>
  <si>
    <t>HD
/G&amp;A</t>
  </si>
  <si>
    <t>Queue &gt;Flow</t>
  </si>
  <si>
    <t>Y</t>
  </si>
  <si>
    <t>N</t>
  </si>
  <si>
    <t>High demand at start of green</t>
  </si>
  <si>
    <t>High demand at start of green and end of amber</t>
  </si>
  <si>
    <t>High demand at end of amber but not start of green</t>
  </si>
  <si>
    <t>No high demand at start of green or end of amber</t>
  </si>
  <si>
    <t>Average</t>
  </si>
  <si>
    <t>No. of cycles</t>
  </si>
  <si>
    <t>No. of HD flows</t>
  </si>
  <si>
    <t>No. of suitable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</si>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</sst>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14009]h:mm:ss;@"/>
  </numFmts>
  <fonts count="35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11"/>
      <color rgb="FFFF0000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theme="0"/>
      <name val="Century Gothic"/>
      <family val="2"/>
    </font>
    <font>
      <b/>
      <sz val="11"/>
      <color rgb="FF0070C0"/>
      <name val="Century Gothic"/>
      <family val="2"/>
    </font>
    <font>
      <sz val="11"/>
      <color theme="0" tint="-0.499984740745262"/>
      <name val="Century Gothic"/>
      <family val="2"/>
    </font>
    <font>
      <b/>
      <sz val="14"/>
      <color theme="0"/>
      <name val="Century Gothic"/>
      <family val="2"/>
    </font>
    <font>
      <sz val="14"/>
      <color theme="1"/>
      <name val="Century Gothic"/>
      <family val="2"/>
    </font>
    <font>
      <b/>
      <sz val="11"/>
      <color theme="0" tint="-0.499984740745262"/>
      <name val="Century Gothic"/>
      <family val="2"/>
    </font>
    <font>
      <sz val="11"/>
      <color theme="0"/>
      <name val="Century Gothic"/>
      <family val="2"/>
    </font>
    <font>
      <sz val="11"/>
      <color rgb="FF0070C0"/>
      <name val="Century Gothic"/>
      <family val="2"/>
    </font>
    <font>
      <sz val="8"/>
      <color theme="0" tint="-0.499984740745262"/>
      <name val="Century Gothic"/>
      <family val="2"/>
    </font>
    <font>
      <b/>
      <sz val="18"/>
      <color theme="0" tint="-0.499984740745262"/>
      <name val="Century Gothic"/>
      <family val="2"/>
    </font>
    <font>
      <b/>
      <sz val="14"/>
      <color rgb="FF7030A0"/>
      <name val="Century Gothic"/>
      <family val="2"/>
    </font>
    <font>
      <sz val="11"/>
      <color rgb="FF7030A0"/>
      <name val="Century Gothic"/>
      <family val="2"/>
    </font>
    <font>
      <b/>
      <sz val="11"/>
      <color rgb="FF7030A0"/>
      <name val="Century Gothic"/>
      <family val="2"/>
    </font>
    <font>
      <sz val="12"/>
      <color rgb="FFFF0000"/>
      <name val="Century Gothic"/>
      <family val="2"/>
    </font>
    <font>
      <sz val="8"/>
      <color rgb="FF0070C0"/>
      <name val="Century Gothic"/>
      <family val="2"/>
    </font>
    <font>
      <b/>
      <sz val="12"/>
      <color rgb="FF0070C0"/>
      <name val="Century Gothic"/>
      <family val="2"/>
    </font>
    <font>
      <sz val="12"/>
      <color rgb="FF0070C0"/>
      <name val="Century Gothic"/>
      <family val="2"/>
    </font>
    <font>
      <b/>
      <sz val="12"/>
      <color theme="0" tint="-0.499984740745262"/>
      <name val="Century Gothic"/>
      <family val="2"/>
    </font>
    <font>
      <sz val="12"/>
      <color theme="0" tint="-0.499984740745262"/>
      <name val="Century Gothic"/>
      <family val="2"/>
    </font>
    <font>
      <b/>
      <sz val="14"/>
      <color theme="1" tint="0.249977111117893"/>
      <name val="Century Gothic"/>
      <family val="2"/>
    </font>
    <font>
      <sz val="11"/>
      <color theme="1" tint="0.249977111117893"/>
      <name val="Century Gothic"/>
      <family val="2"/>
    </font>
    <font>
      <b/>
      <sz val="11"/>
      <color theme="1" tint="0.249977111117893"/>
      <name val="Century Gothic"/>
      <family val="2"/>
    </font>
    <font>
      <sz val="10"/>
      <color theme="1" tint="0.249977111117893"/>
      <name val="Century Gothic"/>
      <family val="2"/>
    </font>
    <font>
      <sz val="11"/>
      <color rgb="FF00B0F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</fonts>
  <fills count="1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70C0"/>
      </left>
      <right style="hair">
        <color rgb="FF0070C0"/>
      </right>
      <top style="double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double">
        <color rgb="FF0070C0"/>
      </top>
      <bottom style="hair">
        <color rgb="FF0070C0"/>
      </bottom>
      <diagonal/>
    </border>
    <border>
      <left style="hair">
        <color rgb="FF0070C0"/>
      </left>
      <right style="double">
        <color rgb="FF0070C0"/>
      </right>
      <top style="double">
        <color rgb="FF0070C0"/>
      </top>
      <bottom style="hair">
        <color rgb="FF0070C0"/>
      </bottom>
      <diagonal/>
    </border>
    <border>
      <left style="double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double">
        <color rgb="FF0070C0"/>
      </right>
      <top style="hair">
        <color rgb="FF0070C0"/>
      </top>
      <bottom style="hair">
        <color rgb="FF0070C0"/>
      </bottom>
      <diagonal/>
    </border>
    <border>
      <left style="double">
        <color rgb="FF7030A0"/>
      </left>
      <right style="hair">
        <color rgb="FF7030A0"/>
      </right>
      <top style="double">
        <color rgb="FF7030A0"/>
      </top>
      <bottom style="hair">
        <color rgb="FF7030A0"/>
      </bottom>
      <diagonal/>
    </border>
    <border>
      <left style="hair">
        <color rgb="FF7030A0"/>
      </left>
      <right style="hair">
        <color rgb="FF7030A0"/>
      </right>
      <top style="double">
        <color rgb="FF7030A0"/>
      </top>
      <bottom style="hair">
        <color rgb="FF7030A0"/>
      </bottom>
      <diagonal/>
    </border>
    <border>
      <left style="hair">
        <color rgb="FF7030A0"/>
      </left>
      <right style="double">
        <color rgb="FF7030A0"/>
      </right>
      <top style="double">
        <color rgb="FF7030A0"/>
      </top>
      <bottom style="hair">
        <color rgb="FF7030A0"/>
      </bottom>
      <diagonal/>
    </border>
    <border>
      <left style="double">
        <color rgb="FF7030A0"/>
      </left>
      <right style="hair">
        <color rgb="FF7030A0"/>
      </right>
      <top style="hair">
        <color rgb="FF7030A0"/>
      </top>
      <bottom style="hair">
        <color rgb="FF7030A0"/>
      </bottom>
      <diagonal/>
    </border>
    <border>
      <left style="hair">
        <color rgb="FF7030A0"/>
      </left>
      <right style="hair">
        <color rgb="FF7030A0"/>
      </right>
      <top style="hair">
        <color rgb="FF7030A0"/>
      </top>
      <bottom style="hair">
        <color rgb="FF7030A0"/>
      </bottom>
      <diagonal/>
    </border>
    <border>
      <left style="hair">
        <color rgb="FF7030A0"/>
      </left>
      <right style="double">
        <color rgb="FF7030A0"/>
      </right>
      <top style="hair">
        <color rgb="FF7030A0"/>
      </top>
      <bottom style="hair">
        <color rgb="FF7030A0"/>
      </bottom>
      <diagonal/>
    </border>
    <border>
      <left style="double">
        <color theme="1" tint="0.34998626667073579"/>
      </left>
      <right style="hair">
        <color theme="1" tint="0.34998626667073579"/>
      </right>
      <top style="double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double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hair">
        <color theme="1" tint="0.34998626667073579"/>
      </bottom>
      <diagonal/>
    </border>
    <border>
      <left style="double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double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double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double">
        <color theme="1" tint="0.34998626667073579"/>
      </top>
      <bottom style="hair">
        <color theme="1" tint="0.34998626667073579"/>
      </bottom>
      <diagonal/>
    </border>
    <border>
      <left/>
      <right style="hair">
        <color theme="1" tint="0.34998626667073579"/>
      </right>
      <top style="double">
        <color theme="1" tint="0.34998626667073579"/>
      </top>
      <bottom style="hair">
        <color theme="1" tint="0.34998626667073579"/>
      </bottom>
      <diagonal/>
    </border>
    <border>
      <left style="hair">
        <color rgb="FF7030A0"/>
      </left>
      <right style="double">
        <color rgb="FF7030A0"/>
      </right>
      <top style="hair">
        <color rgb="FF7030A0"/>
      </top>
      <bottom style="hair">
        <color theme="1" tint="0.34998626667073579"/>
      </bottom>
      <diagonal/>
    </border>
    <border>
      <left style="hair">
        <color rgb="FF7030A0"/>
      </left>
      <right style="double">
        <color rgb="FF7030A0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</borders>
  <cellStyleXfs count="29">
    <xf numFmtId="0" fontId="0" fillId="0" borderId="0"/>
    <xf numFmtId="0" fontId="2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9">
    <xf numFmtId="0" fontId="0" fillId="0" borderId="0" xfId="0"/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2" fontId="9" fillId="5" borderId="0" xfId="0" applyNumberFormat="1" applyFont="1" applyFill="1" applyAlignment="1">
      <alignment horizontal="center" vertical="center"/>
    </xf>
    <xf numFmtId="10" fontId="9" fillId="5" borderId="0" xfId="4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11" fillId="0" borderId="0" xfId="4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0" fillId="14" borderId="19" xfId="0" applyFont="1" applyFill="1" applyBorder="1" applyAlignment="1">
      <alignment horizontal="center" vertical="center" wrapText="1"/>
    </xf>
    <xf numFmtId="0" fontId="20" fillId="14" borderId="20" xfId="0" applyFont="1" applyFill="1" applyBorder="1" applyAlignment="1">
      <alignment horizontal="center" vertical="center" wrapText="1"/>
    </xf>
    <xf numFmtId="0" fontId="21" fillId="14" borderId="21" xfId="0" applyFont="1" applyFill="1" applyBorder="1" applyAlignment="1">
      <alignment horizontal="center" vertical="center" wrapText="1"/>
    </xf>
    <xf numFmtId="0" fontId="16" fillId="11" borderId="0" xfId="0" applyFont="1" applyFill="1" applyAlignment="1">
      <alignment vertical="center"/>
    </xf>
    <xf numFmtId="2" fontId="16" fillId="11" borderId="0" xfId="0" quotePrefix="1" applyNumberFormat="1" applyFont="1" applyFill="1" applyAlignment="1">
      <alignment horizontal="center" vertical="center"/>
    </xf>
    <xf numFmtId="2" fontId="10" fillId="11" borderId="0" xfId="0" applyNumberFormat="1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164" fontId="16" fillId="0" borderId="0" xfId="0" applyNumberFormat="1" applyFont="1" applyAlignment="1">
      <alignment vertical="center"/>
    </xf>
    <xf numFmtId="164" fontId="16" fillId="11" borderId="0" xfId="0" applyNumberFormat="1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164" fontId="16" fillId="11" borderId="0" xfId="0" applyNumberFormat="1" applyFont="1" applyFill="1" applyAlignment="1">
      <alignment vertical="center"/>
    </xf>
    <xf numFmtId="2" fontId="10" fillId="11" borderId="0" xfId="0" applyNumberFormat="1" applyFont="1" applyFill="1" applyAlignment="1">
      <alignment horizontal="center" vertical="center" wrapText="1"/>
    </xf>
    <xf numFmtId="1" fontId="9" fillId="5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9" fontId="11" fillId="0" borderId="0" xfId="4" applyFont="1" applyAlignment="1">
      <alignment horizontal="center" vertic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2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164" fontId="15" fillId="15" borderId="26" xfId="0" applyNumberFormat="1" applyFont="1" applyFill="1" applyBorder="1" applyAlignment="1">
      <alignment horizontal="center" vertical="center" wrapText="1"/>
    </xf>
    <xf numFmtId="0" fontId="15" fillId="15" borderId="26" xfId="0" applyFont="1" applyFill="1" applyBorder="1" applyAlignment="1">
      <alignment horizontal="center" vertical="center" wrapText="1"/>
    </xf>
    <xf numFmtId="0" fontId="9" fillId="15" borderId="26" xfId="0" applyFont="1" applyFill="1" applyBorder="1" applyAlignment="1">
      <alignment horizontal="center" vertical="center" wrapText="1"/>
    </xf>
    <xf numFmtId="164" fontId="15" fillId="15" borderId="27" xfId="0" applyNumberFormat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2" fontId="10" fillId="0" borderId="14" xfId="0" applyNumberFormat="1" applyFont="1" applyBorder="1" applyAlignment="1">
      <alignment horizontal="center" vertical="center"/>
    </xf>
    <xf numFmtId="10" fontId="10" fillId="0" borderId="15" xfId="0" applyNumberFormat="1" applyFont="1" applyBorder="1" applyAlignment="1">
      <alignment horizontal="center" vertical="center"/>
    </xf>
    <xf numFmtId="0" fontId="29" fillId="8" borderId="25" xfId="0" applyFont="1" applyFill="1" applyBorder="1" applyAlignment="1">
      <alignment horizontal="center" vertical="center" wrapText="1"/>
    </xf>
    <xf numFmtId="0" fontId="29" fillId="8" borderId="26" xfId="0" applyFont="1" applyFill="1" applyBorder="1" applyAlignment="1">
      <alignment horizontal="center" vertical="center" wrapText="1"/>
    </xf>
    <xf numFmtId="0" fontId="30" fillId="8" borderId="26" xfId="0" applyFont="1" applyFill="1" applyBorder="1" applyAlignment="1">
      <alignment horizontal="center" vertical="center" wrapText="1"/>
    </xf>
    <xf numFmtId="0" fontId="29" fillId="13" borderId="25" xfId="0" applyFont="1" applyFill="1" applyBorder="1" applyAlignment="1">
      <alignment horizontal="center" vertical="center" wrapText="1"/>
    </xf>
    <xf numFmtId="0" fontId="29" fillId="13" borderId="26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9" borderId="26" xfId="0" applyFont="1" applyFill="1" applyBorder="1" applyAlignment="1">
      <alignment horizontal="center" vertical="center"/>
    </xf>
    <xf numFmtId="164" fontId="31" fillId="0" borderId="26" xfId="0" applyNumberFormat="1" applyFont="1" applyBorder="1" applyAlignment="1">
      <alignment horizontal="center" vertical="center"/>
    </xf>
    <xf numFmtId="1" fontId="30" fillId="0" borderId="27" xfId="0" applyNumberFormat="1" applyFont="1" applyBorder="1" applyAlignment="1">
      <alignment horizontal="center" vertical="center"/>
    </xf>
    <xf numFmtId="164" fontId="29" fillId="9" borderId="26" xfId="0" applyNumberFormat="1" applyFont="1" applyFill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164" fontId="29" fillId="0" borderId="27" xfId="0" applyNumberFormat="1" applyFont="1" applyBorder="1" applyAlignment="1">
      <alignment horizontal="center" vertical="center"/>
    </xf>
    <xf numFmtId="0" fontId="29" fillId="10" borderId="26" xfId="0" applyFont="1" applyFill="1" applyBorder="1" applyAlignment="1">
      <alignment horizontal="center" vertical="center"/>
    </xf>
    <xf numFmtId="164" fontId="29" fillId="2" borderId="27" xfId="0" applyNumberFormat="1" applyFont="1" applyFill="1" applyBorder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vertical="center"/>
    </xf>
    <xf numFmtId="164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164" fontId="29" fillId="0" borderId="0" xfId="0" applyNumberFormat="1" applyFont="1" applyAlignment="1">
      <alignment vertical="center"/>
    </xf>
    <xf numFmtId="0" fontId="30" fillId="13" borderId="0" xfId="0" applyFont="1" applyFill="1" applyAlignment="1">
      <alignment horizontal="center" vertical="center"/>
    </xf>
    <xf numFmtId="0" fontId="29" fillId="12" borderId="20" xfId="0" applyFont="1" applyFill="1" applyBorder="1" applyAlignment="1">
      <alignment horizontal="center" vertical="center"/>
    </xf>
    <xf numFmtId="164" fontId="29" fillId="6" borderId="25" xfId="0" applyNumberFormat="1" applyFont="1" applyFill="1" applyBorder="1" applyAlignment="1">
      <alignment horizontal="center" vertical="center"/>
    </xf>
    <xf numFmtId="164" fontId="29" fillId="2" borderId="26" xfId="0" applyNumberFormat="1" applyFont="1" applyFill="1" applyBorder="1" applyAlignment="1">
      <alignment horizontal="center" vertical="center"/>
    </xf>
    <xf numFmtId="0" fontId="5" fillId="13" borderId="0" xfId="0" applyFont="1" applyFill="1" applyAlignment="1">
      <alignment vertical="center"/>
    </xf>
    <xf numFmtId="0" fontId="22" fillId="13" borderId="0" xfId="0" applyFont="1" applyFill="1" applyAlignment="1">
      <alignment vertical="center"/>
    </xf>
    <xf numFmtId="0" fontId="7" fillId="16" borderId="0" xfId="0" applyFont="1" applyFill="1" applyAlignment="1">
      <alignment vertical="center"/>
    </xf>
    <xf numFmtId="0" fontId="1" fillId="16" borderId="0" xfId="0" applyFont="1" applyFill="1" applyAlignment="1">
      <alignment vertical="center"/>
    </xf>
    <xf numFmtId="0" fontId="7" fillId="16" borderId="0" xfId="0" applyFont="1" applyFill="1" applyAlignment="1">
      <alignment horizontal="center" vertical="center"/>
    </xf>
    <xf numFmtId="0" fontId="17" fillId="16" borderId="0" xfId="0" applyFont="1" applyFill="1" applyAlignment="1">
      <alignment horizontal="center" vertical="center" wrapText="1"/>
    </xf>
    <xf numFmtId="0" fontId="11" fillId="16" borderId="0" xfId="0" applyFont="1" applyFill="1" applyAlignment="1">
      <alignment horizontal="center" vertical="center"/>
    </xf>
    <xf numFmtId="0" fontId="23" fillId="1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164" fontId="32" fillId="15" borderId="28" xfId="0" applyNumberFormat="1" applyFont="1" applyFill="1" applyBorder="1" applyAlignment="1">
      <alignment horizontal="center" vertical="center"/>
    </xf>
    <xf numFmtId="0" fontId="32" fillId="15" borderId="30" xfId="0" applyFont="1" applyFill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4" fillId="0" borderId="3" xfId="1" applyFont="1" applyBorder="1"/>
    <xf numFmtId="0" fontId="4" fillId="0" borderId="4" xfId="1" applyFont="1" applyBorder="1"/>
    <xf numFmtId="0" fontId="4" fillId="0" borderId="5" xfId="1" applyFont="1" applyBorder="1"/>
    <xf numFmtId="0" fontId="4" fillId="0" borderId="0" xfId="1" applyFont="1"/>
    <xf numFmtId="0" fontId="4" fillId="0" borderId="33" xfId="1" applyFont="1" applyBorder="1"/>
    <xf numFmtId="0" fontId="4" fillId="0" borderId="6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8" xfId="1" applyFont="1" applyBorder="1"/>
    <xf numFmtId="165" fontId="29" fillId="2" borderId="27" xfId="0" applyNumberFormat="1" applyFont="1" applyFill="1" applyBorder="1" applyAlignment="1">
      <alignment horizontal="center" vertical="center"/>
    </xf>
    <xf numFmtId="165" fontId="29" fillId="9" borderId="26" xfId="0" applyNumberFormat="1" applyFont="1" applyFill="1" applyBorder="1" applyAlignment="1">
      <alignment horizontal="center" vertical="center"/>
    </xf>
    <xf numFmtId="165" fontId="29" fillId="6" borderId="25" xfId="0" applyNumberFormat="1" applyFont="1" applyFill="1" applyBorder="1" applyAlignment="1">
      <alignment horizontal="center" vertical="center"/>
    </xf>
    <xf numFmtId="165" fontId="29" fillId="2" borderId="26" xfId="0" applyNumberFormat="1" applyFont="1" applyFill="1" applyBorder="1" applyAlignment="1">
      <alignment horizontal="center" vertical="center"/>
    </xf>
    <xf numFmtId="165" fontId="29" fillId="0" borderId="27" xfId="0" applyNumberFormat="1" applyFont="1" applyBorder="1" applyAlignment="1">
      <alignment horizontal="center" vertical="center"/>
    </xf>
    <xf numFmtId="21" fontId="29" fillId="0" borderId="19" xfId="0" applyNumberFormat="1" applyFont="1" applyBorder="1" applyAlignment="1">
      <alignment horizontal="center" vertical="center"/>
    </xf>
    <xf numFmtId="21" fontId="30" fillId="0" borderId="0" xfId="0" applyNumberFormat="1" applyFont="1" applyAlignment="1">
      <alignment horizontal="center" vertical="center"/>
    </xf>
    <xf numFmtId="164" fontId="9" fillId="7" borderId="30" xfId="0" applyNumberFormat="1" applyFont="1" applyFill="1" applyBorder="1" applyAlignment="1">
      <alignment horizontal="center" vertical="center" wrapText="1"/>
    </xf>
    <xf numFmtId="164" fontId="9" fillId="7" borderId="34" xfId="0" applyNumberFormat="1" applyFont="1" applyFill="1" applyBorder="1" applyAlignment="1">
      <alignment horizontal="center" vertical="center" wrapText="1"/>
    </xf>
    <xf numFmtId="164" fontId="29" fillId="6" borderId="34" xfId="0" applyNumberFormat="1" applyFont="1" applyFill="1" applyBorder="1" applyAlignment="1">
      <alignment horizontal="center" vertical="center"/>
    </xf>
    <xf numFmtId="165" fontId="29" fillId="6" borderId="34" xfId="0" applyNumberFormat="1" applyFont="1" applyFill="1" applyBorder="1" applyAlignment="1">
      <alignment horizontal="center" vertical="center"/>
    </xf>
    <xf numFmtId="0" fontId="33" fillId="0" borderId="3" xfId="1" applyFont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 wrapText="1"/>
    </xf>
    <xf numFmtId="0" fontId="33" fillId="0" borderId="8" xfId="1" applyFont="1" applyBorder="1" applyAlignment="1">
      <alignment horizontal="center" vertical="center" wrapText="1"/>
    </xf>
    <xf numFmtId="0" fontId="33" fillId="0" borderId="7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left" vertical="center" wrapText="1"/>
    </xf>
    <xf numFmtId="0" fontId="34" fillId="0" borderId="4" xfId="1" applyFont="1" applyBorder="1" applyAlignment="1">
      <alignment horizontal="left" vertical="center" wrapText="1"/>
    </xf>
    <xf numFmtId="0" fontId="34" fillId="0" borderId="5" xfId="1" applyFont="1" applyBorder="1" applyAlignment="1">
      <alignment horizontal="left" vertical="center" wrapText="1"/>
    </xf>
    <xf numFmtId="0" fontId="34" fillId="0" borderId="8" xfId="1" applyFont="1" applyBorder="1" applyAlignment="1">
      <alignment horizontal="left" vertical="center" wrapText="1"/>
    </xf>
    <xf numFmtId="0" fontId="34" fillId="0" borderId="1" xfId="1" applyFont="1" applyBorder="1" applyAlignment="1">
      <alignment horizontal="left" vertical="center" wrapText="1"/>
    </xf>
    <xf numFmtId="0" fontId="34" fillId="0" borderId="7" xfId="1" applyFont="1" applyBorder="1" applyAlignment="1">
      <alignment horizontal="left" vertical="center" wrapText="1"/>
    </xf>
    <xf numFmtId="0" fontId="34" fillId="0" borderId="2" xfId="1" applyFont="1" applyBorder="1" applyAlignment="1">
      <alignment horizontal="center" vertical="center" wrapText="1"/>
    </xf>
    <xf numFmtId="0" fontId="34" fillId="0" borderId="9" xfId="1" applyFont="1" applyBorder="1" applyAlignment="1">
      <alignment horizontal="center" vertical="center" wrapText="1"/>
    </xf>
    <xf numFmtId="0" fontId="33" fillId="0" borderId="2" xfId="1" applyFont="1" applyBorder="1" applyAlignment="1">
      <alignment horizontal="center" vertical="center" wrapText="1"/>
    </xf>
    <xf numFmtId="0" fontId="33" fillId="0" borderId="9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34" fillId="0" borderId="7" xfId="1" applyFont="1" applyBorder="1" applyAlignment="1">
      <alignment horizontal="center" vertical="center" wrapText="1"/>
    </xf>
    <xf numFmtId="0" fontId="19" fillId="14" borderId="16" xfId="0" applyFont="1" applyFill="1" applyBorder="1" applyAlignment="1">
      <alignment horizontal="left" vertical="center"/>
    </xf>
    <xf numFmtId="0" fontId="19" fillId="14" borderId="17" xfId="0" applyFont="1" applyFill="1" applyBorder="1" applyAlignment="1">
      <alignment horizontal="left" vertical="center"/>
    </xf>
    <xf numFmtId="0" fontId="19" fillId="14" borderId="18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20" fontId="28" fillId="0" borderId="0" xfId="0" applyNumberFormat="1" applyFont="1" applyAlignment="1">
      <alignment horizontal="left" vertical="center"/>
    </xf>
    <xf numFmtId="0" fontId="28" fillId="8" borderId="22" xfId="0" applyFont="1" applyFill="1" applyBorder="1" applyAlignment="1">
      <alignment horizontal="left" vertical="center"/>
    </xf>
    <xf numFmtId="0" fontId="28" fillId="8" borderId="23" xfId="0" applyFont="1" applyFill="1" applyBorder="1" applyAlignment="1">
      <alignment horizontal="left" vertical="center"/>
    </xf>
    <xf numFmtId="164" fontId="9" fillId="3" borderId="24" xfId="0" applyNumberFormat="1" applyFont="1" applyFill="1" applyBorder="1" applyAlignment="1">
      <alignment horizontal="center" vertical="center" wrapText="1"/>
    </xf>
    <xf numFmtId="164" fontId="9" fillId="3" borderId="27" xfId="0" applyNumberFormat="1" applyFont="1" applyFill="1" applyBorder="1" applyAlignment="1">
      <alignment horizontal="center" vertical="center" wrapText="1"/>
    </xf>
    <xf numFmtId="0" fontId="28" fillId="13" borderId="22" xfId="0" applyFont="1" applyFill="1" applyBorder="1" applyAlignment="1">
      <alignment horizontal="left" vertical="center"/>
    </xf>
    <xf numFmtId="0" fontId="28" fillId="13" borderId="23" xfId="0" applyFont="1" applyFill="1" applyBorder="1" applyAlignment="1">
      <alignment horizontal="left" vertical="center"/>
    </xf>
    <xf numFmtId="164" fontId="12" fillId="15" borderId="23" xfId="0" applyNumberFormat="1" applyFont="1" applyFill="1" applyBorder="1" applyAlignment="1">
      <alignment horizontal="left" vertical="center"/>
    </xf>
    <xf numFmtId="164" fontId="12" fillId="15" borderId="24" xfId="0" applyNumberFormat="1" applyFont="1" applyFill="1" applyBorder="1" applyAlignment="1">
      <alignment horizontal="left" vertical="center"/>
    </xf>
    <xf numFmtId="0" fontId="28" fillId="13" borderId="24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164" fontId="9" fillId="7" borderId="22" xfId="0" applyNumberFormat="1" applyFont="1" applyFill="1" applyBorder="1" applyAlignment="1">
      <alignment horizontal="center" vertical="center" wrapText="1"/>
    </xf>
    <xf numFmtId="164" fontId="9" fillId="7" borderId="25" xfId="0" applyNumberFormat="1" applyFont="1" applyFill="1" applyBorder="1" applyAlignment="1">
      <alignment horizontal="center" vertical="center" wrapText="1"/>
    </xf>
    <xf numFmtId="164" fontId="9" fillId="3" borderId="23" xfId="0" applyNumberFormat="1" applyFont="1" applyFill="1" applyBorder="1" applyAlignment="1">
      <alignment horizontal="center" vertical="center" wrapText="1"/>
    </xf>
    <xf numFmtId="164" fontId="9" fillId="3" borderId="26" xfId="0" applyNumberFormat="1" applyFont="1" applyFill="1" applyBorder="1" applyAlignment="1">
      <alignment horizontal="center" vertical="center" wrapText="1"/>
    </xf>
    <xf numFmtId="164" fontId="12" fillId="15" borderId="29" xfId="0" applyNumberFormat="1" applyFont="1" applyFill="1" applyBorder="1" applyAlignment="1">
      <alignment horizontal="left" vertical="center"/>
    </xf>
    <xf numFmtId="0" fontId="9" fillId="15" borderId="24" xfId="0" applyFont="1" applyFill="1" applyBorder="1" applyAlignment="1">
      <alignment horizontal="center" vertical="center" wrapText="1"/>
    </xf>
    <xf numFmtId="0" fontId="9" fillId="15" borderId="27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center" vertical="center" wrapText="1"/>
    </xf>
    <xf numFmtId="0" fontId="29" fillId="11" borderId="11" xfId="0" applyFont="1" applyFill="1" applyBorder="1" applyAlignment="1">
      <alignment horizontal="center" vertical="center" wrapText="1"/>
    </xf>
    <xf numFmtId="0" fontId="29" fillId="11" borderId="14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</cellXfs>
  <cellStyles count="29">
    <cellStyle name="Normal" xfId="0" builtinId="0"/>
    <cellStyle name="Normal 2" xfId="2" xr:uid="{00000000-0005-0000-0000-000001000000}"/>
    <cellStyle name="Normal 2 2" xfId="6" xr:uid="{00000000-0005-0000-0000-000002000000}"/>
    <cellStyle name="Normal 2 3" xfId="7" xr:uid="{00000000-0005-0000-0000-000003000000}"/>
    <cellStyle name="Normal 2 3 2" xfId="8" xr:uid="{00000000-0005-0000-0000-000004000000}"/>
    <cellStyle name="Normal 2 4" xfId="9" xr:uid="{00000000-0005-0000-0000-000005000000}"/>
    <cellStyle name="Normal 2 4 2" xfId="10" xr:uid="{00000000-0005-0000-0000-000006000000}"/>
    <cellStyle name="Normal 2 4 2 2" xfId="11" xr:uid="{00000000-0005-0000-0000-000007000000}"/>
    <cellStyle name="Normal 2 4 2 2 2" xfId="12" xr:uid="{00000000-0005-0000-0000-000008000000}"/>
    <cellStyle name="Normal 2 4 3" xfId="13" xr:uid="{00000000-0005-0000-0000-000009000000}"/>
    <cellStyle name="Normal 2 4 4" xfId="14" xr:uid="{00000000-0005-0000-0000-00000A000000}"/>
    <cellStyle name="Normal 3" xfId="1" xr:uid="{00000000-0005-0000-0000-00000B000000}"/>
    <cellStyle name="Normal 3 2" xfId="5" xr:uid="{00000000-0005-0000-0000-00000C000000}"/>
    <cellStyle name="Normal 3 3" xfId="15" xr:uid="{00000000-0005-0000-0000-00000D000000}"/>
    <cellStyle name="Normal 3 4" xfId="3" xr:uid="{00000000-0005-0000-0000-00000E000000}"/>
    <cellStyle name="Normal 3 4 2" xfId="16" xr:uid="{00000000-0005-0000-0000-00000F000000}"/>
    <cellStyle name="Normal 3 5" xfId="17" xr:uid="{00000000-0005-0000-0000-000010000000}"/>
    <cellStyle name="Normal 3 5 2" xfId="18" xr:uid="{00000000-0005-0000-0000-000011000000}"/>
    <cellStyle name="Normal 3 6" xfId="19" xr:uid="{00000000-0005-0000-0000-000012000000}"/>
    <cellStyle name="Normal 4" xfId="20" xr:uid="{00000000-0005-0000-0000-000013000000}"/>
    <cellStyle name="Normal 5" xfId="21" xr:uid="{00000000-0005-0000-0000-000014000000}"/>
    <cellStyle name="Normal 6" xfId="22" xr:uid="{00000000-0005-0000-0000-000015000000}"/>
    <cellStyle name="Normal 7" xfId="23" xr:uid="{00000000-0005-0000-0000-000016000000}"/>
    <cellStyle name="Normal 7 2" xfId="24" xr:uid="{00000000-0005-0000-0000-000017000000}"/>
    <cellStyle name="Normal 8" xfId="25" xr:uid="{00000000-0005-0000-0000-000018000000}"/>
    <cellStyle name="Normal 8 2" xfId="26" xr:uid="{00000000-0005-0000-0000-000019000000}"/>
    <cellStyle name="Normal 8 2 2" xfId="27" xr:uid="{00000000-0005-0000-0000-00001A000000}"/>
    <cellStyle name="Normal 8 3" xfId="28" xr:uid="{00000000-0005-0000-0000-00001B000000}"/>
    <cellStyle name="Percent" xfId="4" builtinId="5"/>
  </cellStyles>
  <dxfs count="49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</dxfs>
  <tableStyles count="0" defaultTableStyle="TableStyleMedium2" defaultPivotStyle="PivotStyleLight16"/>
  <colors>
    <mruColors>
      <color rgb="FFFFCCFF"/>
      <color rgb="FFFFE6FF"/>
      <color rgb="FFFFCC66"/>
      <color rgb="FFFFCC99"/>
      <color rgb="FFFFF0FF"/>
      <color rgb="FFFF4747"/>
      <color rgb="FFFFF0C1"/>
      <color rgb="FFFFFFCC"/>
      <color rgb="FFCCE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0</xdr:row>
      <xdr:rowOff>0</xdr:rowOff>
    </xdr:from>
    <xdr:to>
      <xdr:col>19</xdr:col>
      <xdr:colOff>449356</xdr:colOff>
      <xdr:row>34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6" y="0"/>
          <a:ext cx="9335621" cy="5838825"/>
        </a:xfrm>
        <a:prstGeom prst="rect">
          <a:avLst/>
        </a:prstGeom>
        <a:noFill/>
        <a:ln w="1" cmpd="sng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57149</xdr:colOff>
      <xdr:row>35</xdr:row>
      <xdr:rowOff>68035</xdr:rowOff>
    </xdr:from>
    <xdr:to>
      <xdr:col>2</xdr:col>
      <xdr:colOff>381852</xdr:colOff>
      <xdr:row>40</xdr:row>
      <xdr:rowOff>39460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068785"/>
          <a:ext cx="1239103" cy="828675"/>
        </a:xfrm>
        <a:prstGeom prst="rect">
          <a:avLst/>
        </a:prstGeom>
      </xdr:spPr>
    </xdr:pic>
    <xdr:clientData/>
  </xdr:twoCellAnchor>
  <xdr:twoCellAnchor>
    <xdr:from>
      <xdr:col>18</xdr:col>
      <xdr:colOff>257735</xdr:colOff>
      <xdr:row>0</xdr:row>
      <xdr:rowOff>149678</xdr:rowOff>
    </xdr:from>
    <xdr:to>
      <xdr:col>19</xdr:col>
      <xdr:colOff>291353</xdr:colOff>
      <xdr:row>12</xdr:row>
      <xdr:rowOff>40020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8620685" y="149678"/>
          <a:ext cx="500343" cy="1833442"/>
          <a:chOff x="8650941" y="313765"/>
          <a:chExt cx="504265" cy="1916206"/>
        </a:xfrm>
      </xdr:grpSpPr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V="1">
            <a:off x="8903073" y="717176"/>
            <a:ext cx="0" cy="1512795"/>
          </a:xfrm>
          <a:prstGeom prst="line">
            <a:avLst/>
          </a:prstGeom>
          <a:ln w="38100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>
            <a:off x="8650941" y="1199029"/>
            <a:ext cx="504265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8763000" y="313765"/>
            <a:ext cx="280146" cy="3137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2000" b="1"/>
              <a:t>N</a:t>
            </a:r>
          </a:p>
        </xdr:txBody>
      </xdr:sp>
    </xdr:grpSp>
    <xdr:clientData/>
  </xdr:twoCellAnchor>
  <xdr:twoCellAnchor>
    <xdr:from>
      <xdr:col>13</xdr:col>
      <xdr:colOff>164486</xdr:colOff>
      <xdr:row>7</xdr:row>
      <xdr:rowOff>97012</xdr:rowOff>
    </xdr:from>
    <xdr:to>
      <xdr:col>14</xdr:col>
      <xdr:colOff>24492</xdr:colOff>
      <xdr:row>9</xdr:row>
      <xdr:rowOff>42584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193811" y="1297162"/>
          <a:ext cx="326731" cy="288472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9</xdr:col>
      <xdr:colOff>326252</xdr:colOff>
      <xdr:row>4</xdr:row>
      <xdr:rowOff>115180</xdr:rowOff>
    </xdr:from>
    <xdr:to>
      <xdr:col>10</xdr:col>
      <xdr:colOff>186098</xdr:colOff>
      <xdr:row>6</xdr:row>
      <xdr:rowOff>64113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21121724">
          <a:off x="4488677" y="800980"/>
          <a:ext cx="326571" cy="291833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5</xdr:col>
      <xdr:colOff>64354</xdr:colOff>
      <xdr:row>14</xdr:row>
      <xdr:rowOff>6244</xdr:rowOff>
    </xdr:from>
    <xdr:to>
      <xdr:col>5</xdr:col>
      <xdr:colOff>398929</xdr:colOff>
      <xdr:row>15</xdr:row>
      <xdr:rowOff>119903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359879" y="2406544"/>
          <a:ext cx="334575" cy="285109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8</xdr:col>
      <xdr:colOff>78362</xdr:colOff>
      <xdr:row>27</xdr:row>
      <xdr:rowOff>63955</xdr:rowOff>
    </xdr:from>
    <xdr:to>
      <xdr:col>8</xdr:col>
      <xdr:colOff>412937</xdr:colOff>
      <xdr:row>29</xdr:row>
      <xdr:rowOff>9526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774062" y="4693105"/>
          <a:ext cx="334575" cy="288471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D</a:t>
          </a:r>
        </a:p>
      </xdr:txBody>
    </xdr:sp>
    <xdr:clientData/>
  </xdr:twoCellAnchor>
  <xdr:twoCellAnchor>
    <xdr:from>
      <xdr:col>12</xdr:col>
      <xdr:colOff>407814</xdr:colOff>
      <xdr:row>22</xdr:row>
      <xdr:rowOff>6244</xdr:rowOff>
    </xdr:from>
    <xdr:to>
      <xdr:col>13</xdr:col>
      <xdr:colOff>271742</xdr:colOff>
      <xdr:row>23</xdr:row>
      <xdr:rowOff>119904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970414" y="3778144"/>
          <a:ext cx="330653" cy="28511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E</a:t>
          </a:r>
        </a:p>
      </xdr:txBody>
    </xdr:sp>
    <xdr:clientData/>
  </xdr:twoCellAnchor>
  <xdr:twoCellAnchor>
    <xdr:from>
      <xdr:col>12</xdr:col>
      <xdr:colOff>100857</xdr:colOff>
      <xdr:row>10</xdr:row>
      <xdr:rowOff>123265</xdr:rowOff>
    </xdr:from>
    <xdr:to>
      <xdr:col>12</xdr:col>
      <xdr:colOff>302560</xdr:colOff>
      <xdr:row>12</xdr:row>
      <xdr:rowOff>112059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rot="5400000">
          <a:off x="5642164" y="1865781"/>
          <a:ext cx="324971" cy="20170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233082</xdr:colOff>
      <xdr:row>8</xdr:row>
      <xdr:rowOff>61631</xdr:rowOff>
    </xdr:from>
    <xdr:to>
      <xdr:col>10</xdr:col>
      <xdr:colOff>416956</xdr:colOff>
      <xdr:row>9</xdr:row>
      <xdr:rowOff>59550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894729" y="1406337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12</xdr:col>
      <xdr:colOff>29140</xdr:colOff>
      <xdr:row>10</xdr:row>
      <xdr:rowOff>73959</xdr:rowOff>
    </xdr:from>
    <xdr:to>
      <xdr:col>12</xdr:col>
      <xdr:colOff>230843</xdr:colOff>
      <xdr:row>12</xdr:row>
      <xdr:rowOff>62753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rot="5400000">
          <a:off x="5570447" y="1816475"/>
          <a:ext cx="324971" cy="20170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82925</xdr:colOff>
      <xdr:row>12</xdr:row>
      <xdr:rowOff>90766</xdr:rowOff>
    </xdr:from>
    <xdr:to>
      <xdr:col>12</xdr:col>
      <xdr:colOff>266799</xdr:colOff>
      <xdr:row>13</xdr:row>
      <xdr:rowOff>88685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85866" y="2107825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10</xdr:col>
      <xdr:colOff>67235</xdr:colOff>
      <xdr:row>6</xdr:row>
      <xdr:rowOff>156882</xdr:rowOff>
    </xdr:from>
    <xdr:to>
      <xdr:col>10</xdr:col>
      <xdr:colOff>293599</xdr:colOff>
      <xdr:row>8</xdr:row>
      <xdr:rowOff>136711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rot="16200000" flipH="1">
          <a:off x="4684061" y="1210232"/>
          <a:ext cx="316006" cy="22636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6723</xdr:colOff>
      <xdr:row>7</xdr:row>
      <xdr:rowOff>6722</xdr:rowOff>
    </xdr:from>
    <xdr:to>
      <xdr:col>10</xdr:col>
      <xdr:colOff>233087</xdr:colOff>
      <xdr:row>8</xdr:row>
      <xdr:rowOff>154640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rot="16200000" flipH="1">
          <a:off x="4623549" y="1228161"/>
          <a:ext cx="316006" cy="22636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439270</xdr:colOff>
      <xdr:row>7</xdr:row>
      <xdr:rowOff>35858</xdr:rowOff>
    </xdr:from>
    <xdr:to>
      <xdr:col>10</xdr:col>
      <xdr:colOff>194987</xdr:colOff>
      <xdr:row>9</xdr:row>
      <xdr:rowOff>15688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rot="16200000" flipH="1">
          <a:off x="4585449" y="1257297"/>
          <a:ext cx="316006" cy="22636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33617</xdr:colOff>
      <xdr:row>12</xdr:row>
      <xdr:rowOff>78441</xdr:rowOff>
    </xdr:from>
    <xdr:to>
      <xdr:col>8</xdr:col>
      <xdr:colOff>336176</xdr:colOff>
      <xdr:row>13</xdr:row>
      <xdr:rowOff>100853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3753970" y="2095500"/>
          <a:ext cx="302559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62752</xdr:colOff>
      <xdr:row>12</xdr:row>
      <xdr:rowOff>129988</xdr:rowOff>
    </xdr:from>
    <xdr:to>
      <xdr:col>8</xdr:col>
      <xdr:colOff>365311</xdr:colOff>
      <xdr:row>13</xdr:row>
      <xdr:rowOff>152400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3783105" y="2147047"/>
          <a:ext cx="302559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103093</xdr:colOff>
      <xdr:row>13</xdr:row>
      <xdr:rowOff>13447</xdr:rowOff>
    </xdr:from>
    <xdr:to>
      <xdr:col>8</xdr:col>
      <xdr:colOff>405652</xdr:colOff>
      <xdr:row>14</xdr:row>
      <xdr:rowOff>35859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3823446" y="2198594"/>
          <a:ext cx="302559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358591</xdr:colOff>
      <xdr:row>22</xdr:row>
      <xdr:rowOff>163608</xdr:rowOff>
    </xdr:from>
    <xdr:to>
      <xdr:col>8</xdr:col>
      <xdr:colOff>387725</xdr:colOff>
      <xdr:row>25</xdr:row>
      <xdr:rowOff>56029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rot="5400000" flipH="1" flipV="1">
          <a:off x="3895168" y="4045325"/>
          <a:ext cx="396686" cy="2913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163610</xdr:colOff>
      <xdr:row>10</xdr:row>
      <xdr:rowOff>163606</xdr:rowOff>
    </xdr:from>
    <xdr:to>
      <xdr:col>12</xdr:col>
      <xdr:colOff>365313</xdr:colOff>
      <xdr:row>12</xdr:row>
      <xdr:rowOff>152400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rot="5400000">
          <a:off x="5704917" y="1906122"/>
          <a:ext cx="324971" cy="20170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179295</xdr:colOff>
      <xdr:row>22</xdr:row>
      <xdr:rowOff>153519</xdr:rowOff>
    </xdr:from>
    <xdr:to>
      <xdr:col>10</xdr:col>
      <xdr:colOff>363169</xdr:colOff>
      <xdr:row>23</xdr:row>
      <xdr:rowOff>151438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840942" y="3851460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286874</xdr:colOff>
      <xdr:row>22</xdr:row>
      <xdr:rowOff>159126</xdr:rowOff>
    </xdr:from>
    <xdr:to>
      <xdr:col>8</xdr:col>
      <xdr:colOff>316008</xdr:colOff>
      <xdr:row>25</xdr:row>
      <xdr:rowOff>51547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rot="5400000" flipH="1" flipV="1">
          <a:off x="3823451" y="4040843"/>
          <a:ext cx="396686" cy="2913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289114</xdr:colOff>
      <xdr:row>23</xdr:row>
      <xdr:rowOff>42585</xdr:rowOff>
    </xdr:from>
    <xdr:to>
      <xdr:col>11</xdr:col>
      <xdr:colOff>336177</xdr:colOff>
      <xdr:row>23</xdr:row>
      <xdr:rowOff>112060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rot="10800000">
          <a:off x="4950761" y="3908614"/>
          <a:ext cx="517710" cy="694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307043</xdr:colOff>
      <xdr:row>22</xdr:row>
      <xdr:rowOff>138955</xdr:rowOff>
    </xdr:from>
    <xdr:to>
      <xdr:col>11</xdr:col>
      <xdr:colOff>354106</xdr:colOff>
      <xdr:row>23</xdr:row>
      <xdr:rowOff>40342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rot="10800000">
          <a:off x="4968690" y="3836896"/>
          <a:ext cx="517710" cy="694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324972</xdr:colOff>
      <xdr:row>22</xdr:row>
      <xdr:rowOff>44826</xdr:rowOff>
    </xdr:from>
    <xdr:to>
      <xdr:col>11</xdr:col>
      <xdr:colOff>372035</xdr:colOff>
      <xdr:row>22</xdr:row>
      <xdr:rowOff>114301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rot="10800000">
          <a:off x="4986619" y="3742767"/>
          <a:ext cx="517710" cy="694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76199</xdr:colOff>
      <xdr:row>9</xdr:row>
      <xdr:rowOff>67235</xdr:rowOff>
    </xdr:from>
    <xdr:to>
      <xdr:col>9</xdr:col>
      <xdr:colOff>414617</xdr:colOff>
      <xdr:row>10</xdr:row>
      <xdr:rowOff>87407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 flipV="1">
          <a:off x="4267199" y="1580029"/>
          <a:ext cx="338418" cy="1882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105334</xdr:colOff>
      <xdr:row>9</xdr:row>
      <xdr:rowOff>107576</xdr:rowOff>
    </xdr:from>
    <xdr:to>
      <xdr:col>9</xdr:col>
      <xdr:colOff>443752</xdr:colOff>
      <xdr:row>10</xdr:row>
      <xdr:rowOff>127748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 flipV="1">
          <a:off x="4296334" y="1620370"/>
          <a:ext cx="338418" cy="1882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123263</xdr:colOff>
      <xdr:row>10</xdr:row>
      <xdr:rowOff>2241</xdr:rowOff>
    </xdr:from>
    <xdr:to>
      <xdr:col>9</xdr:col>
      <xdr:colOff>461681</xdr:colOff>
      <xdr:row>11</xdr:row>
      <xdr:rowOff>22412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 flipV="1">
          <a:off x="4314263" y="1683123"/>
          <a:ext cx="338418" cy="1882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150158</xdr:colOff>
      <xdr:row>9</xdr:row>
      <xdr:rowOff>105336</xdr:rowOff>
    </xdr:from>
    <xdr:to>
      <xdr:col>11</xdr:col>
      <xdr:colOff>437030</xdr:colOff>
      <xdr:row>11</xdr:row>
      <xdr:rowOff>44823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5282452" y="1618130"/>
          <a:ext cx="286872" cy="27566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100852</xdr:colOff>
      <xdr:row>9</xdr:row>
      <xdr:rowOff>134471</xdr:rowOff>
    </xdr:from>
    <xdr:to>
      <xdr:col>11</xdr:col>
      <xdr:colOff>387724</xdr:colOff>
      <xdr:row>11</xdr:row>
      <xdr:rowOff>73958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5233146" y="1647265"/>
          <a:ext cx="286872" cy="27566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51546</xdr:colOff>
      <xdr:row>10</xdr:row>
      <xdr:rowOff>6724</xdr:rowOff>
    </xdr:from>
    <xdr:to>
      <xdr:col>11</xdr:col>
      <xdr:colOff>338418</xdr:colOff>
      <xdr:row>11</xdr:row>
      <xdr:rowOff>114299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5183840" y="1687606"/>
          <a:ext cx="286872" cy="27566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8967</xdr:colOff>
      <xdr:row>19</xdr:row>
      <xdr:rowOff>33621</xdr:rowOff>
    </xdr:from>
    <xdr:to>
      <xdr:col>11</xdr:col>
      <xdr:colOff>168088</xdr:colOff>
      <xdr:row>21</xdr:row>
      <xdr:rowOff>53790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rot="5400000">
          <a:off x="5042649" y="3325909"/>
          <a:ext cx="356346" cy="1591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430308</xdr:colOff>
      <xdr:row>18</xdr:row>
      <xdr:rowOff>163610</xdr:rowOff>
    </xdr:from>
    <xdr:to>
      <xdr:col>11</xdr:col>
      <xdr:colOff>118782</xdr:colOff>
      <xdr:row>21</xdr:row>
      <xdr:rowOff>15691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 rot="5400000">
          <a:off x="4993343" y="3287810"/>
          <a:ext cx="356346" cy="1591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358590</xdr:colOff>
      <xdr:row>18</xdr:row>
      <xdr:rowOff>136717</xdr:rowOff>
    </xdr:from>
    <xdr:to>
      <xdr:col>11</xdr:col>
      <xdr:colOff>47064</xdr:colOff>
      <xdr:row>20</xdr:row>
      <xdr:rowOff>156886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 rot="5400000">
          <a:off x="4921625" y="3260917"/>
          <a:ext cx="356346" cy="1591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168089</xdr:colOff>
      <xdr:row>14</xdr:row>
      <xdr:rowOff>85170</xdr:rowOff>
    </xdr:from>
    <xdr:to>
      <xdr:col>8</xdr:col>
      <xdr:colOff>286875</xdr:colOff>
      <xdr:row>16</xdr:row>
      <xdr:rowOff>145676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 rot="5400000" flipH="1" flipV="1">
          <a:off x="3749493" y="2577354"/>
          <a:ext cx="396683" cy="11878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230843</xdr:colOff>
      <xdr:row>14</xdr:row>
      <xdr:rowOff>103100</xdr:rowOff>
    </xdr:from>
    <xdr:to>
      <xdr:col>8</xdr:col>
      <xdr:colOff>349629</xdr:colOff>
      <xdr:row>16</xdr:row>
      <xdr:rowOff>163606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 rot="5400000" flipH="1" flipV="1">
          <a:off x="3812247" y="2595284"/>
          <a:ext cx="396683" cy="11878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304802</xdr:colOff>
      <xdr:row>14</xdr:row>
      <xdr:rowOff>121029</xdr:rowOff>
    </xdr:from>
    <xdr:to>
      <xdr:col>8</xdr:col>
      <xdr:colOff>423588</xdr:colOff>
      <xdr:row>17</xdr:row>
      <xdr:rowOff>13447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 rot="5400000" flipH="1" flipV="1">
          <a:off x="3886206" y="2613213"/>
          <a:ext cx="396683" cy="11878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318247</xdr:colOff>
      <xdr:row>20</xdr:row>
      <xdr:rowOff>124384</xdr:rowOff>
    </xdr:from>
    <xdr:to>
      <xdr:col>11</xdr:col>
      <xdr:colOff>31474</xdr:colOff>
      <xdr:row>21</xdr:row>
      <xdr:rowOff>122303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979894" y="3486149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78441</xdr:colOff>
      <xdr:row>8</xdr:row>
      <xdr:rowOff>142314</xdr:rowOff>
    </xdr:from>
    <xdr:to>
      <xdr:col>10</xdr:col>
      <xdr:colOff>262315</xdr:colOff>
      <xdr:row>9</xdr:row>
      <xdr:rowOff>140233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4740088" y="1487020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9</xdr:col>
      <xdr:colOff>421342</xdr:colOff>
      <xdr:row>9</xdr:row>
      <xdr:rowOff>115419</xdr:rowOff>
    </xdr:from>
    <xdr:to>
      <xdr:col>10</xdr:col>
      <xdr:colOff>134569</xdr:colOff>
      <xdr:row>10</xdr:row>
      <xdr:rowOff>113338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4612342" y="1628213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226359</xdr:colOff>
      <xdr:row>21</xdr:row>
      <xdr:rowOff>99730</xdr:rowOff>
    </xdr:from>
    <xdr:to>
      <xdr:col>10</xdr:col>
      <xdr:colOff>410233</xdr:colOff>
      <xdr:row>22</xdr:row>
      <xdr:rowOff>97649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4888006" y="3629583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233083</xdr:colOff>
      <xdr:row>20</xdr:row>
      <xdr:rowOff>95248</xdr:rowOff>
    </xdr:from>
    <xdr:to>
      <xdr:col>10</xdr:col>
      <xdr:colOff>416957</xdr:colOff>
      <xdr:row>21</xdr:row>
      <xdr:rowOff>93167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894730" y="3457013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11</xdr:col>
      <xdr:colOff>239807</xdr:colOff>
      <xdr:row>11</xdr:row>
      <xdr:rowOff>79560</xdr:rowOff>
    </xdr:from>
    <xdr:to>
      <xdr:col>11</xdr:col>
      <xdr:colOff>423681</xdr:colOff>
      <xdr:row>12</xdr:row>
      <xdr:rowOff>77479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372101" y="1928531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8</xdr:col>
      <xdr:colOff>324971</xdr:colOff>
      <xdr:row>22</xdr:row>
      <xdr:rowOff>86284</xdr:rowOff>
    </xdr:from>
    <xdr:to>
      <xdr:col>9</xdr:col>
      <xdr:colOff>38198</xdr:colOff>
      <xdr:row>23</xdr:row>
      <xdr:rowOff>84203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045324" y="3784225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9</xdr:col>
      <xdr:colOff>354106</xdr:colOff>
      <xdr:row>9</xdr:row>
      <xdr:rowOff>48184</xdr:rowOff>
    </xdr:from>
    <xdr:to>
      <xdr:col>10</xdr:col>
      <xdr:colOff>67333</xdr:colOff>
      <xdr:row>10</xdr:row>
      <xdr:rowOff>46103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4545106" y="1560978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251012</xdr:colOff>
      <xdr:row>11</xdr:row>
      <xdr:rowOff>124384</xdr:rowOff>
    </xdr:from>
    <xdr:to>
      <xdr:col>8</xdr:col>
      <xdr:colOff>434886</xdr:colOff>
      <xdr:row>12</xdr:row>
      <xdr:rowOff>122303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971365" y="1973355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190500</xdr:colOff>
      <xdr:row>13</xdr:row>
      <xdr:rowOff>131107</xdr:rowOff>
    </xdr:from>
    <xdr:to>
      <xdr:col>8</xdr:col>
      <xdr:colOff>374374</xdr:colOff>
      <xdr:row>14</xdr:row>
      <xdr:rowOff>129026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910853" y="2316254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9</xdr:col>
      <xdr:colOff>320488</xdr:colOff>
      <xdr:row>8</xdr:row>
      <xdr:rowOff>126625</xdr:rowOff>
    </xdr:from>
    <xdr:to>
      <xdr:col>10</xdr:col>
      <xdr:colOff>33715</xdr:colOff>
      <xdr:row>9</xdr:row>
      <xdr:rowOff>124544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4511488" y="1471331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219637</xdr:colOff>
      <xdr:row>22</xdr:row>
      <xdr:rowOff>59390</xdr:rowOff>
    </xdr:from>
    <xdr:to>
      <xdr:col>8</xdr:col>
      <xdr:colOff>403511</xdr:colOff>
      <xdr:row>23</xdr:row>
      <xdr:rowOff>57309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939990" y="3757331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10</xdr:col>
      <xdr:colOff>398930</xdr:colOff>
      <xdr:row>20</xdr:row>
      <xdr:rowOff>160242</xdr:rowOff>
    </xdr:from>
    <xdr:to>
      <xdr:col>11</xdr:col>
      <xdr:colOff>112157</xdr:colOff>
      <xdr:row>21</xdr:row>
      <xdr:rowOff>158161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5060577" y="3522007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11</xdr:col>
      <xdr:colOff>313765</xdr:colOff>
      <xdr:row>11</xdr:row>
      <xdr:rowOff>7843</xdr:rowOff>
    </xdr:from>
    <xdr:to>
      <xdr:col>12</xdr:col>
      <xdr:colOff>26992</xdr:colOff>
      <xdr:row>12</xdr:row>
      <xdr:rowOff>5762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5446059" y="1856814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11</xdr:col>
      <xdr:colOff>383243</xdr:colOff>
      <xdr:row>10</xdr:row>
      <xdr:rowOff>133349</xdr:rowOff>
    </xdr:from>
    <xdr:to>
      <xdr:col>12</xdr:col>
      <xdr:colOff>96470</xdr:colOff>
      <xdr:row>11</xdr:row>
      <xdr:rowOff>131267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5515537" y="1814231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10</xdr:col>
      <xdr:colOff>165848</xdr:colOff>
      <xdr:row>8</xdr:row>
      <xdr:rowOff>117660</xdr:rowOff>
    </xdr:from>
    <xdr:to>
      <xdr:col>10</xdr:col>
      <xdr:colOff>349722</xdr:colOff>
      <xdr:row>9</xdr:row>
      <xdr:rowOff>115579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4827495" y="1462366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264458</xdr:colOff>
      <xdr:row>13</xdr:row>
      <xdr:rowOff>160242</xdr:rowOff>
    </xdr:from>
    <xdr:to>
      <xdr:col>8</xdr:col>
      <xdr:colOff>448332</xdr:colOff>
      <xdr:row>14</xdr:row>
      <xdr:rowOff>158161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984811" y="2345389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12</xdr:col>
      <xdr:colOff>2241</xdr:colOff>
      <xdr:row>12</xdr:row>
      <xdr:rowOff>43701</xdr:rowOff>
    </xdr:from>
    <xdr:to>
      <xdr:col>12</xdr:col>
      <xdr:colOff>186115</xdr:colOff>
      <xdr:row>13</xdr:row>
      <xdr:rowOff>41620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5605182" y="2060760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199465</xdr:colOff>
      <xdr:row>22</xdr:row>
      <xdr:rowOff>39218</xdr:rowOff>
    </xdr:from>
    <xdr:to>
      <xdr:col>10</xdr:col>
      <xdr:colOff>383339</xdr:colOff>
      <xdr:row>23</xdr:row>
      <xdr:rowOff>37137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861112" y="3737159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329453</xdr:colOff>
      <xdr:row>12</xdr:row>
      <xdr:rowOff>23530</xdr:rowOff>
    </xdr:from>
    <xdr:to>
      <xdr:col>9</xdr:col>
      <xdr:colOff>42680</xdr:colOff>
      <xdr:row>13</xdr:row>
      <xdr:rowOff>21449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4049806" y="2040589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11</xdr:col>
      <xdr:colOff>392207</xdr:colOff>
      <xdr:row>11</xdr:row>
      <xdr:rowOff>142313</xdr:rowOff>
    </xdr:from>
    <xdr:to>
      <xdr:col>12</xdr:col>
      <xdr:colOff>105434</xdr:colOff>
      <xdr:row>12</xdr:row>
      <xdr:rowOff>140232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524501" y="1991284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8</xdr:col>
      <xdr:colOff>363071</xdr:colOff>
      <xdr:row>14</xdr:row>
      <xdr:rowOff>12326</xdr:rowOff>
    </xdr:from>
    <xdr:to>
      <xdr:col>9</xdr:col>
      <xdr:colOff>76298</xdr:colOff>
      <xdr:row>15</xdr:row>
      <xdr:rowOff>10244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083424" y="2365561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8</xdr:col>
      <xdr:colOff>347382</xdr:colOff>
      <xdr:row>12</xdr:row>
      <xdr:rowOff>108696</xdr:rowOff>
    </xdr:from>
    <xdr:to>
      <xdr:col>9</xdr:col>
      <xdr:colOff>60609</xdr:colOff>
      <xdr:row>13</xdr:row>
      <xdr:rowOff>106615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067735" y="2125755"/>
          <a:ext cx="183874" cy="166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11</xdr:col>
      <xdr:colOff>231751</xdr:colOff>
      <xdr:row>7</xdr:row>
      <xdr:rowOff>157400</xdr:rowOff>
    </xdr:from>
    <xdr:to>
      <xdr:col>12</xdr:col>
      <xdr:colOff>159811</xdr:colOff>
      <xdr:row>9</xdr:row>
      <xdr:rowOff>129990</xdr:rowOff>
    </xdr:to>
    <xdr:sp macro="" textlink="">
      <xdr:nvSpPr>
        <xdr:cNvPr id="86" name="Rounded Rectangl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 rot="21121724">
          <a:off x="5364045" y="1334018"/>
          <a:ext cx="398707" cy="308766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I1</a:t>
          </a:r>
        </a:p>
      </xdr:txBody>
    </xdr:sp>
    <xdr:clientData/>
  </xdr:twoCellAnchor>
  <xdr:twoCellAnchor>
    <xdr:from>
      <xdr:col>8</xdr:col>
      <xdr:colOff>294503</xdr:colOff>
      <xdr:row>7</xdr:row>
      <xdr:rowOff>164124</xdr:rowOff>
    </xdr:from>
    <xdr:to>
      <xdr:col>9</xdr:col>
      <xdr:colOff>222563</xdr:colOff>
      <xdr:row>9</xdr:row>
      <xdr:rowOff>136714</xdr:rowOff>
    </xdr:to>
    <xdr:sp macro="" textlink="">
      <xdr:nvSpPr>
        <xdr:cNvPr id="87" name="Rounded Rectangl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 rot="21121724">
          <a:off x="4014856" y="1340742"/>
          <a:ext cx="398707" cy="308766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I2</a:t>
          </a:r>
        </a:p>
      </xdr:txBody>
    </xdr:sp>
    <xdr:clientData/>
  </xdr:twoCellAnchor>
  <xdr:twoCellAnchor>
    <xdr:from>
      <xdr:col>8</xdr:col>
      <xdr:colOff>413286</xdr:colOff>
      <xdr:row>15</xdr:row>
      <xdr:rowOff>47582</xdr:rowOff>
    </xdr:from>
    <xdr:to>
      <xdr:col>9</xdr:col>
      <xdr:colOff>341346</xdr:colOff>
      <xdr:row>17</xdr:row>
      <xdr:rowOff>20172</xdr:rowOff>
    </xdr:to>
    <xdr:sp macro="" textlink="">
      <xdr:nvSpPr>
        <xdr:cNvPr id="88" name="Rounded Rectangl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 rot="21121724">
          <a:off x="4133639" y="2568906"/>
          <a:ext cx="398707" cy="308766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I3</a:t>
          </a:r>
        </a:p>
      </xdr:txBody>
    </xdr:sp>
    <xdr:clientData/>
  </xdr:twoCellAnchor>
  <xdr:twoCellAnchor>
    <xdr:from>
      <xdr:col>10</xdr:col>
      <xdr:colOff>16598</xdr:colOff>
      <xdr:row>18</xdr:row>
      <xdr:rowOff>20687</xdr:rowOff>
    </xdr:from>
    <xdr:to>
      <xdr:col>10</xdr:col>
      <xdr:colOff>415305</xdr:colOff>
      <xdr:row>19</xdr:row>
      <xdr:rowOff>161365</xdr:rowOff>
    </xdr:to>
    <xdr:sp macro="" textlink="">
      <xdr:nvSpPr>
        <xdr:cNvPr id="89" name="Rounded Rectangl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 rot="21121724">
          <a:off x="4678245" y="3046275"/>
          <a:ext cx="398707" cy="308766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DMIN%20OTHER\Staff\Project%20Staff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pickndrop"/>
      <sheetName val="2138"/>
      <sheetName val="2407 - Greenford"/>
      <sheetName val="Hackney Beats"/>
      <sheetName val="2138-Car Jouneys"/>
      <sheetName val="Hemel Hampstead"/>
      <sheetName val="2448 Clapham Road"/>
      <sheetName val="Wapping"/>
      <sheetName val="2492 Watford"/>
      <sheetName val="Bournemouth"/>
      <sheetName val="2387 Hemel Hampstead xtra"/>
      <sheetName val="Mayfair"/>
      <sheetName val="Tolworth"/>
      <sheetName val="2347-SUSTRANS"/>
      <sheetName val="2453 Leavesden BREAKS"/>
      <sheetName val="East Grinstead"/>
      <sheetName val="Northampton."/>
      <sheetName val="Wembley"/>
      <sheetName val="Brighton"/>
      <sheetName val="Envelopes"/>
      <sheetName val="Hammersmith"/>
      <sheetName val="Walthamstow"/>
      <sheetName val="Edmonton"/>
      <sheetName val="Edmonton Door Knocking"/>
      <sheetName val="Hemel Hampstead "/>
      <sheetName val="Chingford"/>
      <sheetName val="TFL Parking Beats"/>
      <sheetName val="Putney"/>
      <sheetName val="Costco Reading"/>
      <sheetName val="UCLH PARKING"/>
      <sheetName val="Redbridge"/>
      <sheetName val="Southbank"/>
      <sheetName val="queensway Parking"/>
      <sheetName val="Stratford"/>
      <sheetName val="Southend PB"/>
      <sheetName val="Train"/>
      <sheetName val="Abingdon CJT"/>
      <sheetName val="2570 Strawberry Hill "/>
      <sheetName val="2539 TFL 2"/>
      <sheetName val="2602 Drayton Road"/>
      <sheetName val="2616 Enfield"/>
      <sheetName val="2623 Barbican"/>
      <sheetName val="2629 ROBERT ST"/>
      <sheetName val="2636 Basildon"/>
      <sheetName val="2639 Sunninghill"/>
      <sheetName val="2658 Hayes"/>
      <sheetName val="Feering"/>
      <sheetName val="2638 Bexley"/>
      <sheetName val="Vicky staff"/>
      <sheetName val="Sheet1"/>
      <sheetName val="Farringdon"/>
      <sheetName val="2682 St Albans"/>
      <sheetName val="Brighton CJT"/>
      <sheetName val="2679 Windsor"/>
      <sheetName val="2678 Hackney"/>
      <sheetName val="2696 Cambridge Circus"/>
      <sheetName val="2710 Marks Tey "/>
      <sheetName val="2731 Inverness Mews"/>
      <sheetName val="2738 Clapham"/>
      <sheetName val="2616 Edmonton"/>
      <sheetName val="2772 Dalston"/>
      <sheetName val="2732 Littlehampton"/>
      <sheetName val="2775 Heart of Heartbridge"/>
      <sheetName val="2784 KING GEORGE"/>
      <sheetName val="2746 Admiralty Arch"/>
      <sheetName val="2781 Dover"/>
      <sheetName val="2806 Tonbridge"/>
      <sheetName val="2777 Bourne Hill"/>
      <sheetName val="2808 Tooting"/>
      <sheetName val="2704 Suffolk"/>
      <sheetName val="IOW"/>
      <sheetName val="Surrey Quays"/>
      <sheetName val="Thurrock"/>
      <sheetName val="Envelopes IoW"/>
      <sheetName val="2835 Dartford"/>
      <sheetName val="2867 Reading"/>
      <sheetName val="2837 Baker Street"/>
      <sheetName val="2605 City of London"/>
      <sheetName val="Brick Lane"/>
      <sheetName val="2939 Dartford CJT"/>
      <sheetName val="2972 Leyton"/>
      <sheetName val="2900 WCSS"/>
      <sheetName val="2920 Berkhamsted"/>
      <sheetName val="2959 Essex Suffolk 2"/>
      <sheetName val="2974 Sidcup PB"/>
      <sheetName val="2946 Bengeo"/>
      <sheetName val="2982 Plaistow"/>
      <sheetName val="2956 ABBEY WOOD"/>
      <sheetName val="3017 Meridian Sq"/>
      <sheetName val="Chalfont"/>
      <sheetName val="Southgate"/>
      <sheetName val="Hackney Beats 2"/>
      <sheetName val="2906 Edmonton"/>
      <sheetName val="3022 Twyford"/>
      <sheetName val="2978 Southbank"/>
      <sheetName val="RSI Hampshire"/>
      <sheetName val="Envelopes Hampshire"/>
      <sheetName val="3021 Kings Rd"/>
      <sheetName val="2873 Knee Hill"/>
      <sheetName val="3066 Brick Lane 2"/>
      <sheetName val="3024 Eastbourne"/>
      <sheetName val="3031 Lisson Grove"/>
      <sheetName val="3050 Hamm &amp; Fulham"/>
      <sheetName val="Brighton CJT2"/>
      <sheetName val="2914 wOKINGHAM"/>
      <sheetName val="Thurrock 2"/>
      <sheetName val="Harlow"/>
      <sheetName val="Wokingham"/>
      <sheetName val="3077 Ealing PB"/>
      <sheetName val="3043 Clapton"/>
      <sheetName val="Brighton redo"/>
      <sheetName val="Strawberry Hill 3"/>
      <sheetName val="3030 Abbey Wood Station"/>
      <sheetName val="Fritzovia"/>
      <sheetName val="Brent Cross"/>
      <sheetName val="Brentford"/>
      <sheetName val="Southend"/>
      <sheetName val="Camden"/>
      <sheetName val="Southend redo"/>
      <sheetName val="2978 Southbank SEP2013"/>
      <sheetName val="TTT Sat Redo"/>
      <sheetName val="3218 Blomfield Rd"/>
      <sheetName val="3211 Grays town Centre"/>
      <sheetName val="3171 Hillingdon CJT"/>
      <sheetName val="Victoria"/>
      <sheetName val="2570 Strwberry Hill 4"/>
      <sheetName val="Colindale"/>
      <sheetName val="Wembley NFL"/>
      <sheetName val="3284 Mitcham"/>
      <sheetName val="3305 Egham"/>
      <sheetName val="A3 Hindhead"/>
      <sheetName val="BRISTOL"/>
      <sheetName val="3181 Romford"/>
      <sheetName val="Brixton"/>
      <sheetName val="3337 Bedford"/>
      <sheetName val="3355 Shoreditch"/>
      <sheetName val="Mitcham"/>
      <sheetName val="Mitcham Redo"/>
      <sheetName val="3210 CJT repeat"/>
      <sheetName val="Hertfordshire"/>
      <sheetName val="3354 Northwood"/>
      <sheetName val="Hampton Court"/>
      <sheetName val="Wembley NFL (2)"/>
      <sheetName val="Battersea"/>
      <sheetName val="East Ham Sth Leaflets – 3377"/>
      <sheetName val="3370 Leavesden"/>
      <sheetName val="3413 Croydon"/>
      <sheetName val="3257 Lewes Road 2"/>
      <sheetName val="Poole CTC and ANPR – 3330"/>
      <sheetName val="Mersham"/>
      <sheetName val="3301 Sompting"/>
      <sheetName val="3388 Farringdon Q's"/>
      <sheetName val="3436 Battersea"/>
      <sheetName val="3181 Wanstead"/>
      <sheetName val="3458 Dunstable"/>
      <sheetName val="3466 Croydon 2"/>
      <sheetName val="3476 Catford"/>
      <sheetName val="3181 KWR Mitcham"/>
      <sheetName val="3181 KWR Aldgate"/>
      <sheetName val="3508 Hook"/>
      <sheetName val="3494 North Finchley"/>
      <sheetName val="2471 TTT "/>
      <sheetName val="3531 East Grin."/>
      <sheetName val="3543 Rotunda"/>
      <sheetName val="3548 Vauxhall"/>
      <sheetName val="3509 Southbank Dec 2013"/>
      <sheetName val="3608 Borehamwood"/>
      <sheetName val="Lyminster CJT REpeat"/>
      <sheetName val="3631 Battersea "/>
      <sheetName val="3638 Lewisham and Islington"/>
      <sheetName val="3622 Maunsell Street"/>
      <sheetName val="3633 Bracknell"/>
      <sheetName val="3646 Caslte Lane Bournemouth"/>
      <sheetName val="3664 Harlow"/>
      <sheetName val="3675 Camden"/>
      <sheetName val="3666 Ealing CJT"/>
      <sheetName val="3663 Covent Garden"/>
      <sheetName val="3715 Huntley St"/>
      <sheetName val="3711 Agar Estate"/>
      <sheetName val="3739 Waterloo"/>
      <sheetName val="3729 Dover Court"/>
      <sheetName val="3703 West Draytonz"/>
      <sheetName val="3667 Docklands"/>
      <sheetName val="3730 Old Shoreham Road"/>
      <sheetName val="3756 Greenwood Place"/>
      <sheetName val="3573 Kingston"/>
      <sheetName val="3493 Clapton"/>
      <sheetName val="Padington 3772"/>
      <sheetName val="3751 Hyde Park 2"/>
      <sheetName val="3796 Chiltern Street"/>
      <sheetName val="3791 Stroud Green Road"/>
      <sheetName val="3777 Watford"/>
      <sheetName val="3817 Ringwood"/>
      <sheetName val="3816 Waterloo"/>
      <sheetName val="3495 Regents Street and New Bon"/>
      <sheetName val="3802 Long Lane Corridor"/>
      <sheetName val="no .Romford"/>
      <sheetName val="3821 Tower Hill"/>
      <sheetName val="Template"/>
      <sheetName val="3813 Regents Street and New Bon"/>
      <sheetName val="3737 Chingford"/>
      <sheetName val="3829 CJT Woking"/>
      <sheetName val="3845 DFT"/>
      <sheetName val="3815 Arborfield"/>
      <sheetName val="3825 Sevenoaks"/>
      <sheetName val="3834 Paddington"/>
      <sheetName val="3803 Sutton"/>
      <sheetName val="3824 Knightsbridge"/>
      <sheetName val="3830 Hertford"/>
      <sheetName val="Hackney Road"/>
      <sheetName val="3865 The Mall"/>
      <sheetName val="3858 Seven Sisters"/>
      <sheetName val="3851 Romford car parks"/>
      <sheetName val="3866 Braintree"/>
      <sheetName val="3857 Guilford"/>
      <sheetName val="3867 Wandsworth"/>
      <sheetName val="3869 Bracknell"/>
      <sheetName val="3873 Portsmouth"/>
      <sheetName val="3890 Shoreditch"/>
      <sheetName val="Coral Barking"/>
      <sheetName val="3845 DFT Training"/>
      <sheetName val="3899 Brockley Corridor"/>
      <sheetName val="3895 Zone P and the Ladders"/>
      <sheetName val="3863 Earls Court"/>
      <sheetName val="3910 Seven Dials"/>
      <sheetName val="Clerkenwell"/>
      <sheetName val="3898 Wembley"/>
      <sheetName val="Grant"/>
      <sheetName val="3972 A602 Hertford"/>
      <sheetName val="3962 Stoke Newington"/>
      <sheetName val="3949 Sutton"/>
      <sheetName val="3979 Notting Hill Gate"/>
      <sheetName val="3891 Millharbour"/>
      <sheetName val="3980 Hook, Hants"/>
      <sheetName val="3845 DFT Extras 25May"/>
      <sheetName val="3997 Horndean"/>
      <sheetName val="3998 Dalston"/>
      <sheetName val="3999 Store Counts"/>
      <sheetName val="4044 Chelsea"/>
      <sheetName val="4035 Watford Warwick"/>
      <sheetName val="4062 Kenisngton High Street"/>
      <sheetName val="4036 Bath Warwick"/>
      <sheetName val="4077 Chichester"/>
      <sheetName val="4074 Chase Farm"/>
      <sheetName val="4079 Boleyn 3"/>
      <sheetName val="4086 Abbeville Road"/>
      <sheetName val="4069 Barnet"/>
      <sheetName val="4078 Victoria Station"/>
      <sheetName val="4079 Leaflets 2"/>
      <sheetName val="4103 Purbeck"/>
      <sheetName val="4108 Newbury"/>
      <sheetName val="4112 -  Brockley Corridor CJT"/>
      <sheetName val="4128 White City"/>
      <sheetName val="4117 Brighton"/>
      <sheetName val="4078 Victoria Station (2)"/>
      <sheetName val="4091 Forest Gate RPZv"/>
      <sheetName val="4114 Goodge St (Experian))"/>
      <sheetName val="4131 Brighton Parking"/>
      <sheetName val="4078 Victoria Station (3)"/>
      <sheetName val="4164 Cheam Common School"/>
      <sheetName val="4024 Bank Junction"/>
      <sheetName val="4181 Whitechapel"/>
      <sheetName val="4141 Southbank"/>
      <sheetName val="3825 North Woolwich"/>
      <sheetName val="4161 Borehamwood"/>
      <sheetName val="4194 Harrow"/>
      <sheetName val="4200 Chelmsford"/>
      <sheetName val="4111 Hyde Park 2014"/>
      <sheetName val="4204 Knightsbridge"/>
      <sheetName val="4206-08 ENFIELD"/>
      <sheetName val="4220 Huntley Street"/>
      <sheetName val="3992 Hackney Door Knocking"/>
      <sheetName val="4239 Goodge St TCR BS"/>
      <sheetName val="4245 Brunswick Centre"/>
      <sheetName val="4286 Southbank"/>
      <sheetName val="Poole Warwick"/>
      <sheetName val="4309 Bursledon"/>
      <sheetName val="4307 Hemel Hempstead"/>
      <sheetName val="4312 Watford PB"/>
      <sheetName val="Warwick Brighton"/>
      <sheetName val="4313 Chester Gate"/>
      <sheetName val="4265 Warwick Brighton"/>
      <sheetName val="4321 Highbury"/>
      <sheetName val="4337 East Croydon"/>
      <sheetName val="4344 New Eltham"/>
      <sheetName val="4358 Southend"/>
      <sheetName val="Chase Farm"/>
      <sheetName val="4327 Colindale"/>
      <sheetName val="4369 Northfield Avenue"/>
      <sheetName val="4337 East Croydon (2)"/>
      <sheetName val="4321 Highbury (2)"/>
      <sheetName val="4355 Isle of Sheppey"/>
      <sheetName val="4340 Warwick Poole"/>
      <sheetName val="4372 Kings Road"/>
      <sheetName val="4396 Newham leaflets"/>
      <sheetName val="4320 Bryanston Street "/>
      <sheetName val="4389 Carcraft"/>
      <sheetName val="4377 Bromley Parking"/>
      <sheetName val="4376 - Dagenham"/>
      <sheetName val="4381 Harrow"/>
      <sheetName val="4346 Stanford Hill, KP LB"/>
      <sheetName val="4427 Brighton Road"/>
      <sheetName val="4444 - Fort Halstead"/>
      <sheetName val="4468 Gatwick"/>
      <sheetName val="4439 - Maunsel Street"/>
      <sheetName val="4531 Chase Farm Hospital"/>
      <sheetName val="4096 RSI"/>
      <sheetName val="4498 Dulwich Hamlet"/>
      <sheetName val="4452 - Heathrow"/>
      <sheetName val="4520 Northwood"/>
      <sheetName val="SouthwarkSchedule"/>
      <sheetName val="4328 Southwark ShiftsShifts"/>
      <sheetName val="4503 Kingston"/>
      <sheetName val="CJT"/>
      <sheetName val="4533 HOspital Surveys"/>
      <sheetName val="Reading"/>
      <sheetName val="4579 Croydon"/>
      <sheetName val="Warwick Exeter"/>
      <sheetName val="4590 Moor Lane, Chessington"/>
      <sheetName val="4604 Monkfrith School"/>
      <sheetName val="Waterloocille"/>
      <sheetName val="4588 Knightsbridge"/>
      <sheetName val="4607 Epsom"/>
      <sheetName val="Template (2)"/>
      <sheetName val="4612 Sutton"/>
      <sheetName val="Rates r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zoomScale="85" zoomScaleNormal="85" workbookViewId="0"/>
  </sheetViews>
  <sheetFormatPr defaultColWidth="9.140625" defaultRowHeight="13.15"/>
  <cols>
    <col min="1" max="2" width="6.85546875" style="103" customWidth="1"/>
    <col min="3" max="3" width="7" style="103" customWidth="1"/>
    <col min="4" max="4" width="6.7109375" style="103" customWidth="1"/>
    <col min="5" max="20" width="7" style="103" customWidth="1"/>
    <col min="21" max="16384" width="9.140625" style="103"/>
  </cols>
  <sheetData>
    <row r="1" spans="1:20">
      <c r="A1" s="100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</row>
    <row r="2" spans="1:20">
      <c r="A2" s="104"/>
      <c r="T2" s="105"/>
    </row>
    <row r="3" spans="1:20">
      <c r="A3" s="104"/>
      <c r="T3" s="105"/>
    </row>
    <row r="4" spans="1:20">
      <c r="A4" s="104"/>
      <c r="T4" s="105"/>
    </row>
    <row r="5" spans="1:20">
      <c r="A5" s="104"/>
      <c r="T5" s="105"/>
    </row>
    <row r="6" spans="1:20">
      <c r="A6" s="104"/>
      <c r="T6" s="105"/>
    </row>
    <row r="7" spans="1:20">
      <c r="A7" s="104"/>
      <c r="T7" s="105"/>
    </row>
    <row r="8" spans="1:20">
      <c r="A8" s="104"/>
      <c r="T8" s="105"/>
    </row>
    <row r="9" spans="1:20">
      <c r="A9" s="104"/>
      <c r="T9" s="105"/>
    </row>
    <row r="10" spans="1:20">
      <c r="A10" s="104"/>
      <c r="T10" s="105"/>
    </row>
    <row r="11" spans="1:20">
      <c r="A11" s="104"/>
      <c r="T11" s="105"/>
    </row>
    <row r="12" spans="1:20">
      <c r="A12" s="104"/>
      <c r="T12" s="105"/>
    </row>
    <row r="13" spans="1:20">
      <c r="A13" s="104"/>
      <c r="T13" s="105"/>
    </row>
    <row r="14" spans="1:20">
      <c r="A14" s="104"/>
      <c r="T14" s="105"/>
    </row>
    <row r="15" spans="1:20">
      <c r="A15" s="104"/>
      <c r="T15" s="105"/>
    </row>
    <row r="16" spans="1:20">
      <c r="A16" s="104"/>
      <c r="T16" s="105"/>
    </row>
    <row r="17" spans="1:20">
      <c r="A17" s="104"/>
      <c r="T17" s="105"/>
    </row>
    <row r="18" spans="1:20">
      <c r="A18" s="104"/>
      <c r="T18" s="105"/>
    </row>
    <row r="19" spans="1:20">
      <c r="A19" s="104"/>
      <c r="T19" s="105"/>
    </row>
    <row r="20" spans="1:20">
      <c r="A20" s="104"/>
      <c r="T20" s="105"/>
    </row>
    <row r="21" spans="1:20">
      <c r="A21" s="104"/>
      <c r="T21" s="105"/>
    </row>
    <row r="22" spans="1:20">
      <c r="A22" s="104"/>
      <c r="T22" s="105"/>
    </row>
    <row r="23" spans="1:20">
      <c r="A23" s="104"/>
      <c r="T23" s="105"/>
    </row>
    <row r="24" spans="1:20">
      <c r="A24" s="104"/>
      <c r="T24" s="105"/>
    </row>
    <row r="25" spans="1:20">
      <c r="A25" s="104"/>
      <c r="T25" s="105"/>
    </row>
    <row r="26" spans="1:20">
      <c r="A26" s="104"/>
      <c r="T26" s="105"/>
    </row>
    <row r="27" spans="1:20">
      <c r="A27" s="104"/>
      <c r="T27" s="105"/>
    </row>
    <row r="28" spans="1:20">
      <c r="A28" s="104"/>
      <c r="T28" s="105"/>
    </row>
    <row r="29" spans="1:20">
      <c r="A29" s="104"/>
      <c r="T29" s="105"/>
    </row>
    <row r="30" spans="1:20">
      <c r="A30" s="104"/>
      <c r="T30" s="105"/>
    </row>
    <row r="31" spans="1:20">
      <c r="A31" s="104"/>
      <c r="T31" s="105"/>
    </row>
    <row r="32" spans="1:20">
      <c r="A32" s="104"/>
      <c r="T32" s="105"/>
    </row>
    <row r="33" spans="1:20">
      <c r="A33" s="104"/>
      <c r="T33" s="105"/>
    </row>
    <row r="34" spans="1:20">
      <c r="A34" s="104"/>
      <c r="T34" s="105"/>
    </row>
    <row r="35" spans="1:20">
      <c r="A35" s="104"/>
      <c r="L35" s="106"/>
      <c r="M35" s="106"/>
      <c r="N35" s="106"/>
      <c r="O35" s="106"/>
      <c r="P35" s="106"/>
      <c r="Q35" s="106"/>
      <c r="R35" s="106"/>
      <c r="S35" s="106"/>
      <c r="T35" s="107"/>
    </row>
    <row r="36" spans="1:20" ht="13.5" customHeight="1">
      <c r="A36" s="100"/>
      <c r="B36" s="101"/>
      <c r="C36" s="102"/>
      <c r="D36" s="120" t="s">
        <v>0</v>
      </c>
      <c r="E36" s="121"/>
      <c r="F36" s="124" t="s">
        <v>1</v>
      </c>
      <c r="G36" s="125"/>
      <c r="H36" s="125"/>
      <c r="I36" s="125"/>
      <c r="J36" s="125"/>
      <c r="K36" s="125"/>
      <c r="L36" s="126"/>
      <c r="M36" s="132" t="s">
        <v>2</v>
      </c>
      <c r="N36" s="130">
        <v>16367</v>
      </c>
      <c r="O36" s="120" t="s">
        <v>3</v>
      </c>
      <c r="P36" s="121"/>
      <c r="Q36" s="134" t="s">
        <v>4</v>
      </c>
      <c r="R36" s="135"/>
      <c r="S36" s="121" t="s">
        <v>5</v>
      </c>
      <c r="T36" s="130" t="s">
        <v>6</v>
      </c>
    </row>
    <row r="37" spans="1:20">
      <c r="A37" s="104"/>
      <c r="C37" s="105"/>
      <c r="D37" s="122"/>
      <c r="E37" s="123"/>
      <c r="F37" s="127"/>
      <c r="G37" s="128"/>
      <c r="H37" s="128"/>
      <c r="I37" s="128"/>
      <c r="J37" s="128"/>
      <c r="K37" s="128"/>
      <c r="L37" s="129"/>
      <c r="M37" s="133"/>
      <c r="N37" s="131"/>
      <c r="O37" s="122"/>
      <c r="P37" s="123"/>
      <c r="Q37" s="136"/>
      <c r="R37" s="137"/>
      <c r="S37" s="123"/>
      <c r="T37" s="131"/>
    </row>
    <row r="38" spans="1:20" ht="13.5" customHeight="1">
      <c r="A38" s="104"/>
      <c r="C38" s="105"/>
      <c r="D38" s="120" t="s">
        <v>7</v>
      </c>
      <c r="E38" s="121"/>
      <c r="F38" s="124" t="s">
        <v>8</v>
      </c>
      <c r="G38" s="125"/>
      <c r="H38" s="125"/>
      <c r="I38" s="125"/>
      <c r="J38" s="125"/>
      <c r="K38" s="125"/>
      <c r="L38" s="126"/>
      <c r="M38" s="120" t="s">
        <v>9</v>
      </c>
      <c r="N38" s="121"/>
      <c r="O38" s="124" t="s">
        <v>10</v>
      </c>
      <c r="P38" s="125"/>
      <c r="Q38" s="125"/>
      <c r="R38" s="125"/>
      <c r="S38" s="125"/>
      <c r="T38" s="126"/>
    </row>
    <row r="39" spans="1:20">
      <c r="A39" s="104"/>
      <c r="C39" s="105"/>
      <c r="D39" s="122"/>
      <c r="E39" s="123"/>
      <c r="F39" s="127"/>
      <c r="G39" s="128"/>
      <c r="H39" s="128"/>
      <c r="I39" s="128"/>
      <c r="J39" s="128"/>
      <c r="K39" s="128"/>
      <c r="L39" s="129"/>
      <c r="M39" s="122"/>
      <c r="N39" s="123"/>
      <c r="O39" s="127"/>
      <c r="P39" s="128"/>
      <c r="Q39" s="128"/>
      <c r="R39" s="128"/>
      <c r="S39" s="128"/>
      <c r="T39" s="129"/>
    </row>
    <row r="40" spans="1:20" ht="13.5" customHeight="1">
      <c r="A40" s="104"/>
      <c r="C40" s="105"/>
      <c r="D40" s="120" t="s">
        <v>11</v>
      </c>
      <c r="E40" s="121"/>
      <c r="F40" s="124" t="s">
        <v>12</v>
      </c>
      <c r="G40" s="125"/>
      <c r="H40" s="125"/>
      <c r="I40" s="125"/>
      <c r="J40" s="125"/>
      <c r="K40" s="125"/>
      <c r="L40" s="126"/>
      <c r="M40" s="120" t="s">
        <v>13</v>
      </c>
      <c r="N40" s="121"/>
      <c r="O40" s="124" t="s">
        <v>14</v>
      </c>
      <c r="P40" s="125"/>
      <c r="Q40" s="125"/>
      <c r="R40" s="125"/>
      <c r="S40" s="125"/>
      <c r="T40" s="126"/>
    </row>
    <row r="41" spans="1:20">
      <c r="A41" s="108"/>
      <c r="B41" s="106"/>
      <c r="C41" s="107"/>
      <c r="D41" s="122"/>
      <c r="E41" s="123"/>
      <c r="F41" s="127"/>
      <c r="G41" s="128"/>
      <c r="H41" s="128"/>
      <c r="I41" s="128"/>
      <c r="J41" s="128"/>
      <c r="K41" s="128"/>
      <c r="L41" s="129"/>
      <c r="M41" s="122"/>
      <c r="N41" s="123"/>
      <c r="O41" s="127"/>
      <c r="P41" s="128"/>
      <c r="Q41" s="128"/>
      <c r="R41" s="128"/>
      <c r="S41" s="128"/>
      <c r="T41" s="129"/>
    </row>
  </sheetData>
  <mergeCells count="16">
    <mergeCell ref="D40:E41"/>
    <mergeCell ref="F40:L41"/>
    <mergeCell ref="M40:N41"/>
    <mergeCell ref="O40:T41"/>
    <mergeCell ref="S36:S37"/>
    <mergeCell ref="T36:T37"/>
    <mergeCell ref="D38:E39"/>
    <mergeCell ref="F38:L39"/>
    <mergeCell ref="M38:N39"/>
    <mergeCell ref="O38:T39"/>
    <mergeCell ref="D36:E37"/>
    <mergeCell ref="F36:L37"/>
    <mergeCell ref="M36:M37"/>
    <mergeCell ref="N36:N37"/>
    <mergeCell ref="O36:P37"/>
    <mergeCell ref="Q36:R37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DR115"/>
  <sheetViews>
    <sheetView tabSelected="1" zoomScale="85" zoomScaleNormal="85" zoomScaleSheetLayoutView="70" zoomScalePageLayoutView="55" workbookViewId="0">
      <selection activeCell="J20" sqref="J20"/>
    </sheetView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10</v>
      </c>
      <c r="E6" s="71">
        <v>3</v>
      </c>
      <c r="F6" s="71"/>
      <c r="G6" s="71">
        <v>1</v>
      </c>
      <c r="H6" s="71"/>
      <c r="I6" s="69">
        <f>IF($J6="","-",B6*$L$2+C6*$M$2+D6*$N$2+E6*$O$2+F6*$P$2+G6*$Q$2+H6*$R$2)</f>
        <v>15.3</v>
      </c>
      <c r="J6" s="72">
        <v>0.33621527777777777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0.3362384259259259</v>
      </c>
      <c r="U6" s="64"/>
      <c r="V6" s="64"/>
      <c r="W6" s="65">
        <v>6</v>
      </c>
      <c r="X6" s="65">
        <v>1</v>
      </c>
      <c r="Y6" s="65"/>
      <c r="Z6" s="65"/>
      <c r="AA6" s="65"/>
      <c r="AB6" s="69">
        <f>IF($J6="","-",U6*$L$2+V6*$M$2+W6*$N$2+X6*$O$2+Y6*$P$2+Z6*$Q$2+AA6*$R$2)</f>
        <v>7</v>
      </c>
      <c r="AC6" s="68">
        <v>0.33637731481481481</v>
      </c>
      <c r="AD6" s="70">
        <f t="shared" ref="AD6:AD37" si="0">IF($J6="","-",AC6-T6)</f>
        <v>1.388888888889106E-4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0.33640046296296294</v>
      </c>
      <c r="CM6" s="82">
        <v>0.33717592592592593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1.6203703703704386E-4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2099.9999999996717</v>
      </c>
      <c r="CT6" s="76"/>
      <c r="CU6" s="61">
        <f t="shared" ref="CU6:CU37" si="5">IF(J6="","-",CJ6)</f>
        <v>0</v>
      </c>
      <c r="CV6" s="62">
        <f t="shared" ref="CV6:CV55" si="6">IF($J6="","-",AB6+AV6+BP6)</f>
        <v>7</v>
      </c>
      <c r="CW6" s="63">
        <f t="shared" ref="CW6:CW55" si="7">IF($J6="","-",(AD6+AX6+BR6)*86400)</f>
        <v>12.000000000001876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0</v>
      </c>
      <c r="CZ6" s="63">
        <f t="shared" ref="CZ6:CZ37" si="9">IF($J6="","-",(CL6-J6)*86400)</f>
        <v>15.999999999999304</v>
      </c>
      <c r="DA6" s="51">
        <f>IF($J6="","-",CV6+CY6+CU6)</f>
        <v>7</v>
      </c>
      <c r="DB6" s="52">
        <f>IF($J6="","-",IF(CW6=0,0,CW6-DD6-DE6))</f>
        <v>-1.1046664909004882</v>
      </c>
      <c r="DC6" s="53">
        <f t="shared" ref="DC6:DC37" si="10">IF($J6="", "-", IF(AND(CV6=0, CX6=2),  1,   IFERROR((DA6*3600)/(IFERROR(CZ6-DB6-2,CZ6-2)*$CS$56+CU6*3600),0)))</f>
        <v>0.73518117712778797</v>
      </c>
      <c r="DD6" s="7">
        <f>IF($J6="","-",IF(OR(CX6=1,CX6=3),1,IF(CX6=2,2,IF(CX6=4,0,0))))</f>
        <v>2</v>
      </c>
      <c r="DE6" s="7">
        <f t="shared" ref="DE6:DE37" si="11">IF($J6="","-",IFERROR((3600*CV6/$CS$56),0))</f>
        <v>11.104666490902364</v>
      </c>
      <c r="DF6" s="7">
        <f t="shared" ref="DF6:DF37" si="12">IF(J6="","-",(CM6-J6)*86400)</f>
        <v>83.000000000001791</v>
      </c>
      <c r="DG6" s="7">
        <f t="shared" ref="DG6:DG37" si="13">IF($J6="","-",(CL6-J6-(3/86400))*86400)</f>
        <v>12.999999999999304</v>
      </c>
      <c r="DH6" s="7">
        <f t="shared" ref="DH6:DH37" si="14">IF($J6="","-",IF($CW6=0,0, $CW6-IFERROR(3600*$CV6/$CS$56,0)-1))</f>
        <v>-0.10466649090048818</v>
      </c>
      <c r="DI6" s="7">
        <f t="shared" ref="DI6:DI37" si="15">IF($J6="","-",IF($CW6=0,0, $CW6-IFERROR(3600*$CV6/$CS$56,0)-2))</f>
        <v>-1.1046664909004882</v>
      </c>
      <c r="DJ6" s="7">
        <f t="shared" ref="DJ6:DJ37" si="16">IF($J6="","-",IF($CW6=0,0, $CW6-IFERROR(3600*$CV6/$CS$56,0)-1))</f>
        <v>-0.10466649090048818</v>
      </c>
      <c r="DK6" s="7">
        <f t="shared" ref="DK6:DK37" si="17">IF($J6="","-",IF($CW6=0,0, $CW6-IFERROR(3600*$CV6/$CS$56,0)))</f>
        <v>0.89533350909951182</v>
      </c>
      <c r="DL6" s="13">
        <f t="shared" ref="DL6:DL37" si="18">IF($J6="","-",HLOOKUP(CX6,$DH$5:$DK$55,A6+1, FALSE))</f>
        <v>-1.1046664909004882</v>
      </c>
      <c r="DM6" s="14">
        <f t="shared" ref="DM6:DM37" si="19">IF($J6="","-",IFERROR(IF(CU6=0,((DA6*(3600/DF6))/($CS$56*((DG6-DB6+1)/DF6))),((DA6*(3600/DF6))/(($CS$56*(((DG6-DB6+1)/DF6)))+((CU6*3600)/DF6)))),0))</f>
        <v>0.73518117712778797</v>
      </c>
      <c r="DN6" s="37">
        <f>IF($J6="","-",CW6/CZ6)</f>
        <v>0.75000000000014988</v>
      </c>
      <c r="DO6" s="89" t="str">
        <f t="shared" ref="DO6:DO37" si="20">IF(AND(I6&gt;DA6,CP6&lt;&gt;"Y"),"Blocked?","OK")</f>
        <v>Blocked?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12</v>
      </c>
      <c r="E7" s="71">
        <v>1</v>
      </c>
      <c r="F7" s="71"/>
      <c r="G7" s="71">
        <v>1</v>
      </c>
      <c r="H7" s="71"/>
      <c r="I7" s="69">
        <f t="shared" ref="I7:I15" si="21">IF($J7="","-",B7*$L$2+C7*$M$2+D7*$N$2+E7*$O$2+F7*$P$2+G7*$Q$2+H7*$R$2)</f>
        <v>15.3</v>
      </c>
      <c r="J7" s="72">
        <v>0.33717592592592593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68">
        <v>0.33719907407407407</v>
      </c>
      <c r="U7" s="64"/>
      <c r="V7" s="64"/>
      <c r="W7" s="65">
        <v>7</v>
      </c>
      <c r="X7" s="65"/>
      <c r="Y7" s="65"/>
      <c r="Z7" s="65">
        <v>1</v>
      </c>
      <c r="AA7" s="65"/>
      <c r="AB7" s="69">
        <f t="shared" ref="AB7:AB15" si="23">IF($J7="","-",U7*$L$2+V7*$M$2+W7*$N$2+X7*$O$2+Y7*$P$2+Z7*$Q$2+AA7*$R$2)</f>
        <v>9.3000000000000007</v>
      </c>
      <c r="AC7" s="68">
        <v>0.33736111111111106</v>
      </c>
      <c r="AD7" s="70">
        <f t="shared" si="0"/>
        <v>1.6203703703698835E-4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68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81">
        <v>0.33737268518518521</v>
      </c>
      <c r="CM7" s="82">
        <v>0.33810185185185188</v>
      </c>
      <c r="CN7" s="64" t="str">
        <f t="shared" si="1"/>
        <v>Y</v>
      </c>
      <c r="CO7" s="65" t="s">
        <v>74</v>
      </c>
      <c r="CP7" s="65" t="s">
        <v>75</v>
      </c>
      <c r="CQ7" s="66">
        <f t="shared" si="2"/>
        <v>1.8518518518512161E-4</v>
      </c>
      <c r="CR7" s="64" t="str">
        <f t="shared" si="3"/>
        <v>Yes</v>
      </c>
      <c r="CS7" s="67">
        <f t="shared" si="4"/>
        <v>2391.4285714292901</v>
      </c>
      <c r="CT7" s="76"/>
      <c r="CU7" s="61">
        <f t="shared" si="5"/>
        <v>0</v>
      </c>
      <c r="CV7" s="62">
        <f t="shared" si="6"/>
        <v>9.3000000000000007</v>
      </c>
      <c r="CW7" s="63">
        <f t="shared" si="7"/>
        <v>13.999999999995794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8"/>
        <v>0</v>
      </c>
      <c r="CZ7" s="63">
        <f t="shared" si="9"/>
        <v>17.000000000001059</v>
      </c>
      <c r="DA7" s="51">
        <f t="shared" ref="DA7:DA55" si="33">IF($J7="","-",CV7+CY7+CU7)</f>
        <v>9.3000000000000007</v>
      </c>
      <c r="DB7" s="52">
        <f t="shared" ref="DB7:DB55" si="34">IF($J7="","-",IF(CW7=0,0,CW7-DD7-DE7))</f>
        <v>-2.7533426236316334</v>
      </c>
      <c r="DC7" s="53">
        <f t="shared" si="10"/>
        <v>0.83101773769567433</v>
      </c>
      <c r="DD7" s="7">
        <f t="shared" ref="DD7:DD55" si="35">IF($J7="","-",IF(OR(CX7=1,CX7=3),1,IF(CX7=2,2,IF(CX7=4,0,0))))</f>
        <v>2</v>
      </c>
      <c r="DE7" s="7">
        <f t="shared" si="11"/>
        <v>14.753342623627427</v>
      </c>
      <c r="DF7" s="7">
        <f t="shared" si="12"/>
        <v>80.000000000001307</v>
      </c>
      <c r="DG7" s="7">
        <f t="shared" si="13"/>
        <v>14.000000000001059</v>
      </c>
      <c r="DH7" s="7">
        <f t="shared" si="14"/>
        <v>-1.7533426236316334</v>
      </c>
      <c r="DI7" s="7">
        <f t="shared" si="15"/>
        <v>-2.7533426236316334</v>
      </c>
      <c r="DJ7" s="7">
        <f t="shared" si="16"/>
        <v>-1.7533426236316334</v>
      </c>
      <c r="DK7" s="7">
        <f t="shared" si="17"/>
        <v>-0.7533426236316334</v>
      </c>
      <c r="DL7" s="13">
        <f t="shared" si="18"/>
        <v>-2.7533426236316334</v>
      </c>
      <c r="DM7" s="14">
        <f t="shared" si="19"/>
        <v>0.83101773769567444</v>
      </c>
      <c r="DN7" s="37">
        <f t="shared" ref="DN7:DN55" si="36">IF($J7="","-",CW7/CZ7)</f>
        <v>0.82352941176440719</v>
      </c>
      <c r="DO7" s="89" t="str">
        <f t="shared" si="20"/>
        <v>Blocked?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13</v>
      </c>
      <c r="E8" s="71">
        <v>2</v>
      </c>
      <c r="F8" s="71"/>
      <c r="G8" s="71"/>
      <c r="H8" s="71"/>
      <c r="I8" s="69">
        <f t="shared" si="21"/>
        <v>15</v>
      </c>
      <c r="J8" s="72">
        <v>0.33991898148148153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0.33993055555555557</v>
      </c>
      <c r="U8" s="64"/>
      <c r="V8" s="64"/>
      <c r="W8" s="65">
        <v>6</v>
      </c>
      <c r="X8" s="65">
        <v>1</v>
      </c>
      <c r="Y8" s="65"/>
      <c r="Z8" s="65"/>
      <c r="AA8" s="65"/>
      <c r="AB8" s="69">
        <f t="shared" si="23"/>
        <v>7</v>
      </c>
      <c r="AC8" s="68">
        <v>0.34005787037037033</v>
      </c>
      <c r="AD8" s="70">
        <f t="shared" si="0"/>
        <v>1.273148148147607E-4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0.34006944444444448</v>
      </c>
      <c r="CM8" s="82">
        <v>0.34079861111111115</v>
      </c>
      <c r="CN8" s="64" t="str">
        <f t="shared" si="1"/>
        <v>Y</v>
      </c>
      <c r="CO8" s="65" t="s">
        <v>74</v>
      </c>
      <c r="CP8" s="65" t="s">
        <v>75</v>
      </c>
      <c r="CQ8" s="66">
        <f t="shared" si="2"/>
        <v>1.3888888888879958E-4</v>
      </c>
      <c r="CR8" s="64" t="str">
        <f t="shared" si="3"/>
        <v>No</v>
      </c>
      <c r="CS8" s="67">
        <f t="shared" si="4"/>
        <v>2290.9090909100646</v>
      </c>
      <c r="CT8" s="76"/>
      <c r="CU8" s="61">
        <f t="shared" si="5"/>
        <v>0</v>
      </c>
      <c r="CV8" s="62">
        <f t="shared" si="6"/>
        <v>7</v>
      </c>
      <c r="CW8" s="63">
        <f t="shared" si="7"/>
        <v>10.999999999995325</v>
      </c>
      <c r="CX8" s="63">
        <f t="shared" si="32"/>
        <v>2</v>
      </c>
      <c r="CY8" s="63">
        <f t="shared" si="8"/>
        <v>0</v>
      </c>
      <c r="CZ8" s="63">
        <f t="shared" si="9"/>
        <v>12.999999999998835</v>
      </c>
      <c r="DA8" s="51">
        <f t="shared" si="33"/>
        <v>7</v>
      </c>
      <c r="DB8" s="52">
        <f t="shared" si="34"/>
        <v>-2.1046664909070394</v>
      </c>
      <c r="DC8" s="53">
        <f t="shared" si="10"/>
        <v>0.84738260974505297</v>
      </c>
      <c r="DD8" s="7">
        <f t="shared" si="35"/>
        <v>2</v>
      </c>
      <c r="DE8" s="7">
        <f t="shared" si="11"/>
        <v>11.104666490902364</v>
      </c>
      <c r="DF8" s="7">
        <f t="shared" si="12"/>
        <v>75.999999999999091</v>
      </c>
      <c r="DG8" s="7">
        <f t="shared" si="13"/>
        <v>9.9999999999988347</v>
      </c>
      <c r="DH8" s="7">
        <f t="shared" si="14"/>
        <v>-1.1046664909070394</v>
      </c>
      <c r="DI8" s="7">
        <f t="shared" si="15"/>
        <v>-2.1046664909070394</v>
      </c>
      <c r="DJ8" s="7">
        <f t="shared" si="16"/>
        <v>-1.1046664909070394</v>
      </c>
      <c r="DK8" s="7">
        <f t="shared" si="17"/>
        <v>-0.10466649090703939</v>
      </c>
      <c r="DL8" s="13">
        <f t="shared" si="18"/>
        <v>-2.1046664909070394</v>
      </c>
      <c r="DM8" s="14">
        <f t="shared" si="19"/>
        <v>0.84738260974505286</v>
      </c>
      <c r="DN8" s="37">
        <f t="shared" si="36"/>
        <v>0.84615384615356237</v>
      </c>
      <c r="DO8" s="89" t="str">
        <f t="shared" si="20"/>
        <v>Blocked?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13</v>
      </c>
      <c r="E9" s="71"/>
      <c r="F9" s="71"/>
      <c r="G9" s="71"/>
      <c r="H9" s="71"/>
      <c r="I9" s="69">
        <f t="shared" si="21"/>
        <v>13</v>
      </c>
      <c r="J9" s="72">
        <v>0.34175925925925926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0.34177083333333336</v>
      </c>
      <c r="U9" s="64"/>
      <c r="V9" s="64"/>
      <c r="W9" s="65">
        <v>8</v>
      </c>
      <c r="X9" s="65"/>
      <c r="Y9" s="65"/>
      <c r="Z9" s="65"/>
      <c r="AA9" s="65"/>
      <c r="AB9" s="69">
        <f t="shared" si="23"/>
        <v>8</v>
      </c>
      <c r="AC9" s="68">
        <v>0.34190972222222221</v>
      </c>
      <c r="AD9" s="70">
        <f t="shared" si="0"/>
        <v>1.3888888888885509E-4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0.34192129629629631</v>
      </c>
      <c r="CM9" s="82">
        <v>0.34261574074074069</v>
      </c>
      <c r="CN9" s="64" t="str">
        <f t="shared" si="1"/>
        <v>Y</v>
      </c>
      <c r="CO9" s="65" t="s">
        <v>74</v>
      </c>
      <c r="CP9" s="65" t="s">
        <v>75</v>
      </c>
      <c r="CQ9" s="66">
        <f t="shared" si="2"/>
        <v>1.5046296296294948E-4</v>
      </c>
      <c r="CR9" s="64" t="str">
        <f t="shared" si="3"/>
        <v>Yes</v>
      </c>
      <c r="CS9" s="67">
        <f t="shared" si="4"/>
        <v>2400.0000000005839</v>
      </c>
      <c r="CT9" s="76"/>
      <c r="CU9" s="61">
        <f t="shared" si="5"/>
        <v>0</v>
      </c>
      <c r="CV9" s="62">
        <f t="shared" si="6"/>
        <v>8</v>
      </c>
      <c r="CW9" s="63">
        <f t="shared" si="7"/>
        <v>11.99999999999708</v>
      </c>
      <c r="CX9" s="63">
        <f t="shared" si="32"/>
        <v>2</v>
      </c>
      <c r="CY9" s="63">
        <f t="shared" si="8"/>
        <v>0</v>
      </c>
      <c r="CZ9" s="63">
        <f t="shared" si="9"/>
        <v>14.00000000000059</v>
      </c>
      <c r="DA9" s="51">
        <f t="shared" si="33"/>
        <v>8</v>
      </c>
      <c r="DB9" s="52">
        <f t="shared" si="34"/>
        <v>-2.6910474181770496</v>
      </c>
      <c r="DC9" s="53">
        <f t="shared" si="10"/>
        <v>0.86386266798588829</v>
      </c>
      <c r="DD9" s="7">
        <f t="shared" si="35"/>
        <v>2</v>
      </c>
      <c r="DE9" s="7">
        <f t="shared" si="11"/>
        <v>12.691047418174129</v>
      </c>
      <c r="DF9" s="7">
        <f t="shared" si="12"/>
        <v>73.99999999999558</v>
      </c>
      <c r="DG9" s="7">
        <f t="shared" si="13"/>
        <v>11.00000000000059</v>
      </c>
      <c r="DH9" s="7">
        <f t="shared" si="14"/>
        <v>-1.6910474181770496</v>
      </c>
      <c r="DI9" s="7">
        <f t="shared" si="15"/>
        <v>-2.6910474181770496</v>
      </c>
      <c r="DJ9" s="7">
        <f t="shared" si="16"/>
        <v>-1.6910474181770496</v>
      </c>
      <c r="DK9" s="7">
        <f t="shared" si="17"/>
        <v>-0.69104741817704962</v>
      </c>
      <c r="DL9" s="13">
        <f t="shared" si="18"/>
        <v>-2.6910474181770496</v>
      </c>
      <c r="DM9" s="14">
        <f t="shared" si="19"/>
        <v>0.86386266798588818</v>
      </c>
      <c r="DN9" s="37">
        <f t="shared" si="36"/>
        <v>0.8571428571426124</v>
      </c>
      <c r="DO9" s="89" t="str">
        <f t="shared" si="20"/>
        <v>Blocked?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11</v>
      </c>
      <c r="E10" s="71"/>
      <c r="F10" s="71"/>
      <c r="G10" s="71"/>
      <c r="H10" s="71"/>
      <c r="I10" s="69">
        <f t="shared" si="21"/>
        <v>11</v>
      </c>
      <c r="J10" s="72">
        <v>0.34261574074074069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0.34262731481481484</v>
      </c>
      <c r="U10" s="64"/>
      <c r="V10" s="64"/>
      <c r="W10" s="65">
        <v>11</v>
      </c>
      <c r="X10" s="65"/>
      <c r="Y10" s="65"/>
      <c r="Z10" s="65"/>
      <c r="AA10" s="65"/>
      <c r="AB10" s="69">
        <f t="shared" si="23"/>
        <v>11</v>
      </c>
      <c r="AC10" s="68">
        <v>0.3428356481481481</v>
      </c>
      <c r="AD10" s="70">
        <f t="shared" si="0"/>
        <v>2.0833333333325488E-4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0.34285879629629629</v>
      </c>
      <c r="CM10" s="82">
        <v>0.34362268518518518</v>
      </c>
      <c r="CN10" s="64" t="str">
        <f t="shared" si="1"/>
        <v>Y</v>
      </c>
      <c r="CO10" s="65" t="s">
        <v>74</v>
      </c>
      <c r="CP10" s="65" t="s">
        <v>75</v>
      </c>
      <c r="CQ10" s="66">
        <f t="shared" si="2"/>
        <v>2.1990740740740478E-4</v>
      </c>
      <c r="CR10" s="64" t="str">
        <f t="shared" si="3"/>
        <v>Yes</v>
      </c>
      <c r="CS10" s="67">
        <f t="shared" si="4"/>
        <v>2200.0000000008285</v>
      </c>
      <c r="CT10" s="76"/>
      <c r="CU10" s="61">
        <f t="shared" si="5"/>
        <v>0</v>
      </c>
      <c r="CV10" s="62">
        <f t="shared" si="6"/>
        <v>11</v>
      </c>
      <c r="CW10" s="63">
        <f t="shared" si="7"/>
        <v>17.999999999993221</v>
      </c>
      <c r="CX10" s="63">
        <f t="shared" si="32"/>
        <v>2</v>
      </c>
      <c r="CY10" s="63">
        <f t="shared" si="8"/>
        <v>0</v>
      </c>
      <c r="CZ10" s="63">
        <f t="shared" si="9"/>
        <v>21.000000000003283</v>
      </c>
      <c r="DA10" s="51">
        <f t="shared" si="33"/>
        <v>11</v>
      </c>
      <c r="DB10" s="52">
        <f t="shared" si="34"/>
        <v>-1.4501901999962072</v>
      </c>
      <c r="DC10" s="53">
        <f t="shared" si="10"/>
        <v>0.85330209789392886</v>
      </c>
      <c r="DD10" s="7">
        <f t="shared" si="35"/>
        <v>2</v>
      </c>
      <c r="DE10" s="7">
        <f t="shared" si="11"/>
        <v>17.450190199989429</v>
      </c>
      <c r="DF10" s="7">
        <f t="shared" si="12"/>
        <v>87.000000000004007</v>
      </c>
      <c r="DG10" s="7">
        <f t="shared" si="13"/>
        <v>18.000000000003283</v>
      </c>
      <c r="DH10" s="7">
        <f t="shared" si="14"/>
        <v>-0.45019019999620724</v>
      </c>
      <c r="DI10" s="7">
        <f t="shared" si="15"/>
        <v>-1.4501901999962072</v>
      </c>
      <c r="DJ10" s="7">
        <f t="shared" si="16"/>
        <v>-0.45019019999620724</v>
      </c>
      <c r="DK10" s="7">
        <f t="shared" si="17"/>
        <v>0.54980980000379276</v>
      </c>
      <c r="DL10" s="13">
        <f t="shared" si="18"/>
        <v>-1.4501901999962072</v>
      </c>
      <c r="DM10" s="14">
        <f t="shared" si="19"/>
        <v>0.85330209789392886</v>
      </c>
      <c r="DN10" s="37">
        <f t="shared" si="36"/>
        <v>0.85714285714240035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12</v>
      </c>
      <c r="E11" s="71"/>
      <c r="F11" s="71"/>
      <c r="G11" s="71"/>
      <c r="H11" s="71">
        <v>1</v>
      </c>
      <c r="I11" s="69">
        <f t="shared" si="21"/>
        <v>14</v>
      </c>
      <c r="J11" s="72">
        <v>0.35269675925925931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0.35271990740740744</v>
      </c>
      <c r="U11" s="64"/>
      <c r="V11" s="64"/>
      <c r="W11" s="65">
        <v>13</v>
      </c>
      <c r="X11" s="65"/>
      <c r="Y11" s="65"/>
      <c r="Z11" s="65"/>
      <c r="AA11" s="65">
        <v>1</v>
      </c>
      <c r="AB11" s="69">
        <f t="shared" si="23"/>
        <v>15</v>
      </c>
      <c r="AC11" s="68">
        <v>0.35300925925925924</v>
      </c>
      <c r="AD11" s="70">
        <f t="shared" si="0"/>
        <v>2.8935185185180456E-4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0.35303240740740738</v>
      </c>
      <c r="CM11" s="82">
        <v>0.35366898148148151</v>
      </c>
      <c r="CN11" s="64" t="str">
        <f t="shared" si="1"/>
        <v>Y</v>
      </c>
      <c r="CO11" s="65" t="s">
        <v>74</v>
      </c>
      <c r="CP11" s="65" t="s">
        <v>75</v>
      </c>
      <c r="CQ11" s="66">
        <f t="shared" si="2"/>
        <v>3.1249999999993783E-4</v>
      </c>
      <c r="CR11" s="64" t="str">
        <f t="shared" si="3"/>
        <v>Yes</v>
      </c>
      <c r="CS11" s="67">
        <f t="shared" si="4"/>
        <v>2160.0000000003529</v>
      </c>
      <c r="CT11" s="76"/>
      <c r="CU11" s="61">
        <f t="shared" si="5"/>
        <v>0</v>
      </c>
      <c r="CV11" s="62">
        <f t="shared" si="6"/>
        <v>15</v>
      </c>
      <c r="CW11" s="63">
        <f t="shared" si="7"/>
        <v>24.999999999995914</v>
      </c>
      <c r="CX11" s="63">
        <f t="shared" si="32"/>
        <v>2</v>
      </c>
      <c r="CY11" s="63">
        <f t="shared" si="8"/>
        <v>0</v>
      </c>
      <c r="CZ11" s="63">
        <f t="shared" si="9"/>
        <v>28.999999999993342</v>
      </c>
      <c r="DA11" s="51">
        <f t="shared" si="33"/>
        <v>15</v>
      </c>
      <c r="DB11" s="52">
        <f t="shared" si="34"/>
        <v>-0.79571390908057893</v>
      </c>
      <c r="DC11" s="53">
        <f t="shared" si="10"/>
        <v>0.8560929209056356</v>
      </c>
      <c r="DD11" s="7">
        <f t="shared" si="35"/>
        <v>2</v>
      </c>
      <c r="DE11" s="7">
        <f t="shared" si="11"/>
        <v>23.795713909076493</v>
      </c>
      <c r="DF11" s="7">
        <f t="shared" si="12"/>
        <v>83.999999999998749</v>
      </c>
      <c r="DG11" s="7">
        <f t="shared" si="13"/>
        <v>25.999999999993342</v>
      </c>
      <c r="DH11" s="7">
        <f t="shared" si="14"/>
        <v>0.20428609091942107</v>
      </c>
      <c r="DI11" s="7">
        <f t="shared" si="15"/>
        <v>-0.79571390908057893</v>
      </c>
      <c r="DJ11" s="7">
        <f t="shared" si="16"/>
        <v>0.20428609091942107</v>
      </c>
      <c r="DK11" s="7">
        <f t="shared" si="17"/>
        <v>1.2042860909194211</v>
      </c>
      <c r="DL11" s="13">
        <f t="shared" si="18"/>
        <v>-0.79571390908057893</v>
      </c>
      <c r="DM11" s="14">
        <f t="shared" si="19"/>
        <v>0.85609292090563549</v>
      </c>
      <c r="DN11" s="37">
        <f t="shared" si="36"/>
        <v>0.86206896551729839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10</v>
      </c>
      <c r="E12" s="71">
        <v>1</v>
      </c>
      <c r="F12" s="71"/>
      <c r="G12" s="71"/>
      <c r="H12" s="71"/>
      <c r="I12" s="69">
        <f t="shared" si="21"/>
        <v>11</v>
      </c>
      <c r="J12" s="72">
        <v>0.35736111111111107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0.35738425925925926</v>
      </c>
      <c r="U12" s="64"/>
      <c r="V12" s="64"/>
      <c r="W12" s="65">
        <v>10</v>
      </c>
      <c r="X12" s="65">
        <v>1</v>
      </c>
      <c r="Y12" s="65"/>
      <c r="Z12" s="65"/>
      <c r="AA12" s="65">
        <v>1</v>
      </c>
      <c r="AB12" s="69">
        <f t="shared" si="23"/>
        <v>13</v>
      </c>
      <c r="AC12" s="68">
        <v>0.3576273148148148</v>
      </c>
      <c r="AD12" s="70">
        <f t="shared" si="0"/>
        <v>2.4305555555553804E-4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0.35767361111111112</v>
      </c>
      <c r="CM12" s="82">
        <v>0.35840277777777779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2.6620370370372681E-4</v>
      </c>
      <c r="CR12" s="64" t="str">
        <f t="shared" si="3"/>
        <v>Yes</v>
      </c>
      <c r="CS12" s="67">
        <f t="shared" si="4"/>
        <v>2228.571428571589</v>
      </c>
      <c r="CT12" s="76"/>
      <c r="CU12" s="61">
        <f t="shared" si="5"/>
        <v>0</v>
      </c>
      <c r="CV12" s="62">
        <f t="shared" si="6"/>
        <v>13</v>
      </c>
      <c r="CW12" s="63">
        <f t="shared" si="7"/>
        <v>20.999999999998487</v>
      </c>
      <c r="CX12" s="63">
        <f t="shared" si="32"/>
        <v>1</v>
      </c>
      <c r="CY12" s="63">
        <f t="shared" si="8"/>
        <v>0</v>
      </c>
      <c r="CZ12" s="63">
        <f t="shared" si="9"/>
        <v>27.000000000004221</v>
      </c>
      <c r="DA12" s="51">
        <f t="shared" si="33"/>
        <v>13</v>
      </c>
      <c r="DB12" s="52">
        <f t="shared" si="34"/>
        <v>-0.62295205453447622</v>
      </c>
      <c r="DC12" s="53">
        <f t="shared" si="10"/>
        <v>0.80486245342210427</v>
      </c>
      <c r="DD12" s="7">
        <f t="shared" si="35"/>
        <v>1</v>
      </c>
      <c r="DE12" s="7">
        <f t="shared" si="11"/>
        <v>20.622952054532963</v>
      </c>
      <c r="DF12" s="7">
        <f t="shared" si="12"/>
        <v>90.000000000004476</v>
      </c>
      <c r="DG12" s="7">
        <f t="shared" si="13"/>
        <v>24.000000000004221</v>
      </c>
      <c r="DH12" s="7">
        <f t="shared" si="14"/>
        <v>-0.62295205453447622</v>
      </c>
      <c r="DI12" s="7">
        <f t="shared" si="15"/>
        <v>-1.6229520545344762</v>
      </c>
      <c r="DJ12" s="7">
        <f t="shared" si="16"/>
        <v>-0.62295205453447622</v>
      </c>
      <c r="DK12" s="7">
        <f t="shared" si="17"/>
        <v>0.37704794546552378</v>
      </c>
      <c r="DL12" s="13">
        <f t="shared" si="18"/>
        <v>-0.62295205453447622</v>
      </c>
      <c r="DM12" s="14">
        <f t="shared" si="19"/>
        <v>0.80486245342210416</v>
      </c>
      <c r="DN12" s="37">
        <f t="shared" si="36"/>
        <v>0.77777777777760015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10</v>
      </c>
      <c r="E13" s="71">
        <v>2</v>
      </c>
      <c r="F13" s="71">
        <v>2</v>
      </c>
      <c r="G13" s="71"/>
      <c r="H13" s="71"/>
      <c r="I13" s="69">
        <f t="shared" si="21"/>
        <v>15</v>
      </c>
      <c r="J13" s="72">
        <v>0.36495370370370367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0.36496527777777782</v>
      </c>
      <c r="U13" s="64"/>
      <c r="V13" s="64"/>
      <c r="W13" s="65">
        <v>5</v>
      </c>
      <c r="X13" s="65">
        <v>2</v>
      </c>
      <c r="Y13" s="65">
        <v>1</v>
      </c>
      <c r="Z13" s="65"/>
      <c r="AA13" s="65"/>
      <c r="AB13" s="69">
        <f t="shared" si="23"/>
        <v>8.5</v>
      </c>
      <c r="AC13" s="68">
        <v>0.36511574074074077</v>
      </c>
      <c r="AD13" s="70">
        <f t="shared" si="0"/>
        <v>1.5046296296294948E-4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0.36511574074074077</v>
      </c>
      <c r="CM13" s="82">
        <v>0.36585648148148148</v>
      </c>
      <c r="CN13" s="64" t="str">
        <f t="shared" si="1"/>
        <v>Y</v>
      </c>
      <c r="CO13" s="65" t="s">
        <v>74</v>
      </c>
      <c r="CP13" s="65" t="s">
        <v>75</v>
      </c>
      <c r="CQ13" s="66">
        <f t="shared" si="2"/>
        <v>1.6203703703709937E-4</v>
      </c>
      <c r="CR13" s="64" t="str">
        <f t="shared" si="3"/>
        <v>Yes</v>
      </c>
      <c r="CS13" s="67">
        <f t="shared" si="4"/>
        <v>2353.8461538463648</v>
      </c>
      <c r="CT13" s="76"/>
      <c r="CU13" s="61">
        <f t="shared" si="5"/>
        <v>0</v>
      </c>
      <c r="CV13" s="62">
        <f t="shared" si="6"/>
        <v>8.5</v>
      </c>
      <c r="CW13" s="63">
        <f t="shared" si="7"/>
        <v>12.999999999998835</v>
      </c>
      <c r="CX13" s="63">
        <f t="shared" si="32"/>
        <v>2</v>
      </c>
      <c r="CY13" s="63">
        <f t="shared" si="8"/>
        <v>0</v>
      </c>
      <c r="CZ13" s="63">
        <f t="shared" si="9"/>
        <v>14.000000000005386</v>
      </c>
      <c r="DA13" s="51">
        <f t="shared" si="33"/>
        <v>8.5</v>
      </c>
      <c r="DB13" s="52">
        <f t="shared" si="34"/>
        <v>-2.484237881811179</v>
      </c>
      <c r="DC13" s="53">
        <f t="shared" si="10"/>
        <v>0.93095943271810355</v>
      </c>
      <c r="DD13" s="7">
        <f t="shared" si="35"/>
        <v>2</v>
      </c>
      <c r="DE13" s="7">
        <f t="shared" si="11"/>
        <v>13.484237881810014</v>
      </c>
      <c r="DF13" s="7">
        <f t="shared" si="12"/>
        <v>78.000000000002601</v>
      </c>
      <c r="DG13" s="7">
        <f t="shared" si="13"/>
        <v>11.000000000005386</v>
      </c>
      <c r="DH13" s="7">
        <f t="shared" si="14"/>
        <v>-1.484237881811179</v>
      </c>
      <c r="DI13" s="7">
        <f t="shared" si="15"/>
        <v>-2.484237881811179</v>
      </c>
      <c r="DJ13" s="7">
        <f t="shared" si="16"/>
        <v>-1.484237881811179</v>
      </c>
      <c r="DK13" s="7">
        <f t="shared" si="17"/>
        <v>-0.48423788181117899</v>
      </c>
      <c r="DL13" s="13">
        <f t="shared" si="18"/>
        <v>-2.484237881811179</v>
      </c>
      <c r="DM13" s="14">
        <f t="shared" si="19"/>
        <v>0.93095943271810344</v>
      </c>
      <c r="DN13" s="37">
        <f t="shared" si="36"/>
        <v>0.92857142857098807</v>
      </c>
      <c r="DO13" s="89" t="str">
        <f t="shared" si="20"/>
        <v>Blocked?</v>
      </c>
    </row>
    <row r="14" spans="1:122" s="1" customFormat="1" ht="20.100000000000001" customHeight="1">
      <c r="A14" s="76">
        <v>9</v>
      </c>
      <c r="B14" s="92"/>
      <c r="C14" s="64"/>
      <c r="D14" s="71">
        <v>10</v>
      </c>
      <c r="E14" s="71">
        <v>1</v>
      </c>
      <c r="F14" s="71">
        <v>1</v>
      </c>
      <c r="G14" s="71"/>
      <c r="H14" s="71"/>
      <c r="I14" s="69">
        <f t="shared" si="21"/>
        <v>12.5</v>
      </c>
      <c r="J14" s="72">
        <v>0.36585648148148148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0.36586805555555557</v>
      </c>
      <c r="U14" s="64"/>
      <c r="V14" s="64"/>
      <c r="W14" s="65">
        <v>5</v>
      </c>
      <c r="X14" s="65">
        <v>1</v>
      </c>
      <c r="Y14" s="65">
        <v>1</v>
      </c>
      <c r="Z14" s="65"/>
      <c r="AA14" s="65"/>
      <c r="AB14" s="69">
        <f t="shared" si="23"/>
        <v>7.5</v>
      </c>
      <c r="AC14" s="68">
        <v>0.36600694444444443</v>
      </c>
      <c r="AD14" s="70">
        <f t="shared" si="0"/>
        <v>1.3888888888885509E-4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0.36600694444444443</v>
      </c>
      <c r="CM14" s="82">
        <v>0.36678240740740736</v>
      </c>
      <c r="CN14" s="64" t="str">
        <f t="shared" si="1"/>
        <v>Y</v>
      </c>
      <c r="CO14" s="65" t="s">
        <v>74</v>
      </c>
      <c r="CP14" s="65" t="s">
        <v>75</v>
      </c>
      <c r="CQ14" s="66">
        <f t="shared" si="2"/>
        <v>1.5046296296294948E-4</v>
      </c>
      <c r="CR14" s="64" t="str">
        <f t="shared" si="3"/>
        <v>Yes</v>
      </c>
      <c r="CS14" s="67">
        <f t="shared" si="4"/>
        <v>2250.0000000005475</v>
      </c>
      <c r="CT14" s="76"/>
      <c r="CU14" s="61">
        <f t="shared" si="5"/>
        <v>0</v>
      </c>
      <c r="CV14" s="62">
        <f t="shared" si="6"/>
        <v>7.5</v>
      </c>
      <c r="CW14" s="63">
        <f t="shared" si="7"/>
        <v>11.99999999999708</v>
      </c>
      <c r="CX14" s="63">
        <f t="shared" si="32"/>
        <v>2</v>
      </c>
      <c r="CY14" s="63">
        <f t="shared" si="8"/>
        <v>0</v>
      </c>
      <c r="CZ14" s="63">
        <f t="shared" si="9"/>
        <v>12.999999999998835</v>
      </c>
      <c r="DA14" s="51">
        <f t="shared" si="33"/>
        <v>7.5</v>
      </c>
      <c r="DB14" s="52">
        <f t="shared" si="34"/>
        <v>-1.897856954541167</v>
      </c>
      <c r="DC14" s="53">
        <f t="shared" si="10"/>
        <v>0.92246773991009745</v>
      </c>
      <c r="DD14" s="7">
        <f t="shared" si="35"/>
        <v>2</v>
      </c>
      <c r="DE14" s="7">
        <f t="shared" si="11"/>
        <v>11.897856954538247</v>
      </c>
      <c r="DF14" s="7">
        <f t="shared" si="12"/>
        <v>79.999999999996518</v>
      </c>
      <c r="DG14" s="7">
        <f t="shared" si="13"/>
        <v>9.9999999999988347</v>
      </c>
      <c r="DH14" s="7">
        <f t="shared" si="14"/>
        <v>-0.89785695454116698</v>
      </c>
      <c r="DI14" s="7">
        <f t="shared" si="15"/>
        <v>-1.897856954541167</v>
      </c>
      <c r="DJ14" s="7">
        <f t="shared" si="16"/>
        <v>-0.89785695454116698</v>
      </c>
      <c r="DK14" s="7">
        <f t="shared" si="17"/>
        <v>0.10214304545883302</v>
      </c>
      <c r="DL14" s="13">
        <f t="shared" si="18"/>
        <v>-1.897856954541167</v>
      </c>
      <c r="DM14" s="14">
        <f t="shared" si="19"/>
        <v>0.92246773991009756</v>
      </c>
      <c r="DN14" s="37">
        <f t="shared" si="36"/>
        <v>0.92307692307678113</v>
      </c>
      <c r="DO14" s="89" t="str">
        <f t="shared" si="20"/>
        <v>Blocked?</v>
      </c>
    </row>
    <row r="15" spans="1:122" s="1" customFormat="1" ht="20.100000000000001" customHeight="1">
      <c r="A15" s="76">
        <v>10</v>
      </c>
      <c r="B15" s="92"/>
      <c r="C15" s="64"/>
      <c r="D15" s="71">
        <v>10</v>
      </c>
      <c r="E15" s="71">
        <v>3</v>
      </c>
      <c r="F15" s="71"/>
      <c r="G15" s="71">
        <v>1</v>
      </c>
      <c r="H15" s="71">
        <v>1</v>
      </c>
      <c r="I15" s="69">
        <f t="shared" si="21"/>
        <v>17.3</v>
      </c>
      <c r="J15" s="72">
        <v>0.37232638888888886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0.37236111111111114</v>
      </c>
      <c r="U15" s="64"/>
      <c r="V15" s="64"/>
      <c r="W15" s="65">
        <v>7</v>
      </c>
      <c r="X15" s="65">
        <v>3</v>
      </c>
      <c r="Y15" s="65"/>
      <c r="Z15" s="65">
        <v>1</v>
      </c>
      <c r="AA15" s="65">
        <v>1</v>
      </c>
      <c r="AB15" s="69">
        <f t="shared" si="23"/>
        <v>14.3</v>
      </c>
      <c r="AC15" s="68">
        <v>0.37261574074074072</v>
      </c>
      <c r="AD15" s="70">
        <f t="shared" si="0"/>
        <v>2.5462962962957691E-4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0.37261574074074072</v>
      </c>
      <c r="CM15" s="82">
        <v>0.37328703703703708</v>
      </c>
      <c r="CN15" s="64" t="str">
        <f t="shared" si="1"/>
        <v>Y</v>
      </c>
      <c r="CO15" s="65" t="s">
        <v>74</v>
      </c>
      <c r="CP15" s="65" t="s">
        <v>75</v>
      </c>
      <c r="CQ15" s="66">
        <f t="shared" si="2"/>
        <v>2.8935185185186008E-4</v>
      </c>
      <c r="CR15" s="64" t="str">
        <f t="shared" si="3"/>
        <v>Yes</v>
      </c>
      <c r="CS15" s="67">
        <f t="shared" si="4"/>
        <v>2340.0000000004848</v>
      </c>
      <c r="CT15" s="76"/>
      <c r="CU15" s="61">
        <f t="shared" si="5"/>
        <v>0</v>
      </c>
      <c r="CV15" s="62">
        <f t="shared" si="6"/>
        <v>14.3</v>
      </c>
      <c r="CW15" s="63">
        <f t="shared" si="7"/>
        <v>21.999999999995445</v>
      </c>
      <c r="CX15" s="63">
        <f t="shared" si="32"/>
        <v>2</v>
      </c>
      <c r="CY15" s="63">
        <f t="shared" si="8"/>
        <v>0</v>
      </c>
      <c r="CZ15" s="63">
        <f t="shared" si="9"/>
        <v>25.000000000000711</v>
      </c>
      <c r="DA15" s="51">
        <f t="shared" si="33"/>
        <v>14.3</v>
      </c>
      <c r="DB15" s="52">
        <f t="shared" si="34"/>
        <v>-2.6852472599908133</v>
      </c>
      <c r="DC15" s="53">
        <f t="shared" si="10"/>
        <v>0.88320143584219268</v>
      </c>
      <c r="DD15" s="7">
        <f t="shared" si="35"/>
        <v>2</v>
      </c>
      <c r="DE15" s="7">
        <f t="shared" si="11"/>
        <v>22.685247259986259</v>
      </c>
      <c r="DF15" s="7">
        <f t="shared" si="12"/>
        <v>83.00000000000658</v>
      </c>
      <c r="DG15" s="7">
        <f t="shared" si="13"/>
        <v>22.000000000000711</v>
      </c>
      <c r="DH15" s="7">
        <f t="shared" si="14"/>
        <v>-1.6852472599908133</v>
      </c>
      <c r="DI15" s="7">
        <f t="shared" si="15"/>
        <v>-2.6852472599908133</v>
      </c>
      <c r="DJ15" s="7">
        <f t="shared" si="16"/>
        <v>-1.6852472599908133</v>
      </c>
      <c r="DK15" s="7">
        <f t="shared" si="17"/>
        <v>-0.68524725999081326</v>
      </c>
      <c r="DL15" s="13">
        <f t="shared" si="18"/>
        <v>-2.6852472599908133</v>
      </c>
      <c r="DM15" s="14">
        <f t="shared" si="19"/>
        <v>0.88320143584219268</v>
      </c>
      <c r="DN15" s="37">
        <f t="shared" si="36"/>
        <v>0.87999999999979284</v>
      </c>
      <c r="DO15" s="89" t="str">
        <f t="shared" si="20"/>
        <v>Blocked?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11.1</v>
      </c>
      <c r="E56" s="26">
        <f>IFERROR(SUMIFS(E6:E55,$J6:$J55,"&gt;0")/COUNTIFS($J6:$J55,"&gt;0"),0)*$O$2</f>
        <v>1.3</v>
      </c>
      <c r="F56" s="26">
        <f t="shared" ref="F56:G56" si="67">IFERROR(SUMIFS(F6:F55,$J6:$J55,"&gt;0")/COUNTIFS($J6:$J55,"&gt;0"),0)*$O$2</f>
        <v>0.3</v>
      </c>
      <c r="G56" s="26">
        <f t="shared" si="67"/>
        <v>0.3</v>
      </c>
      <c r="H56" s="26">
        <f>IFERROR(SUMIFS(H6:H55,$J6:$J55,"&gt;0")/COUNTIFS($J6:$J55,"&gt;0"),0)*$R$2</f>
        <v>0.4</v>
      </c>
      <c r="I56" s="27">
        <f t="shared" ref="I56" si="68">IFERROR(SUMIFS(I6:I55,$J6:$J55,"&gt;0")/COUNTIFS($J6:$J55,"&gt;0"),0)</f>
        <v>13.940000000000001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7.8</v>
      </c>
      <c r="X56" s="26">
        <f>IFERROR(SUMIFS(X6:X55,$J6:$J55,"&gt;0")/COUNTIFS($J6:$J55,"&gt;0"),0)*$O$2</f>
        <v>0.9</v>
      </c>
      <c r="Y56" s="26">
        <f t="shared" ref="Y56:Z56" si="71">IFERROR(SUMIFS(Y6:Y55,$J6:$J55,"&gt;0")/COUNTIFS($J6:$J55,"&gt;0"),0)*$O$2</f>
        <v>0.2</v>
      </c>
      <c r="Z56" s="26">
        <f t="shared" si="71"/>
        <v>0.2</v>
      </c>
      <c r="AA56" s="26">
        <f>IFERROR(SUMIFS(AA6:AA55,$J6:$J55,"&gt;0")/COUNTIFS($J6:$J55,"&gt;0"),0)*$R$2</f>
        <v>0.6</v>
      </c>
      <c r="AB56" s="27">
        <f t="shared" ref="AB56" si="72">IFERROR(SUMIFS(AB6:AB55,$J6:$J55,"&gt;0")/COUNTIFS($J6:$J55,"&gt;0"),0)</f>
        <v>10.059999999999999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1.8518518518514937E-4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</v>
      </c>
      <c r="AI56" s="26">
        <f>IFERROR(SUMIFS(AI6:AI55,$J6:$J55,"&gt;0")/COUNTIFS($J6:$J55,"&gt;0"),0)*$O$2</f>
        <v>0</v>
      </c>
      <c r="AJ56" s="26">
        <f t="shared" ref="AJ56:AK56" si="74">IFERROR(SUMIFS(AJ6:AJ55,$J6:$J55,"&gt;0")/COUNTIFS($J6:$J55,"&gt;0"),0)*$O$2</f>
        <v>0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77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9</v>
      </c>
      <c r="CS56" s="34">
        <f>IFERROR(SUMIFS(CS6:CS55,$CR6:$CR55,"Yes")/COUNTIFS($CR6:$CR55,"Yes"),0)</f>
        <v>2269.3162393166344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10.059999999999999</v>
      </c>
      <c r="CW56" s="33">
        <f>IFERROR(SUMIFS(CW6:CW55,$J6:$J55,"&gt;0")/COUNTIFS($J6:$J55,"&gt;0"),0)</f>
        <v>15.999999999996906</v>
      </c>
      <c r="CX56" s="25"/>
      <c r="CY56" s="33">
        <f>IFERROR(SUMIFS(CY6:CY55,$J6:$J55,"&gt;0")/COUNTIFS($J6:$J55,"&gt;0"),0)</f>
        <v>0</v>
      </c>
      <c r="CZ56" s="33">
        <f>IFERROR(SUMIFS(CZ6:CZ55,$J6:$J55,"&gt;0")/COUNTIFS($J6:$J55,"&gt;0"),0)</f>
        <v>18.900000000000556</v>
      </c>
      <c r="DA56" s="11">
        <f>IFERROR(SUMIFS(DA6:DA55,$J6:$J55,"&gt;0")/COUNTIFS($J6:$J55,"&gt;0"),0)</f>
        <v>10.059999999999999</v>
      </c>
      <c r="DB56" s="11">
        <f>IFERROR(SUMIFS(DB6:DB55,$J6:$J55,"&gt;0")/COUNTIFS($J6:$J55,"&gt;0"),0)</f>
        <v>-1.8589921283570632</v>
      </c>
      <c r="DC56" s="12">
        <f>IFERROR(SUMIFS(DC6:DC55,$J6:$J55,"&gt;0")/COUNTIFS($J6:$J55,"&gt;0"),0)</f>
        <v>0.85283302732464661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>
        <v>3</v>
      </c>
      <c r="F64" s="71"/>
      <c r="G64" s="71"/>
      <c r="H64" s="71"/>
      <c r="I64" s="69">
        <f>IF($J64="","-",B64*$L$2+C64*$M$2+D64*$N$2+E64*$O$2+F64*$P$2+G64*$Q$2+H64*$R$2)</f>
        <v>9</v>
      </c>
      <c r="J64" s="72">
        <v>0.71337962962962964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0.71340277777777772</v>
      </c>
      <c r="U64" s="64"/>
      <c r="V64" s="64"/>
      <c r="W64" s="65">
        <v>6</v>
      </c>
      <c r="X64" s="65">
        <v>3</v>
      </c>
      <c r="Y64" s="65"/>
      <c r="Z64" s="65"/>
      <c r="AA64" s="65"/>
      <c r="AB64" s="69">
        <f>IF($J64="","-",U64*$L$2+V64*$M$2+W64*$N$2+X64*$O$2+Y64*$P$2+Z64*$Q$2+AA64*$R$2)</f>
        <v>9</v>
      </c>
      <c r="AC64" s="68">
        <v>0.71359953703703705</v>
      </c>
      <c r="AD64" s="70">
        <f t="shared" ref="AD64:AD95" si="87">IF($J64="","-",AC64-T64)</f>
        <v>1.9675925925932702E-4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0.71361111111111108</v>
      </c>
      <c r="CM64" s="82">
        <v>0.71424768518518522</v>
      </c>
      <c r="CN64" s="64" t="str">
        <f t="shared" ref="CN64:CN95" si="88">IF($J64="","-",IF(AND(AB64&gt;0,S64=0),"Y","N"))</f>
        <v>Y</v>
      </c>
      <c r="CO64" s="65" t="s">
        <v>74</v>
      </c>
      <c r="CP64" s="65" t="s">
        <v>75</v>
      </c>
      <c r="CQ64" s="66">
        <f t="shared" ref="CQ64:CQ95" si="89">IF($J64="","-",IF(AC64=0,0,AC64-J64))</f>
        <v>2.1990740740740478E-4</v>
      </c>
      <c r="CR64" s="64" t="str">
        <f t="shared" ref="CR64:CR95" si="90">IF($J64="","-",IF(AND(I64&gt;=CR$4,CQ64&gt;=CQ$4,CP64="N",S64=0),"Yes","No"))</f>
        <v>Yes</v>
      </c>
      <c r="CS64" s="67">
        <f t="shared" ref="CS64:CS95" si="91">IF($J64="","",IF(S64&gt;0,0,IF(AD64=0,0,AB64/(AD64*24))))</f>
        <v>1905.8823529405201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9</v>
      </c>
      <c r="CW64" s="63">
        <f t="shared" ref="CW64:CW113" si="94">IF($J64="","-",(AD64+AX64+BR64)*86400)</f>
        <v>17.000000000005855</v>
      </c>
      <c r="CX64" s="63">
        <f>IF($J64="","-",IF(CP64="Y",2,IF(AND(CN64="y",CO64="y"),2,IF(AND(CN64="y",CO64="n"),1,IF(AND(CN64="n",CO64="y"),3,IF(AND(CN64="n",CO64="n"),4,"error"))))))</f>
        <v>2</v>
      </c>
      <c r="CY64" s="63">
        <f t="shared" ref="CY64:CY95" si="95">IF($J64="","-",S64+AM64+BG64+CA64)</f>
        <v>0</v>
      </c>
      <c r="CZ64" s="63">
        <f t="shared" ref="CZ64:CZ95" si="96">IF($J64="","-",(CL64-J64)*86400)</f>
        <v>19.999999999996732</v>
      </c>
      <c r="DA64" s="51">
        <f>IF($J64="","-",CV64+CY64+CU64)</f>
        <v>9</v>
      </c>
      <c r="DB64" s="52">
        <f>IF($J64="","-",IF(CW64=0,0,CW64-DD64-DE64))</f>
        <v>-0.80754701400916673</v>
      </c>
      <c r="DC64" s="53">
        <f t="shared" ref="DC64:DC95" si="97">IF($J64="", "-", IF(AND(CV64=0, CX64=2),  1,   IFERROR((DA64*3600)/(IFERROR(CZ64-DB64-2,CZ64-2)*$CS$114+CU64*3600),0)))</f>
        <v>0.8404895652922314</v>
      </c>
      <c r="DD64" s="7">
        <f>IF($J64="","-",IF(OR(CX64=1,CX64=3),1,IF(CX64=2,2,IF(CX64=4,0,0))))</f>
        <v>2</v>
      </c>
      <c r="DE64" s="7">
        <f t="shared" ref="DE64:DE95" si="98">IF($J64="","-",IFERROR((3600*CV64/$CS$114),0))</f>
        <v>15.807547014015022</v>
      </c>
      <c r="DF64" s="7">
        <f t="shared" ref="DF64:DF95" si="99">IF(J64="","-",(CM64-J64)*86400)</f>
        <v>75.000000000002132</v>
      </c>
      <c r="DG64" s="7">
        <f t="shared" ref="DG64:DG95" si="100">IF($J64="","-",(CL64-J64-(3/86400))*86400)</f>
        <v>16.999999999996732</v>
      </c>
      <c r="DH64" s="7">
        <f t="shared" ref="DH64:DH95" si="101">IF($J64="","-",IF($CW64=0,0, $CW64-IFERROR(3600*$CV64/$CS$114,0)-1))</f>
        <v>0.19245298599083327</v>
      </c>
      <c r="DI64" s="7">
        <f t="shared" ref="DI64:DI95" si="102">IF($J64="","-",IF($CW64=0,0, $CW64-IFERROR(3600*$CV64/$CS$114,0)-2))</f>
        <v>-0.80754701400916673</v>
      </c>
      <c r="DJ64" s="7">
        <f t="shared" ref="DJ64:DJ95" si="103">IF($J64="","-",IF($CW64=0,0, $CW64-IFERROR(3600*$CV64/$CS$114,0)-1))</f>
        <v>0.19245298599083327</v>
      </c>
      <c r="DK64" s="7">
        <f t="shared" ref="DK64:DK95" si="104">IF($J64="","-",IF($CW64=0,0, $CW64-IFERROR(3600*$CV64/$CS$114,0)))</f>
        <v>1.1924529859908333</v>
      </c>
      <c r="DL64" s="13">
        <f t="shared" ref="DL64:DL95" si="105">IF($J64="","-",HLOOKUP(CX64,$DH$63:$DK$113,A64+1, FALSE))</f>
        <v>-0.80754701400916673</v>
      </c>
      <c r="DM64" s="14">
        <f t="shared" ref="DM64:DM95" si="106">IF($J64="","-",IFERROR(IF(CU64=0,((DA64*(3600/DF64))/($CS$114*((DG64-DB64+1)/DF64))),((DA64*(3600/DF64))/(($CS$114*(((DG64-DB64+1)/DF64)))+((CU64*3600)/DF64)))),0))</f>
        <v>0.84048956529223129</v>
      </c>
      <c r="DN64" s="37">
        <f>IF($J64="","-",CW64/CZ64)</f>
        <v>0.85000000000043163</v>
      </c>
      <c r="DO64" s="89" t="str">
        <f t="shared" ref="DO64:DO95" si="107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6</v>
      </c>
      <c r="E65" s="71"/>
      <c r="F65" s="71"/>
      <c r="G65" s="71"/>
      <c r="H65" s="71"/>
      <c r="I65" s="69">
        <f t="shared" ref="I65:I73" si="108">IF($J65="","-",B65*$L$2+C65*$M$2+D65*$N$2+E65*$O$2+F65*$P$2+G65*$Q$2+H65*$R$2)</f>
        <v>6</v>
      </c>
      <c r="J65" s="72">
        <v>0.7190509259259259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68">
        <v>0.71908564814814813</v>
      </c>
      <c r="U65" s="64"/>
      <c r="V65" s="64"/>
      <c r="W65" s="65">
        <v>4</v>
      </c>
      <c r="X65" s="65"/>
      <c r="Y65" s="65"/>
      <c r="Z65" s="65"/>
      <c r="AA65" s="65"/>
      <c r="AB65" s="69">
        <f t="shared" ref="AB65:AB73" si="110">IF($J65="","-",U65*$L$2+V65*$M$2+W65*$N$2+X65*$O$2+Y65*$P$2+Z65*$Q$2+AA65*$R$2)</f>
        <v>4</v>
      </c>
      <c r="AC65" s="68">
        <v>0.71920138888888896</v>
      </c>
      <c r="AD65" s="70">
        <f t="shared" si="87"/>
        <v>1.1574074074083285E-4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1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81">
        <v>0.71923611111111108</v>
      </c>
      <c r="CM65" s="82">
        <v>0.71993055555555552</v>
      </c>
      <c r="CN65" s="64" t="str">
        <f t="shared" si="88"/>
        <v>Y</v>
      </c>
      <c r="CO65" s="65" t="s">
        <v>74</v>
      </c>
      <c r="CP65" s="65" t="s">
        <v>75</v>
      </c>
      <c r="CQ65" s="66">
        <f t="shared" si="89"/>
        <v>1.504629629630605E-4</v>
      </c>
      <c r="CR65" s="64" t="str">
        <f t="shared" si="90"/>
        <v>No</v>
      </c>
      <c r="CS65" s="67">
        <f t="shared" si="91"/>
        <v>1439.999999998854</v>
      </c>
      <c r="CT65" s="76"/>
      <c r="CU65" s="61">
        <f t="shared" si="92"/>
        <v>0</v>
      </c>
      <c r="CV65" s="62">
        <f t="shared" si="93"/>
        <v>4</v>
      </c>
      <c r="CW65" s="63">
        <f t="shared" si="94"/>
        <v>10.000000000007958</v>
      </c>
      <c r="CX65" s="63">
        <f t="shared" ref="CX65:CX113" si="119">IF($J65="","-",IF(CP65="Y",2,IF(AND(CN65="y",CO65="y"),2,IF(AND(CN65="y",CO65="n"),1,IF(AND(CN65="n",CO65="y"),3,IF(AND(CN65="n",CO65="n"),4,"error"))))))</f>
        <v>2</v>
      </c>
      <c r="CY65" s="63">
        <f t="shared" si="95"/>
        <v>0</v>
      </c>
      <c r="CZ65" s="63">
        <f t="shared" si="96"/>
        <v>15.999999999999304</v>
      </c>
      <c r="DA65" s="51">
        <f t="shared" ref="DA65:DA96" si="120">IF($J65="","-",CV65+CY65+CU65)</f>
        <v>4</v>
      </c>
      <c r="DB65" s="52">
        <f t="shared" ref="DB65:DB113" si="121">IF($J65="","-",IF(CW65=0,0,CW65-DD65-DE65))</f>
        <v>0.97442354933461583</v>
      </c>
      <c r="DC65" s="53">
        <f t="shared" si="97"/>
        <v>0.53936779514390187</v>
      </c>
      <c r="DD65" s="7">
        <f t="shared" ref="DD65:DD113" si="122">IF($J65="","-",IF(OR(CX65=1,CX65=3),1,IF(CX65=2,2,IF(CX65=4,0,0))))</f>
        <v>2</v>
      </c>
      <c r="DE65" s="7">
        <f t="shared" si="98"/>
        <v>7.0255764506733422</v>
      </c>
      <c r="DF65" s="7">
        <f t="shared" si="99"/>
        <v>75.999999999999091</v>
      </c>
      <c r="DG65" s="7">
        <f t="shared" si="100"/>
        <v>12.999999999999304</v>
      </c>
      <c r="DH65" s="7">
        <f t="shared" si="101"/>
        <v>1.9744235493346158</v>
      </c>
      <c r="DI65" s="7">
        <f t="shared" si="102"/>
        <v>0.97442354933461583</v>
      </c>
      <c r="DJ65" s="7">
        <f t="shared" si="103"/>
        <v>1.9744235493346158</v>
      </c>
      <c r="DK65" s="7">
        <f t="shared" si="104"/>
        <v>2.9744235493346158</v>
      </c>
      <c r="DL65" s="13">
        <f t="shared" si="105"/>
        <v>0.97442354933461583</v>
      </c>
      <c r="DM65" s="14">
        <f t="shared" si="106"/>
        <v>0.53936779514390176</v>
      </c>
      <c r="DN65" s="37">
        <f t="shared" ref="DN65:DN113" si="123">IF($J65="","-",CW65/CZ65)</f>
        <v>0.62500000000052458</v>
      </c>
      <c r="DO65" s="89" t="str">
        <f t="shared" si="107"/>
        <v>Blocked?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7</v>
      </c>
      <c r="E66" s="71"/>
      <c r="F66" s="71"/>
      <c r="G66" s="71"/>
      <c r="H66" s="71"/>
      <c r="I66" s="69">
        <f t="shared" si="108"/>
        <v>7</v>
      </c>
      <c r="J66" s="72">
        <v>0.72079861111111121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68">
        <v>0.72086805555555555</v>
      </c>
      <c r="U66" s="64"/>
      <c r="V66" s="64"/>
      <c r="W66" s="65">
        <v>6</v>
      </c>
      <c r="X66" s="65"/>
      <c r="Y66" s="65"/>
      <c r="Z66" s="65"/>
      <c r="AA66" s="65"/>
      <c r="AB66" s="69">
        <f t="shared" si="110"/>
        <v>6</v>
      </c>
      <c r="AC66" s="68">
        <v>0.72104166666666669</v>
      </c>
      <c r="AD66" s="70">
        <f t="shared" si="87"/>
        <v>1.7361111111113825E-4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81">
        <v>0.72108796296296296</v>
      </c>
      <c r="CM66" s="82">
        <v>0.72170138888888891</v>
      </c>
      <c r="CN66" s="64" t="str">
        <f t="shared" si="88"/>
        <v>Y</v>
      </c>
      <c r="CO66" s="65" t="s">
        <v>75</v>
      </c>
      <c r="CP66" s="65" t="s">
        <v>75</v>
      </c>
      <c r="CQ66" s="66">
        <f t="shared" si="89"/>
        <v>2.4305555555548253E-4</v>
      </c>
      <c r="CR66" s="64" t="str">
        <f t="shared" si="90"/>
        <v>Yes</v>
      </c>
      <c r="CS66" s="67">
        <f t="shared" si="91"/>
        <v>1439.9999999997749</v>
      </c>
      <c r="CT66" s="76"/>
      <c r="CU66" s="61">
        <f t="shared" si="92"/>
        <v>0</v>
      </c>
      <c r="CV66" s="62">
        <f t="shared" si="93"/>
        <v>6</v>
      </c>
      <c r="CW66" s="63">
        <f t="shared" si="94"/>
        <v>15.000000000002345</v>
      </c>
      <c r="CX66" s="63">
        <f t="shared" si="119"/>
        <v>1</v>
      </c>
      <c r="CY66" s="63">
        <f t="shared" si="95"/>
        <v>0</v>
      </c>
      <c r="CZ66" s="63">
        <f t="shared" si="96"/>
        <v>24.999999999991118</v>
      </c>
      <c r="DA66" s="51">
        <f t="shared" si="120"/>
        <v>6</v>
      </c>
      <c r="DB66" s="52">
        <f t="shared" si="121"/>
        <v>3.461635323992331</v>
      </c>
      <c r="DC66" s="53">
        <f t="shared" si="97"/>
        <v>0.53936779514385347</v>
      </c>
      <c r="DD66" s="7">
        <f t="shared" si="122"/>
        <v>1</v>
      </c>
      <c r="DE66" s="7">
        <f t="shared" si="98"/>
        <v>10.538364676010014</v>
      </c>
      <c r="DF66" s="7">
        <f t="shared" si="99"/>
        <v>77.999999999993008</v>
      </c>
      <c r="DG66" s="7">
        <f t="shared" si="100"/>
        <v>21.999999999991118</v>
      </c>
      <c r="DH66" s="7">
        <f t="shared" si="101"/>
        <v>3.461635323992331</v>
      </c>
      <c r="DI66" s="7">
        <f t="shared" si="102"/>
        <v>2.461635323992331</v>
      </c>
      <c r="DJ66" s="7">
        <f t="shared" si="103"/>
        <v>3.461635323992331</v>
      </c>
      <c r="DK66" s="7">
        <f t="shared" si="104"/>
        <v>4.461635323992331</v>
      </c>
      <c r="DL66" s="13">
        <f t="shared" si="105"/>
        <v>3.461635323992331</v>
      </c>
      <c r="DM66" s="14">
        <f t="shared" si="106"/>
        <v>0.53936779514385336</v>
      </c>
      <c r="DN66" s="37">
        <f t="shared" si="123"/>
        <v>0.60000000000030695</v>
      </c>
      <c r="DO66" s="89" t="str">
        <f t="shared" si="107"/>
        <v>Blocked?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8</v>
      </c>
      <c r="E67" s="71"/>
      <c r="F67" s="71"/>
      <c r="G67" s="71"/>
      <c r="H67" s="71"/>
      <c r="I67" s="69">
        <f t="shared" si="108"/>
        <v>8</v>
      </c>
      <c r="J67" s="72">
        <v>0.72581018518518514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68">
        <v>0.72582175925925929</v>
      </c>
      <c r="U67" s="64"/>
      <c r="V67" s="64"/>
      <c r="W67" s="65">
        <v>7</v>
      </c>
      <c r="X67" s="65"/>
      <c r="Y67" s="65"/>
      <c r="Z67" s="65"/>
      <c r="AA67" s="65"/>
      <c r="AB67" s="69">
        <f t="shared" si="110"/>
        <v>7</v>
      </c>
      <c r="AC67" s="68">
        <v>0.72597222222222213</v>
      </c>
      <c r="AD67" s="70">
        <f t="shared" si="87"/>
        <v>1.5046296296283845E-4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81">
        <v>0.72598379629629628</v>
      </c>
      <c r="CM67" s="82">
        <v>0.72659722222222223</v>
      </c>
      <c r="CN67" s="64" t="str">
        <f t="shared" si="88"/>
        <v>Y</v>
      </c>
      <c r="CO67" s="65" t="s">
        <v>74</v>
      </c>
      <c r="CP67" s="65" t="s">
        <v>75</v>
      </c>
      <c r="CQ67" s="66">
        <f t="shared" si="89"/>
        <v>1.6203703703698835E-4</v>
      </c>
      <c r="CR67" s="64" t="str">
        <f t="shared" si="90"/>
        <v>Yes</v>
      </c>
      <c r="CS67" s="67">
        <f t="shared" si="91"/>
        <v>1938.4615384631425</v>
      </c>
      <c r="CT67" s="76"/>
      <c r="CU67" s="61">
        <f t="shared" si="92"/>
        <v>0</v>
      </c>
      <c r="CV67" s="62">
        <f t="shared" si="93"/>
        <v>7</v>
      </c>
      <c r="CW67" s="63">
        <f t="shared" si="94"/>
        <v>12.999999999989242</v>
      </c>
      <c r="CX67" s="63">
        <f t="shared" si="119"/>
        <v>2</v>
      </c>
      <c r="CY67" s="63">
        <f t="shared" si="95"/>
        <v>0</v>
      </c>
      <c r="CZ67" s="63">
        <f t="shared" si="96"/>
        <v>15.000000000002345</v>
      </c>
      <c r="DA67" s="51">
        <f t="shared" si="120"/>
        <v>7</v>
      </c>
      <c r="DB67" s="52">
        <f t="shared" si="121"/>
        <v>-1.2947587886891068</v>
      </c>
      <c r="DC67" s="53">
        <f t="shared" si="97"/>
        <v>0.86008858004688415</v>
      </c>
      <c r="DD67" s="7">
        <f t="shared" si="122"/>
        <v>2</v>
      </c>
      <c r="DE67" s="7">
        <f t="shared" si="98"/>
        <v>12.294758788678349</v>
      </c>
      <c r="DF67" s="7">
        <f t="shared" si="99"/>
        <v>68.000000000004235</v>
      </c>
      <c r="DG67" s="7">
        <f t="shared" si="100"/>
        <v>12.000000000002345</v>
      </c>
      <c r="DH67" s="7">
        <f t="shared" si="101"/>
        <v>-0.29475878868910677</v>
      </c>
      <c r="DI67" s="7">
        <f t="shared" si="102"/>
        <v>-1.2947587886891068</v>
      </c>
      <c r="DJ67" s="7">
        <f t="shared" si="103"/>
        <v>-0.29475878868910677</v>
      </c>
      <c r="DK67" s="7">
        <f t="shared" si="104"/>
        <v>0.70524121131089323</v>
      </c>
      <c r="DL67" s="13">
        <f t="shared" si="105"/>
        <v>-1.2947587886891068</v>
      </c>
      <c r="DM67" s="14">
        <f t="shared" si="106"/>
        <v>0.86008858004688415</v>
      </c>
      <c r="DN67" s="37">
        <f t="shared" si="123"/>
        <v>0.86666666666581404</v>
      </c>
      <c r="DO67" s="89" t="str">
        <f t="shared" si="107"/>
        <v>Blocked?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9</v>
      </c>
      <c r="E68" s="71"/>
      <c r="F68" s="71"/>
      <c r="G68" s="71"/>
      <c r="H68" s="71"/>
      <c r="I68" s="69">
        <f t="shared" si="108"/>
        <v>9</v>
      </c>
      <c r="J68" s="72">
        <v>0.72659722222222223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68">
        <v>0.72662037037037042</v>
      </c>
      <c r="U68" s="64"/>
      <c r="V68" s="64"/>
      <c r="W68" s="65">
        <v>8</v>
      </c>
      <c r="X68" s="65"/>
      <c r="Y68" s="65"/>
      <c r="Z68" s="65"/>
      <c r="AA68" s="65"/>
      <c r="AB68" s="69">
        <f t="shared" si="110"/>
        <v>8</v>
      </c>
      <c r="AC68" s="68">
        <v>0.72677083333333325</v>
      </c>
      <c r="AD68" s="70">
        <f t="shared" si="87"/>
        <v>1.5046296296283845E-4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81">
        <v>0.72679398148148155</v>
      </c>
      <c r="CM68" s="82">
        <v>0.72752314814814811</v>
      </c>
      <c r="CN68" s="64" t="str">
        <f t="shared" si="88"/>
        <v>Y</v>
      </c>
      <c r="CO68" s="65" t="s">
        <v>74</v>
      </c>
      <c r="CP68" s="65" t="s">
        <v>75</v>
      </c>
      <c r="CQ68" s="66">
        <f t="shared" si="89"/>
        <v>1.7361111111102723E-4</v>
      </c>
      <c r="CR68" s="64" t="str">
        <f t="shared" si="90"/>
        <v>Yes</v>
      </c>
      <c r="CS68" s="67">
        <f t="shared" si="91"/>
        <v>2215.3846153864488</v>
      </c>
      <c r="CT68" s="76"/>
      <c r="CU68" s="61">
        <f t="shared" si="92"/>
        <v>0</v>
      </c>
      <c r="CV68" s="62">
        <f t="shared" si="93"/>
        <v>8</v>
      </c>
      <c r="CW68" s="63">
        <f t="shared" si="94"/>
        <v>12.999999999989242</v>
      </c>
      <c r="CX68" s="63">
        <f t="shared" si="119"/>
        <v>2</v>
      </c>
      <c r="CY68" s="63">
        <f t="shared" si="95"/>
        <v>0</v>
      </c>
      <c r="CZ68" s="63">
        <f t="shared" si="96"/>
        <v>17.000000000005855</v>
      </c>
      <c r="DA68" s="51">
        <f t="shared" si="120"/>
        <v>8</v>
      </c>
      <c r="DB68" s="52">
        <f t="shared" si="121"/>
        <v>-3.0511529013574421</v>
      </c>
      <c r="DC68" s="53">
        <f t="shared" si="97"/>
        <v>0.77840750549985571</v>
      </c>
      <c r="DD68" s="7">
        <f t="shared" si="122"/>
        <v>2</v>
      </c>
      <c r="DE68" s="7">
        <f t="shared" si="98"/>
        <v>14.051152901346684</v>
      </c>
      <c r="DF68" s="7">
        <f t="shared" si="99"/>
        <v>79.999999999996518</v>
      </c>
      <c r="DG68" s="7">
        <f t="shared" si="100"/>
        <v>14.000000000005855</v>
      </c>
      <c r="DH68" s="7">
        <f t="shared" si="101"/>
        <v>-2.0511529013574421</v>
      </c>
      <c r="DI68" s="7">
        <f t="shared" si="102"/>
        <v>-3.0511529013574421</v>
      </c>
      <c r="DJ68" s="7">
        <f t="shared" si="103"/>
        <v>-2.0511529013574421</v>
      </c>
      <c r="DK68" s="7">
        <f t="shared" si="104"/>
        <v>-1.0511529013574421</v>
      </c>
      <c r="DL68" s="13">
        <f t="shared" si="105"/>
        <v>-3.0511529013574421</v>
      </c>
      <c r="DM68" s="14">
        <f t="shared" si="106"/>
        <v>0.77840750549985582</v>
      </c>
      <c r="DN68" s="37">
        <f t="shared" si="123"/>
        <v>0.76470588235204495</v>
      </c>
      <c r="DO68" s="89" t="str">
        <f t="shared" si="107"/>
        <v>Blocked?</v>
      </c>
    </row>
    <row r="69" spans="1:122" s="1" customFormat="1" ht="20.100000000000001" customHeight="1">
      <c r="A69" s="76">
        <v>6</v>
      </c>
      <c r="B69" s="92"/>
      <c r="C69" s="64"/>
      <c r="D69" s="71">
        <v>7</v>
      </c>
      <c r="E69" s="71"/>
      <c r="F69" s="71"/>
      <c r="G69" s="71"/>
      <c r="H69" s="71"/>
      <c r="I69" s="69">
        <f t="shared" si="108"/>
        <v>7</v>
      </c>
      <c r="J69" s="72">
        <v>0.73013888888888889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68">
        <v>0.73017361111111112</v>
      </c>
      <c r="U69" s="64"/>
      <c r="V69" s="64"/>
      <c r="W69" s="65">
        <v>7</v>
      </c>
      <c r="X69" s="65"/>
      <c r="Y69" s="65"/>
      <c r="Z69" s="65"/>
      <c r="AA69" s="65"/>
      <c r="AB69" s="69">
        <f t="shared" si="110"/>
        <v>7</v>
      </c>
      <c r="AC69" s="68">
        <v>0.73030092592592588</v>
      </c>
      <c r="AD69" s="70">
        <f t="shared" si="87"/>
        <v>1.273148148147607E-4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81">
        <v>0.73030092592592588</v>
      </c>
      <c r="CM69" s="82">
        <v>0.73106481481481478</v>
      </c>
      <c r="CN69" s="64" t="str">
        <f t="shared" si="88"/>
        <v>Y</v>
      </c>
      <c r="CO69" s="65" t="s">
        <v>74</v>
      </c>
      <c r="CP69" s="65" t="s">
        <v>75</v>
      </c>
      <c r="CQ69" s="66">
        <f t="shared" si="89"/>
        <v>1.6203703703698835E-4</v>
      </c>
      <c r="CR69" s="64" t="str">
        <f t="shared" si="90"/>
        <v>Yes</v>
      </c>
      <c r="CS69" s="67">
        <f t="shared" si="91"/>
        <v>2290.9090909100646</v>
      </c>
      <c r="CT69" s="76"/>
      <c r="CU69" s="61">
        <f t="shared" si="92"/>
        <v>0</v>
      </c>
      <c r="CV69" s="62">
        <f t="shared" si="93"/>
        <v>7</v>
      </c>
      <c r="CW69" s="63">
        <f t="shared" si="94"/>
        <v>10.999999999995325</v>
      </c>
      <c r="CX69" s="63">
        <f t="shared" si="119"/>
        <v>2</v>
      </c>
      <c r="CY69" s="63">
        <f t="shared" si="95"/>
        <v>0</v>
      </c>
      <c r="CZ69" s="63">
        <f t="shared" si="96"/>
        <v>13.999999999995794</v>
      </c>
      <c r="DA69" s="51">
        <f t="shared" si="120"/>
        <v>7</v>
      </c>
      <c r="DB69" s="52">
        <f t="shared" si="121"/>
        <v>-3.2947587886830245</v>
      </c>
      <c r="DC69" s="53">
        <f t="shared" si="97"/>
        <v>0.80385437642723268</v>
      </c>
      <c r="DD69" s="7">
        <f t="shared" si="122"/>
        <v>2</v>
      </c>
      <c r="DE69" s="7">
        <f t="shared" si="98"/>
        <v>12.294758788678349</v>
      </c>
      <c r="DF69" s="7">
        <f t="shared" si="99"/>
        <v>79.999999999996518</v>
      </c>
      <c r="DG69" s="7">
        <f t="shared" si="100"/>
        <v>10.999999999995794</v>
      </c>
      <c r="DH69" s="7">
        <f t="shared" si="101"/>
        <v>-2.2947587886830245</v>
      </c>
      <c r="DI69" s="7">
        <f t="shared" si="102"/>
        <v>-3.2947587886830245</v>
      </c>
      <c r="DJ69" s="7">
        <f t="shared" si="103"/>
        <v>-2.2947587886830245</v>
      </c>
      <c r="DK69" s="7">
        <f t="shared" si="104"/>
        <v>-1.2947587886830245</v>
      </c>
      <c r="DL69" s="13">
        <f t="shared" si="105"/>
        <v>-3.2947587886830245</v>
      </c>
      <c r="DM69" s="14">
        <f t="shared" si="106"/>
        <v>0.8038543764272329</v>
      </c>
      <c r="DN69" s="37">
        <f t="shared" si="123"/>
        <v>0.78571428571418789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9</v>
      </c>
      <c r="E70" s="71"/>
      <c r="F70" s="71"/>
      <c r="G70" s="71"/>
      <c r="H70" s="71"/>
      <c r="I70" s="69">
        <f t="shared" si="108"/>
        <v>9</v>
      </c>
      <c r="J70" s="72">
        <v>0.73370370370370364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68">
        <v>0.73370370370370364</v>
      </c>
      <c r="U70" s="64"/>
      <c r="V70" s="64"/>
      <c r="W70" s="65">
        <v>9</v>
      </c>
      <c r="X70" s="65"/>
      <c r="Y70" s="65"/>
      <c r="Z70" s="65"/>
      <c r="AA70" s="65"/>
      <c r="AB70" s="69">
        <f t="shared" si="110"/>
        <v>9</v>
      </c>
      <c r="AC70" s="68">
        <v>0.7338541666666667</v>
      </c>
      <c r="AD70" s="70">
        <f t="shared" si="87"/>
        <v>1.504629629630605E-4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81">
        <v>0.73388888888888892</v>
      </c>
      <c r="CM70" s="82">
        <v>0.73461805555555559</v>
      </c>
      <c r="CN70" s="64" t="str">
        <f t="shared" si="88"/>
        <v>Y</v>
      </c>
      <c r="CO70" s="65" t="s">
        <v>74</v>
      </c>
      <c r="CP70" s="65" t="s">
        <v>75</v>
      </c>
      <c r="CQ70" s="66">
        <f t="shared" si="89"/>
        <v>1.504629629630605E-4</v>
      </c>
      <c r="CR70" s="64" t="str">
        <f t="shared" si="90"/>
        <v>Yes</v>
      </c>
      <c r="CS70" s="67">
        <f t="shared" si="91"/>
        <v>2492.3076923060767</v>
      </c>
      <c r="CT70" s="76"/>
      <c r="CU70" s="61">
        <f t="shared" si="92"/>
        <v>0</v>
      </c>
      <c r="CV70" s="62">
        <f t="shared" si="93"/>
        <v>9</v>
      </c>
      <c r="CW70" s="63">
        <f t="shared" si="94"/>
        <v>13.000000000008427</v>
      </c>
      <c r="CX70" s="63">
        <f t="shared" si="119"/>
        <v>2</v>
      </c>
      <c r="CY70" s="63">
        <f t="shared" si="95"/>
        <v>0</v>
      </c>
      <c r="CZ70" s="63">
        <f t="shared" si="96"/>
        <v>16.000000000008896</v>
      </c>
      <c r="DA70" s="51">
        <f t="shared" si="120"/>
        <v>9</v>
      </c>
      <c r="DB70" s="52">
        <f t="shared" si="121"/>
        <v>-4.8075470140065946</v>
      </c>
      <c r="DC70" s="53">
        <f t="shared" si="97"/>
        <v>0.84048956529180263</v>
      </c>
      <c r="DD70" s="7">
        <f t="shared" si="122"/>
        <v>2</v>
      </c>
      <c r="DE70" s="7">
        <f t="shared" si="98"/>
        <v>15.807547014015022</v>
      </c>
      <c r="DF70" s="7">
        <f t="shared" si="99"/>
        <v>79.000000000009152</v>
      </c>
      <c r="DG70" s="7">
        <f t="shared" si="100"/>
        <v>13.000000000008896</v>
      </c>
      <c r="DH70" s="7">
        <f t="shared" si="101"/>
        <v>-3.8075470140065946</v>
      </c>
      <c r="DI70" s="7">
        <f t="shared" si="102"/>
        <v>-4.8075470140065946</v>
      </c>
      <c r="DJ70" s="7">
        <f t="shared" si="103"/>
        <v>-3.8075470140065946</v>
      </c>
      <c r="DK70" s="7">
        <f t="shared" si="104"/>
        <v>-2.8075470140065946</v>
      </c>
      <c r="DL70" s="13">
        <f t="shared" si="105"/>
        <v>-4.8075470140065946</v>
      </c>
      <c r="DM70" s="14">
        <f t="shared" si="106"/>
        <v>0.84048956529180263</v>
      </c>
      <c r="DN70" s="37">
        <f t="shared" si="123"/>
        <v>0.81250000000007494</v>
      </c>
      <c r="DO70" s="89" t="str">
        <f t="shared" si="107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6</v>
      </c>
      <c r="E71" s="71"/>
      <c r="F71" s="71"/>
      <c r="G71" s="71"/>
      <c r="H71" s="71"/>
      <c r="I71" s="69">
        <f t="shared" si="108"/>
        <v>6</v>
      </c>
      <c r="J71" s="72">
        <v>0.74572916666666667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68">
        <v>0.74575231481481474</v>
      </c>
      <c r="U71" s="64"/>
      <c r="V71" s="64"/>
      <c r="W71" s="65">
        <v>6</v>
      </c>
      <c r="X71" s="65"/>
      <c r="Y71" s="65"/>
      <c r="Z71" s="65"/>
      <c r="AA71" s="65"/>
      <c r="AB71" s="69">
        <f t="shared" si="110"/>
        <v>6</v>
      </c>
      <c r="AC71" s="68">
        <v>0.74585648148148154</v>
      </c>
      <c r="AD71" s="70">
        <f t="shared" si="87"/>
        <v>1.0416666666679397E-4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81">
        <v>0.74594907407407407</v>
      </c>
      <c r="CM71" s="82">
        <v>0.74668981481481478</v>
      </c>
      <c r="CN71" s="64" t="str">
        <f t="shared" si="88"/>
        <v>Y</v>
      </c>
      <c r="CO71" s="65" t="s">
        <v>75</v>
      </c>
      <c r="CP71" s="65" t="s">
        <v>75</v>
      </c>
      <c r="CQ71" s="66">
        <f t="shared" si="89"/>
        <v>1.2731481481487172E-4</v>
      </c>
      <c r="CR71" s="64" t="str">
        <f t="shared" si="90"/>
        <v>No</v>
      </c>
      <c r="CS71" s="67">
        <f t="shared" si="91"/>
        <v>2399.9999999970669</v>
      </c>
      <c r="CT71" s="76"/>
      <c r="CU71" s="61">
        <f t="shared" si="92"/>
        <v>0</v>
      </c>
      <c r="CV71" s="62">
        <f t="shared" si="93"/>
        <v>6</v>
      </c>
      <c r="CW71" s="63">
        <f t="shared" si="94"/>
        <v>9.0000000000109992</v>
      </c>
      <c r="CX71" s="63">
        <f t="shared" si="119"/>
        <v>1</v>
      </c>
      <c r="CY71" s="63">
        <f t="shared" si="95"/>
        <v>0</v>
      </c>
      <c r="CZ71" s="63">
        <f t="shared" si="96"/>
        <v>18.999999999999773</v>
      </c>
      <c r="DA71" s="51">
        <f t="shared" si="120"/>
        <v>6</v>
      </c>
      <c r="DB71" s="52">
        <f t="shared" si="121"/>
        <v>-2.5383646759990146</v>
      </c>
      <c r="DC71" s="53">
        <f t="shared" si="97"/>
        <v>0.53936779514385347</v>
      </c>
      <c r="DD71" s="7">
        <f t="shared" si="122"/>
        <v>1</v>
      </c>
      <c r="DE71" s="7">
        <f t="shared" si="98"/>
        <v>10.538364676010014</v>
      </c>
      <c r="DF71" s="7">
        <f t="shared" si="99"/>
        <v>82.999999999996987</v>
      </c>
      <c r="DG71" s="7">
        <f t="shared" si="100"/>
        <v>15.999999999999773</v>
      </c>
      <c r="DH71" s="7">
        <f t="shared" si="101"/>
        <v>-2.5383646759990146</v>
      </c>
      <c r="DI71" s="7">
        <f t="shared" si="102"/>
        <v>-3.5383646759990146</v>
      </c>
      <c r="DJ71" s="7">
        <f t="shared" si="103"/>
        <v>-2.5383646759990146</v>
      </c>
      <c r="DK71" s="7">
        <f t="shared" si="104"/>
        <v>-1.5383646759990146</v>
      </c>
      <c r="DL71" s="13">
        <f t="shared" si="105"/>
        <v>-2.5383646759990146</v>
      </c>
      <c r="DM71" s="14">
        <f t="shared" si="106"/>
        <v>0.53936779514385336</v>
      </c>
      <c r="DN71" s="37">
        <f t="shared" si="123"/>
        <v>0.47368421052690035</v>
      </c>
      <c r="DO71" s="89" t="str">
        <f t="shared" si="107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9</v>
      </c>
      <c r="E72" s="71">
        <v>1</v>
      </c>
      <c r="F72" s="71">
        <v>1</v>
      </c>
      <c r="G72" s="71"/>
      <c r="H72" s="71"/>
      <c r="I72" s="69">
        <f t="shared" si="108"/>
        <v>11.5</v>
      </c>
      <c r="J72" s="72">
        <v>0.74668981481481478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68">
        <v>0.74671296296296286</v>
      </c>
      <c r="U72" s="64"/>
      <c r="V72" s="64"/>
      <c r="W72" s="65">
        <v>8</v>
      </c>
      <c r="X72" s="65">
        <v>1</v>
      </c>
      <c r="Y72" s="65">
        <v>1</v>
      </c>
      <c r="Z72" s="65"/>
      <c r="AA72" s="65"/>
      <c r="AB72" s="69">
        <f t="shared" si="110"/>
        <v>10.5</v>
      </c>
      <c r="AC72" s="68">
        <v>0.74695601851851856</v>
      </c>
      <c r="AD72" s="70">
        <f t="shared" si="87"/>
        <v>2.4305555555570457E-4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81">
        <v>0.74695601851851856</v>
      </c>
      <c r="CM72" s="82">
        <v>0.74761574074074078</v>
      </c>
      <c r="CN72" s="64" t="str">
        <f t="shared" si="88"/>
        <v>Y</v>
      </c>
      <c r="CO72" s="65" t="s">
        <v>74</v>
      </c>
      <c r="CP72" s="65" t="s">
        <v>75</v>
      </c>
      <c r="CQ72" s="66">
        <f t="shared" si="89"/>
        <v>2.6620370370378232E-4</v>
      </c>
      <c r="CR72" s="64" t="str">
        <f t="shared" si="90"/>
        <v>Yes</v>
      </c>
      <c r="CS72" s="67">
        <f t="shared" si="91"/>
        <v>1799.9999999988963</v>
      </c>
      <c r="CT72" s="76"/>
      <c r="CU72" s="61">
        <f t="shared" si="92"/>
        <v>0</v>
      </c>
      <c r="CV72" s="62">
        <f t="shared" si="93"/>
        <v>10.5</v>
      </c>
      <c r="CW72" s="63">
        <f t="shared" si="94"/>
        <v>21.000000000012875</v>
      </c>
      <c r="CX72" s="63">
        <f t="shared" si="119"/>
        <v>2</v>
      </c>
      <c r="CY72" s="63">
        <f t="shared" si="95"/>
        <v>0</v>
      </c>
      <c r="CZ72" s="63">
        <f t="shared" si="96"/>
        <v>23.000000000006793</v>
      </c>
      <c r="DA72" s="51">
        <f t="shared" si="120"/>
        <v>10.5</v>
      </c>
      <c r="DB72" s="52">
        <f t="shared" si="121"/>
        <v>0.5578618169953522</v>
      </c>
      <c r="DC72" s="53">
        <f t="shared" si="97"/>
        <v>0.90216287640321169</v>
      </c>
      <c r="DD72" s="7">
        <f t="shared" si="122"/>
        <v>2</v>
      </c>
      <c r="DE72" s="7">
        <f t="shared" si="98"/>
        <v>18.442138183017523</v>
      </c>
      <c r="DF72" s="7">
        <f t="shared" si="99"/>
        <v>80.000000000006111</v>
      </c>
      <c r="DG72" s="7">
        <f t="shared" si="100"/>
        <v>20.000000000006793</v>
      </c>
      <c r="DH72" s="7">
        <f t="shared" si="101"/>
        <v>1.5578618169953522</v>
      </c>
      <c r="DI72" s="7">
        <f t="shared" si="102"/>
        <v>0.5578618169953522</v>
      </c>
      <c r="DJ72" s="7">
        <f t="shared" si="103"/>
        <v>1.5578618169953522</v>
      </c>
      <c r="DK72" s="7">
        <f t="shared" si="104"/>
        <v>2.5578618169953522</v>
      </c>
      <c r="DL72" s="13">
        <f t="shared" si="105"/>
        <v>0.5578618169953522</v>
      </c>
      <c r="DM72" s="14">
        <f t="shared" si="106"/>
        <v>0.90216287640321158</v>
      </c>
      <c r="DN72" s="37">
        <f t="shared" si="123"/>
        <v>0.91304347826115972</v>
      </c>
      <c r="DO72" s="89" t="str">
        <f t="shared" si="107"/>
        <v>Blocked?</v>
      </c>
    </row>
    <row r="73" spans="1:122" s="1" customFormat="1" ht="20.100000000000001" customHeight="1">
      <c r="A73" s="76">
        <v>10</v>
      </c>
      <c r="B73" s="92"/>
      <c r="C73" s="64"/>
      <c r="D73" s="71">
        <v>6</v>
      </c>
      <c r="E73" s="71"/>
      <c r="F73" s="71"/>
      <c r="G73" s="71"/>
      <c r="H73" s="71">
        <v>1</v>
      </c>
      <c r="I73" s="69">
        <f t="shared" si="108"/>
        <v>8</v>
      </c>
      <c r="J73" s="72">
        <v>0.74761574074074078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68">
        <v>0.74766203703703704</v>
      </c>
      <c r="U73" s="64"/>
      <c r="V73" s="64"/>
      <c r="W73" s="65">
        <v>7</v>
      </c>
      <c r="X73" s="65"/>
      <c r="Y73" s="65"/>
      <c r="Z73" s="65"/>
      <c r="AA73" s="65">
        <v>1</v>
      </c>
      <c r="AB73" s="69">
        <f t="shared" si="110"/>
        <v>9</v>
      </c>
      <c r="AC73" s="68">
        <v>0.74782407407407403</v>
      </c>
      <c r="AD73" s="70">
        <f t="shared" si="87"/>
        <v>1.6203703703698835E-4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1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76"/>
      <c r="CL73" s="81">
        <v>0.7478935185185186</v>
      </c>
      <c r="CM73" s="82">
        <v>0.74853009259259251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2.0833333333325488E-4</v>
      </c>
      <c r="CR73" s="64" t="str">
        <f t="shared" si="90"/>
        <v>Yes</v>
      </c>
      <c r="CS73" s="67">
        <f t="shared" si="91"/>
        <v>2314.2857142864095</v>
      </c>
      <c r="CT73" s="76"/>
      <c r="CU73" s="61">
        <f t="shared" si="92"/>
        <v>0</v>
      </c>
      <c r="CV73" s="62">
        <f t="shared" si="93"/>
        <v>9</v>
      </c>
      <c r="CW73" s="63">
        <f t="shared" si="94"/>
        <v>13.999999999995794</v>
      </c>
      <c r="CX73" s="63">
        <f t="shared" si="119"/>
        <v>1</v>
      </c>
      <c r="CY73" s="63">
        <f t="shared" si="95"/>
        <v>0</v>
      </c>
      <c r="CZ73" s="63">
        <f t="shared" si="96"/>
        <v>24.000000000003752</v>
      </c>
      <c r="DA73" s="51">
        <f t="shared" si="120"/>
        <v>9</v>
      </c>
      <c r="DB73" s="52">
        <f t="shared" si="121"/>
        <v>-2.807547014019228</v>
      </c>
      <c r="DC73" s="53">
        <f t="shared" si="97"/>
        <v>0.63720717752059386</v>
      </c>
      <c r="DD73" s="7">
        <f t="shared" si="122"/>
        <v>1</v>
      </c>
      <c r="DE73" s="7">
        <f t="shared" si="98"/>
        <v>15.807547014015022</v>
      </c>
      <c r="DF73" s="7">
        <f t="shared" si="99"/>
        <v>78.999999999989967</v>
      </c>
      <c r="DG73" s="7">
        <f t="shared" si="100"/>
        <v>21.000000000003752</v>
      </c>
      <c r="DH73" s="7">
        <f t="shared" si="101"/>
        <v>-2.807547014019228</v>
      </c>
      <c r="DI73" s="7">
        <f t="shared" si="102"/>
        <v>-3.807547014019228</v>
      </c>
      <c r="DJ73" s="7">
        <f t="shared" si="103"/>
        <v>-2.807547014019228</v>
      </c>
      <c r="DK73" s="7">
        <f t="shared" si="104"/>
        <v>-1.807547014019228</v>
      </c>
      <c r="DL73" s="13">
        <f t="shared" si="105"/>
        <v>-2.807547014019228</v>
      </c>
      <c r="DM73" s="14">
        <f t="shared" si="106"/>
        <v>0.63720717752059397</v>
      </c>
      <c r="DN73" s="37">
        <f t="shared" si="123"/>
        <v>0.58333333333306692</v>
      </c>
      <c r="DO73" s="89" t="str">
        <f t="shared" si="107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7.3</v>
      </c>
      <c r="E114" s="26">
        <f>IFERROR(SUMIFS(E64:E113,$J64:$J113,"&gt;0")/COUNTIFS($J64:$J113,"&gt;0"),0)*$O$2</f>
        <v>0.4</v>
      </c>
      <c r="F114" s="26">
        <f t="shared" ref="F114:H114" si="155">IFERROR(SUMIFS(F64:F113,$J64:$J113,"&gt;0")/COUNTIFS($J64:$J113,"&gt;0"),0)*$O$2</f>
        <v>0.1</v>
      </c>
      <c r="G114" s="26">
        <f t="shared" si="155"/>
        <v>0</v>
      </c>
      <c r="H114" s="26">
        <f t="shared" si="155"/>
        <v>0.1</v>
      </c>
      <c r="I114" s="27">
        <f t="shared" ref="I114" si="156">IFERROR(SUMIFS(I64:I113,$J64:$J113,"&gt;0")/COUNTIFS($J64:$J113,"&gt;0"),0)</f>
        <v>8.0500000000000007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6.8</v>
      </c>
      <c r="X114" s="26">
        <f>IFERROR(SUMIFS(X64:X113,$J64:$J113,"&gt;0")/COUNTIFS($J64:$J113,"&gt;0"),0)*$O$2</f>
        <v>0.4</v>
      </c>
      <c r="Y114" s="26">
        <f t="shared" ref="Y114:AA114" si="159">IFERROR(SUMIFS(Y64:Y113,$J64:$J113,"&gt;0")/COUNTIFS($J64:$J113,"&gt;0"),0)*$O$2</f>
        <v>0.1</v>
      </c>
      <c r="Z114" s="26">
        <f t="shared" si="159"/>
        <v>0</v>
      </c>
      <c r="AA114" s="26">
        <f t="shared" si="159"/>
        <v>0.1</v>
      </c>
      <c r="AB114" s="27">
        <f t="shared" ref="AB114" si="160">IFERROR(SUMIFS(AB64:AB113,$J64:$J113,"&gt;0")/COUNTIFS($J64:$J113,"&gt;0"),0)</f>
        <v>7.55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1.574074074074283E-4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8</v>
      </c>
      <c r="CS114" s="34">
        <f>IFERROR(SUMIFS(CS64:CS113,$CR64:$CR113,"Yes")/COUNTIFS($CR64:$CR113,"Yes"),0)</f>
        <v>2049.6538755364168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7.55</v>
      </c>
      <c r="CW114" s="33">
        <f>IFERROR(SUMIFS(CW64:CW113,$J64:$J113,"&gt;0")/COUNTIFS($J64:$J113,"&gt;0"),0)</f>
        <v>13.600000000001808</v>
      </c>
      <c r="CX114" s="25"/>
      <c r="CY114" s="33">
        <f>IFERROR(SUMIFS(CY64:CY113,$J64:$J113,"&gt;0")/COUNTIFS($J64:$J113,"&gt;0"),0)</f>
        <v>0</v>
      </c>
      <c r="CZ114" s="33">
        <f>IFERROR(SUMIFS(CZ64:CZ113,$J64:$J113,"&gt;0")/COUNTIFS($J64:$J113,"&gt;0"),0)</f>
        <v>18.900000000001036</v>
      </c>
      <c r="DA114" s="11">
        <f>IFERROR(SUMIFS(DA64:DA113,$J64:$J113,"&gt;0")/COUNTIFS($J64:$J113,"&gt;0"),0)</f>
        <v>7.55</v>
      </c>
      <c r="DB114" s="11">
        <f>IFERROR(SUMIFS(DB64:DB113,$J64:$J113,"&gt;0")/COUNTIFS($J64:$J113,"&gt;0"),0)</f>
        <v>-1.3607755506441277</v>
      </c>
      <c r="DC114" s="12">
        <f>IFERROR(SUMIFS(DC64:DC113,$J64:$J113,"&gt;0")/COUNTIFS($J64:$J113,"&gt;0"),0)</f>
        <v>0.72808030319134209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497" priority="26">
      <formula>$CR64="Yes"</formula>
    </cfRule>
  </conditionalFormatting>
  <conditionalFormatting sqref="U6:AA15">
    <cfRule type="expression" dxfId="496" priority="19">
      <formula>AND(SUM($U6:$AA6)&lt;3,SUM($U6:$AA6)&gt;0)</formula>
    </cfRule>
  </conditionalFormatting>
  <conditionalFormatting sqref="U6:AA55">
    <cfRule type="expression" dxfId="495" priority="38">
      <formula>AND(SUM($U6:$AA6)&lt;3,SUM($U6:$AA6)&gt;0)</formula>
    </cfRule>
  </conditionalFormatting>
  <conditionalFormatting sqref="U64:AA113">
    <cfRule type="expression" dxfId="494" priority="10">
      <formula>AND(SUM($U64:$AA64)&lt;3,SUM($U64:$AA64)&gt;0)</formula>
    </cfRule>
  </conditionalFormatting>
  <conditionalFormatting sqref="AF6:AL55">
    <cfRule type="expression" dxfId="493" priority="12">
      <formula>AND($AM6&gt;0,$AB6=0)</formula>
    </cfRule>
  </conditionalFormatting>
  <conditionalFormatting sqref="AF64:AL113">
    <cfRule type="expression" dxfId="492" priority="3">
      <formula>AND($AM64&gt;0,$AB64=0)</formula>
    </cfRule>
  </conditionalFormatting>
  <conditionalFormatting sqref="AO6:AU55">
    <cfRule type="expression" dxfId="491" priority="18">
      <formula>AND(SUM($AO6:$AU6)&lt;3,SUM($AO6:$AU6)&gt;0)</formula>
    </cfRule>
  </conditionalFormatting>
  <conditionalFormatting sqref="AO64:AU113">
    <cfRule type="expression" dxfId="490" priority="9">
      <formula>AND(SUM($AO64:$AU64)&lt;3,SUM($AO64:$AU64)&gt;0)</formula>
    </cfRule>
  </conditionalFormatting>
  <conditionalFormatting sqref="AZ6:BF55">
    <cfRule type="expression" dxfId="489" priority="13">
      <formula>AND($BG6&gt;0,$AV6=0)</formula>
    </cfRule>
  </conditionalFormatting>
  <conditionalFormatting sqref="AZ64:BF113">
    <cfRule type="expression" dxfId="488" priority="4">
      <formula>AND($BG64&gt;0,$AV64=0)</formula>
    </cfRule>
  </conditionalFormatting>
  <conditionalFormatting sqref="BI6:BO55">
    <cfRule type="expression" dxfId="487" priority="17">
      <formula>AND(SUM($BI6:$BO6)&lt;3,SUM($BI6:$BO6)&gt;0)</formula>
    </cfRule>
  </conditionalFormatting>
  <conditionalFormatting sqref="BI64:BO113">
    <cfRule type="expression" dxfId="486" priority="8">
      <formula>AND(SUM($BI64:$BO64)&lt;3,SUM($BI64:$BO64)&gt;0)</formula>
    </cfRule>
  </conditionalFormatting>
  <conditionalFormatting sqref="BT6:BZ55">
    <cfRule type="expression" dxfId="485" priority="14">
      <formula>AND($CA6&gt;0,$BP6=0)</formula>
    </cfRule>
  </conditionalFormatting>
  <conditionalFormatting sqref="BT64:BZ113">
    <cfRule type="expression" dxfId="484" priority="5">
      <formula>AND($CA64&gt;0,$BP64=0)</formula>
    </cfRule>
  </conditionalFormatting>
  <conditionalFormatting sqref="CP6:CP55">
    <cfRule type="expression" dxfId="483" priority="11">
      <formula>$DO6="Blocked?"</formula>
    </cfRule>
  </conditionalFormatting>
  <conditionalFormatting sqref="CP64:CP113">
    <cfRule type="expression" dxfId="482" priority="2">
      <formula>$DO64="Blocked?"</formula>
    </cfRule>
  </conditionalFormatting>
  <conditionalFormatting sqref="CR64:CR113">
    <cfRule type="expression" dxfId="481" priority="1">
      <formula>$CR64="Yes"</formula>
    </cfRule>
  </conditionalFormatting>
  <conditionalFormatting sqref="CR6:CS15">
    <cfRule type="expression" dxfId="480" priority="16">
      <formula>$CR6="Yes"</formula>
    </cfRule>
  </conditionalFormatting>
  <conditionalFormatting sqref="CR6:CS55 CS64:CS113 A6:A55">
    <cfRule type="expression" dxfId="479" priority="35">
      <formula>$CR6="Yes"</formula>
    </cfRule>
  </conditionalFormatting>
  <conditionalFormatting sqref="CS6:CS15">
    <cfRule type="expression" dxfId="478" priority="15">
      <formula>CS6&gt;2700</formula>
    </cfRule>
  </conditionalFormatting>
  <conditionalFormatting sqref="CS6:CS56">
    <cfRule type="expression" dxfId="477" priority="34">
      <formula>CS6&gt;2700</formula>
    </cfRule>
  </conditionalFormatting>
  <conditionalFormatting sqref="CS64:CS73">
    <cfRule type="expression" dxfId="476" priority="6">
      <formula>CS64&gt;2700</formula>
    </cfRule>
    <cfRule type="expression" dxfId="475" priority="7">
      <formula>$CR64="Yes"</formula>
    </cfRule>
  </conditionalFormatting>
  <conditionalFormatting sqref="CS64:CS114">
    <cfRule type="expression" dxfId="474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5</v>
      </c>
      <c r="E6" s="71">
        <v>2</v>
      </c>
      <c r="F6" s="71"/>
      <c r="G6" s="71"/>
      <c r="H6" s="71"/>
      <c r="I6" s="69">
        <f>IF($J6="","-",B6*$L$2+C6*$M$2+D6*$N$2+E6*$O$2+F6*$P$2+G6*$Q$2+H6*$R$2)</f>
        <v>7</v>
      </c>
      <c r="J6" s="72">
        <v>0.33621527777777777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0.33622685185185186</v>
      </c>
      <c r="U6" s="64"/>
      <c r="V6" s="64"/>
      <c r="W6" s="65">
        <v>6</v>
      </c>
      <c r="X6" s="65">
        <v>3</v>
      </c>
      <c r="Y6" s="65"/>
      <c r="Z6" s="65"/>
      <c r="AA6" s="65"/>
      <c r="AB6" s="69">
        <f>IF($J6="","-",U6*$L$2+V6*$M$2+W6*$N$2+X6*$O$2+Y6*$P$2+Z6*$Q$2+AA6*$R$2)</f>
        <v>9</v>
      </c>
      <c r="AC6" s="68">
        <v>0.3363888888888889</v>
      </c>
      <c r="AD6" s="70">
        <f t="shared" ref="AD6:AD37" si="0">IF($J6="","-",AC6-T6)</f>
        <v>1.6203703703704386E-4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0.33640046296296294</v>
      </c>
      <c r="CM6" s="82">
        <v>0.33717592592592593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1.7361111111113825E-4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2314.2857142856169</v>
      </c>
      <c r="CT6" s="76"/>
      <c r="CU6" s="61">
        <f t="shared" ref="CU6:CU37" si="5">IF(J6="","-",CJ6)</f>
        <v>0</v>
      </c>
      <c r="CV6" s="62">
        <f t="shared" ref="CV6:CV55" si="6">IF($J6="","-",AB6+AV6+BP6)</f>
        <v>9</v>
      </c>
      <c r="CW6" s="63">
        <f t="shared" ref="CW6:CW55" si="7">IF($J6="","-",(AD6+AX6+BR6)*86400)</f>
        <v>14.00000000000059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0</v>
      </c>
      <c r="CZ6" s="63">
        <f t="shared" ref="CZ6:CZ37" si="9">IF($J6="","-",(CL6-J6)*86400)</f>
        <v>15.999999999999304</v>
      </c>
      <c r="DA6" s="51">
        <f>IF($J6="","-",CV6+CY6+CU6)</f>
        <v>9</v>
      </c>
      <c r="DB6" s="52">
        <f>IF($J6="","-",IF(CW6=0,0,CW6-DD6-DE6))</f>
        <v>-2.5093652178377717</v>
      </c>
      <c r="DC6" s="53">
        <f t="shared" ref="DC6:DC37" si="10">IF($J6="", "-", IF(AND(CV6=0, CX6=2),  1,   IFERROR((DA6*3600)/(IFERROR(CZ6-DB6-2,CZ6-2)*$CS$56+CU6*3600),0)))</f>
        <v>0.87885663842254402</v>
      </c>
      <c r="DD6" s="7">
        <f>IF($J6="","-",IF(OR(CX6=1,CX6=3),1,IF(CX6=2,2,IF(CX6=4,0,0))))</f>
        <v>2</v>
      </c>
      <c r="DE6" s="7">
        <f t="shared" ref="DE6:DE37" si="11">IF($J6="","-",IFERROR((3600*CV6/$CS$56),0))</f>
        <v>14.509365217838361</v>
      </c>
      <c r="DF6" s="7">
        <f t="shared" ref="DF6:DF37" si="12">IF(J6="","-",(CM6-J6)*86400)</f>
        <v>83.000000000001791</v>
      </c>
      <c r="DG6" s="7">
        <f t="shared" ref="DG6:DG37" si="13">IF($J6="","-",(CL6-J6-(3/86400))*86400)</f>
        <v>12.999999999999304</v>
      </c>
      <c r="DH6" s="7">
        <f t="shared" ref="DH6:DH37" si="14">IF($J6="","-",IF($CW6=0,0, $CW6-IFERROR(3600*$CV6/$CS$56,0)-1))</f>
        <v>-1.5093652178377717</v>
      </c>
      <c r="DI6" s="7">
        <f t="shared" ref="DI6:DI37" si="15">IF($J6="","-",IF($CW6=0,0, $CW6-IFERROR(3600*$CV6/$CS$56,0)-2))</f>
        <v>-2.5093652178377717</v>
      </c>
      <c r="DJ6" s="7">
        <f t="shared" ref="DJ6:DJ37" si="16">IF($J6="","-",IF($CW6=0,0, $CW6-IFERROR(3600*$CV6/$CS$56,0)-1))</f>
        <v>-1.5093652178377717</v>
      </c>
      <c r="DK6" s="7">
        <f t="shared" ref="DK6:DK37" si="17">IF($J6="","-",IF($CW6=0,0, $CW6-IFERROR(3600*$CV6/$CS$56,0)))</f>
        <v>-0.50936521783777167</v>
      </c>
      <c r="DL6" s="13">
        <f t="shared" ref="DL6:DL37" si="18">IF($J6="","-",HLOOKUP(CX6,$DH$5:$DK$55,A6+1, FALSE))</f>
        <v>-2.5093652178377717</v>
      </c>
      <c r="DM6" s="14">
        <f t="shared" ref="DM6:DM37" si="19">IF($J6="","-",IFERROR(IF(CU6=0,((DA6*(3600/DF6))/($CS$56*((DG6-DB6+1)/DF6))),((DA6*(3600/DF6))/(($CS$56*(((DG6-DB6+1)/DF6)))+((CU6*3600)/DF6)))),0))</f>
        <v>0.8788566384225438</v>
      </c>
      <c r="DN6" s="37">
        <f>IF($J6="","-",CW6/CZ6)</f>
        <v>0.87500000000007494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7</v>
      </c>
      <c r="E7" s="71">
        <v>2</v>
      </c>
      <c r="F7" s="71"/>
      <c r="G7" s="71"/>
      <c r="H7" s="71"/>
      <c r="I7" s="69">
        <f t="shared" ref="I7:I15" si="21">IF($J7="","-",B7*$L$2+C7*$M$2+D7*$N$2+E7*$O$2+F7*$P$2+G7*$Q$2+H7*$R$2)</f>
        <v>9</v>
      </c>
      <c r="J7" s="72">
        <v>0.33717592592592593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68">
        <v>0.33718749999999997</v>
      </c>
      <c r="U7" s="64"/>
      <c r="V7" s="64"/>
      <c r="W7" s="65">
        <v>7</v>
      </c>
      <c r="X7" s="65">
        <v>2</v>
      </c>
      <c r="Y7" s="65"/>
      <c r="Z7" s="65"/>
      <c r="AA7" s="65"/>
      <c r="AB7" s="69">
        <f t="shared" ref="AB7:AB15" si="23">IF($J7="","-",U7*$L$2+V7*$M$2+W7*$N$2+X7*$O$2+Y7*$P$2+Z7*$Q$2+AA7*$R$2)</f>
        <v>9</v>
      </c>
      <c r="AC7" s="68">
        <v>0.33734953703703702</v>
      </c>
      <c r="AD7" s="70">
        <f t="shared" si="0"/>
        <v>1.6203703703704386E-4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68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81">
        <v>0.33737268518518521</v>
      </c>
      <c r="CM7" s="82">
        <v>0.33810185185185188</v>
      </c>
      <c r="CN7" s="64" t="str">
        <f t="shared" si="1"/>
        <v>Y</v>
      </c>
      <c r="CO7" s="65" t="s">
        <v>74</v>
      </c>
      <c r="CP7" s="65" t="s">
        <v>75</v>
      </c>
      <c r="CQ7" s="66">
        <f t="shared" si="2"/>
        <v>1.7361111111108274E-4</v>
      </c>
      <c r="CR7" s="64" t="str">
        <f t="shared" si="3"/>
        <v>Yes</v>
      </c>
      <c r="CS7" s="67">
        <f t="shared" si="4"/>
        <v>2314.2857142856169</v>
      </c>
      <c r="CT7" s="76"/>
      <c r="CU7" s="61">
        <f t="shared" si="5"/>
        <v>0</v>
      </c>
      <c r="CV7" s="62">
        <f t="shared" si="6"/>
        <v>9</v>
      </c>
      <c r="CW7" s="63">
        <f t="shared" si="7"/>
        <v>14.00000000000059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8"/>
        <v>0</v>
      </c>
      <c r="CZ7" s="63">
        <f t="shared" si="9"/>
        <v>17.000000000001059</v>
      </c>
      <c r="DA7" s="51">
        <f t="shared" ref="DA7:DA55" si="33">IF($J7="","-",CV7+CY7+CU7)</f>
        <v>9</v>
      </c>
      <c r="DB7" s="52">
        <f t="shared" ref="DB7:DB55" si="34">IF($J7="","-",IF(CW7=0,0,CW7-DD7-DE7))</f>
        <v>-2.5093652178377717</v>
      </c>
      <c r="DC7" s="53">
        <f t="shared" si="10"/>
        <v>0.82866312041146872</v>
      </c>
      <c r="DD7" s="7">
        <f t="shared" ref="DD7:DD55" si="35">IF($J7="","-",IF(OR(CX7=1,CX7=3),1,IF(CX7=2,2,IF(CX7=4,0,0))))</f>
        <v>2</v>
      </c>
      <c r="DE7" s="7">
        <f t="shared" si="11"/>
        <v>14.509365217838361</v>
      </c>
      <c r="DF7" s="7">
        <f t="shared" si="12"/>
        <v>80.000000000001307</v>
      </c>
      <c r="DG7" s="7">
        <f t="shared" si="13"/>
        <v>14.000000000001059</v>
      </c>
      <c r="DH7" s="7">
        <f t="shared" si="14"/>
        <v>-1.5093652178377717</v>
      </c>
      <c r="DI7" s="7">
        <f t="shared" si="15"/>
        <v>-2.5093652178377717</v>
      </c>
      <c r="DJ7" s="7">
        <f t="shared" si="16"/>
        <v>-1.5093652178377717</v>
      </c>
      <c r="DK7" s="7">
        <f t="shared" si="17"/>
        <v>-0.50936521783777167</v>
      </c>
      <c r="DL7" s="13">
        <f t="shared" si="18"/>
        <v>-2.5093652178377717</v>
      </c>
      <c r="DM7" s="14">
        <f t="shared" si="19"/>
        <v>0.82866312041146872</v>
      </c>
      <c r="DN7" s="37">
        <f t="shared" ref="DN7:DN55" si="36">IF($J7="","-",CW7/CZ7)</f>
        <v>0.8235294117646893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10</v>
      </c>
      <c r="E8" s="71"/>
      <c r="F8" s="71"/>
      <c r="G8" s="71"/>
      <c r="H8" s="71"/>
      <c r="I8" s="69">
        <f t="shared" si="21"/>
        <v>10</v>
      </c>
      <c r="J8" s="72">
        <v>0.34079861111111115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0.34081018518518519</v>
      </c>
      <c r="U8" s="64"/>
      <c r="V8" s="64"/>
      <c r="W8" s="65">
        <v>8</v>
      </c>
      <c r="X8" s="65"/>
      <c r="Y8" s="65"/>
      <c r="Z8" s="65"/>
      <c r="AA8" s="65"/>
      <c r="AB8" s="69">
        <f t="shared" si="23"/>
        <v>8</v>
      </c>
      <c r="AC8" s="68">
        <v>0.3409490740740741</v>
      </c>
      <c r="AD8" s="70">
        <f t="shared" si="0"/>
        <v>1.388888888889106E-4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0.3409490740740741</v>
      </c>
      <c r="CM8" s="82">
        <v>0.34175925925925926</v>
      </c>
      <c r="CN8" s="64" t="str">
        <f t="shared" si="1"/>
        <v>Y</v>
      </c>
      <c r="CO8" s="65" t="s">
        <v>74</v>
      </c>
      <c r="CP8" s="65" t="s">
        <v>75</v>
      </c>
      <c r="CQ8" s="66">
        <f t="shared" si="2"/>
        <v>1.5046296296294948E-4</v>
      </c>
      <c r="CR8" s="64" t="str">
        <f t="shared" si="3"/>
        <v>Yes</v>
      </c>
      <c r="CS8" s="67">
        <f t="shared" si="4"/>
        <v>2399.9999999996248</v>
      </c>
      <c r="CT8" s="76"/>
      <c r="CU8" s="61">
        <f t="shared" si="5"/>
        <v>0</v>
      </c>
      <c r="CV8" s="62">
        <f t="shared" si="6"/>
        <v>8</v>
      </c>
      <c r="CW8" s="63">
        <f t="shared" si="7"/>
        <v>12.000000000001876</v>
      </c>
      <c r="CX8" s="63">
        <f t="shared" si="32"/>
        <v>2</v>
      </c>
      <c r="CY8" s="63">
        <f t="shared" si="8"/>
        <v>0</v>
      </c>
      <c r="CZ8" s="63">
        <f t="shared" si="9"/>
        <v>12.999999999998835</v>
      </c>
      <c r="DA8" s="51">
        <f t="shared" si="33"/>
        <v>8</v>
      </c>
      <c r="DB8" s="52">
        <f t="shared" si="34"/>
        <v>-2.8972135269655563</v>
      </c>
      <c r="DC8" s="53">
        <f t="shared" si="10"/>
        <v>0.92804312907355957</v>
      </c>
      <c r="DD8" s="7">
        <f t="shared" si="35"/>
        <v>2</v>
      </c>
      <c r="DE8" s="7">
        <f t="shared" si="11"/>
        <v>12.897213526967432</v>
      </c>
      <c r="DF8" s="7">
        <f t="shared" si="12"/>
        <v>82.999999999996987</v>
      </c>
      <c r="DG8" s="7">
        <f t="shared" si="13"/>
        <v>9.9999999999988347</v>
      </c>
      <c r="DH8" s="7">
        <f t="shared" si="14"/>
        <v>-1.8972135269655563</v>
      </c>
      <c r="DI8" s="7">
        <f t="shared" si="15"/>
        <v>-2.8972135269655563</v>
      </c>
      <c r="DJ8" s="7">
        <f t="shared" si="16"/>
        <v>-1.8972135269655563</v>
      </c>
      <c r="DK8" s="7">
        <f t="shared" si="17"/>
        <v>-0.89721352696555634</v>
      </c>
      <c r="DL8" s="13">
        <f t="shared" si="18"/>
        <v>-2.8972135269655563</v>
      </c>
      <c r="DM8" s="14">
        <f t="shared" si="19"/>
        <v>0.92804312907355946</v>
      </c>
      <c r="DN8" s="37">
        <f t="shared" si="36"/>
        <v>0.92307692307715017</v>
      </c>
      <c r="DO8" s="89" t="str">
        <f t="shared" si="20"/>
        <v>Blocked?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8</v>
      </c>
      <c r="E9" s="71"/>
      <c r="F9" s="71"/>
      <c r="G9" s="71"/>
      <c r="H9" s="71"/>
      <c r="I9" s="69">
        <f t="shared" si="21"/>
        <v>8</v>
      </c>
      <c r="J9" s="72">
        <v>0.34443287037037035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0.34443287037037035</v>
      </c>
      <c r="U9" s="64"/>
      <c r="V9" s="64"/>
      <c r="W9" s="65">
        <v>8</v>
      </c>
      <c r="X9" s="65"/>
      <c r="Y9" s="65"/>
      <c r="Z9" s="65"/>
      <c r="AA9" s="65"/>
      <c r="AB9" s="69">
        <f t="shared" si="23"/>
        <v>8</v>
      </c>
      <c r="AC9" s="68">
        <v>0.34459490740740745</v>
      </c>
      <c r="AD9" s="70">
        <f t="shared" si="0"/>
        <v>1.6203703703709937E-4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0.34462962962962962</v>
      </c>
      <c r="CM9" s="82">
        <v>0.34532407407407412</v>
      </c>
      <c r="CN9" s="64" t="str">
        <f t="shared" si="1"/>
        <v>Y</v>
      </c>
      <c r="CO9" s="65" t="s">
        <v>74</v>
      </c>
      <c r="CP9" s="65" t="s">
        <v>75</v>
      </c>
      <c r="CQ9" s="66">
        <f t="shared" si="2"/>
        <v>1.6203703703709937E-4</v>
      </c>
      <c r="CR9" s="64" t="str">
        <f t="shared" si="3"/>
        <v>Yes</v>
      </c>
      <c r="CS9" s="67">
        <f t="shared" si="4"/>
        <v>2057.1428571420656</v>
      </c>
      <c r="CT9" s="76"/>
      <c r="CU9" s="61">
        <f t="shared" si="5"/>
        <v>0</v>
      </c>
      <c r="CV9" s="62">
        <f t="shared" si="6"/>
        <v>8</v>
      </c>
      <c r="CW9" s="63">
        <f t="shared" si="7"/>
        <v>14.000000000005386</v>
      </c>
      <c r="CX9" s="63">
        <f t="shared" si="32"/>
        <v>2</v>
      </c>
      <c r="CY9" s="63">
        <f t="shared" si="8"/>
        <v>0</v>
      </c>
      <c r="CZ9" s="63">
        <f t="shared" si="9"/>
        <v>17.000000000001059</v>
      </c>
      <c r="DA9" s="51">
        <f t="shared" si="33"/>
        <v>8</v>
      </c>
      <c r="DB9" s="52">
        <f t="shared" si="34"/>
        <v>-0.89721352696204626</v>
      </c>
      <c r="DC9" s="53">
        <f t="shared" si="10"/>
        <v>0.81128768290698206</v>
      </c>
      <c r="DD9" s="7">
        <f t="shared" si="35"/>
        <v>2</v>
      </c>
      <c r="DE9" s="7">
        <f t="shared" si="11"/>
        <v>12.897213526967432</v>
      </c>
      <c r="DF9" s="7">
        <f t="shared" si="12"/>
        <v>77.000000000005642</v>
      </c>
      <c r="DG9" s="7">
        <f t="shared" si="13"/>
        <v>14.000000000001059</v>
      </c>
      <c r="DH9" s="7">
        <f t="shared" si="14"/>
        <v>0.10278647303795374</v>
      </c>
      <c r="DI9" s="7">
        <f t="shared" si="15"/>
        <v>-0.89721352696204626</v>
      </c>
      <c r="DJ9" s="7">
        <f t="shared" si="16"/>
        <v>0.10278647303795374</v>
      </c>
      <c r="DK9" s="7">
        <f t="shared" si="17"/>
        <v>1.1027864730379537</v>
      </c>
      <c r="DL9" s="13">
        <f t="shared" si="18"/>
        <v>-0.89721352696204626</v>
      </c>
      <c r="DM9" s="14">
        <f t="shared" si="19"/>
        <v>0.81128768290698217</v>
      </c>
      <c r="DN9" s="37">
        <f t="shared" si="36"/>
        <v>0.82352941176497141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7</v>
      </c>
      <c r="E10" s="71"/>
      <c r="F10" s="71"/>
      <c r="G10" s="71"/>
      <c r="H10" s="71"/>
      <c r="I10" s="69">
        <f t="shared" si="21"/>
        <v>7</v>
      </c>
      <c r="J10" s="72">
        <v>0.35269675925925931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0.35273148148148148</v>
      </c>
      <c r="U10" s="64"/>
      <c r="V10" s="64"/>
      <c r="W10" s="65">
        <v>7</v>
      </c>
      <c r="X10" s="65"/>
      <c r="Y10" s="65"/>
      <c r="Z10" s="65"/>
      <c r="AA10" s="65"/>
      <c r="AB10" s="69">
        <f t="shared" si="23"/>
        <v>7</v>
      </c>
      <c r="AC10" s="68">
        <v>0.3528587962962963</v>
      </c>
      <c r="AD10" s="70">
        <f t="shared" si="0"/>
        <v>1.2731481481481621E-4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0.35303240740740738</v>
      </c>
      <c r="CM10" s="82">
        <v>0.35366898148148151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1.6203703703698835E-4</v>
      </c>
      <c r="CR10" s="64" t="str">
        <f t="shared" si="3"/>
        <v>Yes</v>
      </c>
      <c r="CS10" s="67">
        <f t="shared" si="4"/>
        <v>2290.9090909090655</v>
      </c>
      <c r="CT10" s="76"/>
      <c r="CU10" s="61">
        <f t="shared" si="5"/>
        <v>0</v>
      </c>
      <c r="CV10" s="62">
        <f t="shared" si="6"/>
        <v>7</v>
      </c>
      <c r="CW10" s="63">
        <f t="shared" si="7"/>
        <v>11.000000000000121</v>
      </c>
      <c r="CX10" s="63">
        <f t="shared" si="32"/>
        <v>1</v>
      </c>
      <c r="CY10" s="63">
        <f t="shared" si="8"/>
        <v>0</v>
      </c>
      <c r="CZ10" s="63">
        <f t="shared" si="9"/>
        <v>28.999999999993342</v>
      </c>
      <c r="DA10" s="51">
        <f t="shared" si="33"/>
        <v>7</v>
      </c>
      <c r="DB10" s="52">
        <f t="shared" si="34"/>
        <v>-1.2850618360963821</v>
      </c>
      <c r="DC10" s="53">
        <f t="shared" si="10"/>
        <v>0.3989760355304427</v>
      </c>
      <c r="DD10" s="7">
        <f t="shared" si="35"/>
        <v>1</v>
      </c>
      <c r="DE10" s="7">
        <f t="shared" si="11"/>
        <v>11.285061836096503</v>
      </c>
      <c r="DF10" s="7">
        <f t="shared" si="12"/>
        <v>83.999999999998749</v>
      </c>
      <c r="DG10" s="7">
        <f t="shared" si="13"/>
        <v>25.999999999993342</v>
      </c>
      <c r="DH10" s="7">
        <f t="shared" si="14"/>
        <v>-1.2850618360963821</v>
      </c>
      <c r="DI10" s="7">
        <f t="shared" si="15"/>
        <v>-2.2850618360963821</v>
      </c>
      <c r="DJ10" s="7">
        <f t="shared" si="16"/>
        <v>-1.2850618360963821</v>
      </c>
      <c r="DK10" s="7">
        <f t="shared" si="17"/>
        <v>-0.28506183609638214</v>
      </c>
      <c r="DL10" s="13">
        <f t="shared" si="18"/>
        <v>-1.2850618360963821</v>
      </c>
      <c r="DM10" s="14">
        <f t="shared" si="19"/>
        <v>0.3989760355304427</v>
      </c>
      <c r="DN10" s="37">
        <f t="shared" si="36"/>
        <v>0.37931034482767745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9</v>
      </c>
      <c r="E11" s="71"/>
      <c r="F11" s="71"/>
      <c r="G11" s="71"/>
      <c r="H11" s="71"/>
      <c r="I11" s="69">
        <f t="shared" si="21"/>
        <v>9</v>
      </c>
      <c r="J11" s="72">
        <v>0.35736111111111107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0.35737268518518522</v>
      </c>
      <c r="U11" s="64"/>
      <c r="V11" s="64"/>
      <c r="W11" s="65">
        <v>9</v>
      </c>
      <c r="X11" s="65"/>
      <c r="Y11" s="65"/>
      <c r="Z11" s="65"/>
      <c r="AA11" s="65"/>
      <c r="AB11" s="69">
        <f t="shared" si="23"/>
        <v>9</v>
      </c>
      <c r="AC11" s="68">
        <v>0.35756944444444444</v>
      </c>
      <c r="AD11" s="70">
        <f t="shared" si="0"/>
        <v>1.96759259259216E-4</v>
      </c>
      <c r="AE11" s="73"/>
      <c r="AF11" s="92"/>
      <c r="AG11" s="64"/>
      <c r="AH11" s="65"/>
      <c r="AI11" s="65">
        <v>2</v>
      </c>
      <c r="AJ11" s="65"/>
      <c r="AK11" s="65"/>
      <c r="AL11" s="65"/>
      <c r="AM11" s="69">
        <f t="shared" si="24"/>
        <v>2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0.35767361111111112</v>
      </c>
      <c r="CM11" s="82">
        <v>0.35840277777777779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2.083333333333659E-4</v>
      </c>
      <c r="CR11" s="64" t="str">
        <f t="shared" si="3"/>
        <v>Yes</v>
      </c>
      <c r="CS11" s="67">
        <f t="shared" si="4"/>
        <v>1905.8823529415954</v>
      </c>
      <c r="CT11" s="76"/>
      <c r="CU11" s="61">
        <f t="shared" si="5"/>
        <v>0</v>
      </c>
      <c r="CV11" s="62">
        <f t="shared" si="6"/>
        <v>9</v>
      </c>
      <c r="CW11" s="63">
        <f t="shared" si="7"/>
        <v>16.999999999996263</v>
      </c>
      <c r="CX11" s="63">
        <f t="shared" si="32"/>
        <v>1</v>
      </c>
      <c r="CY11" s="63">
        <f t="shared" si="8"/>
        <v>2</v>
      </c>
      <c r="CZ11" s="63">
        <f t="shared" si="9"/>
        <v>27.000000000004221</v>
      </c>
      <c r="DA11" s="51">
        <f t="shared" si="33"/>
        <v>11</v>
      </c>
      <c r="DB11" s="52">
        <f t="shared" si="34"/>
        <v>1.4906347821579011</v>
      </c>
      <c r="DC11" s="53">
        <f t="shared" si="10"/>
        <v>0.75432358276174638</v>
      </c>
      <c r="DD11" s="7">
        <f t="shared" si="35"/>
        <v>1</v>
      </c>
      <c r="DE11" s="7">
        <f t="shared" si="11"/>
        <v>14.509365217838361</v>
      </c>
      <c r="DF11" s="7">
        <f t="shared" si="12"/>
        <v>90.000000000004476</v>
      </c>
      <c r="DG11" s="7">
        <f t="shared" si="13"/>
        <v>24.000000000004221</v>
      </c>
      <c r="DH11" s="7">
        <f t="shared" si="14"/>
        <v>1.4906347821579011</v>
      </c>
      <c r="DI11" s="7">
        <f t="shared" si="15"/>
        <v>0.49063478215790113</v>
      </c>
      <c r="DJ11" s="7">
        <f t="shared" si="16"/>
        <v>1.4906347821579011</v>
      </c>
      <c r="DK11" s="7">
        <f t="shared" si="17"/>
        <v>2.4906347821579011</v>
      </c>
      <c r="DL11" s="13">
        <f t="shared" si="18"/>
        <v>1.4906347821579011</v>
      </c>
      <c r="DM11" s="14">
        <f t="shared" si="19"/>
        <v>0.75432358276174627</v>
      </c>
      <c r="DN11" s="37">
        <f t="shared" si="36"/>
        <v>0.62962962962939273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7</v>
      </c>
      <c r="E12" s="71">
        <v>1</v>
      </c>
      <c r="F12" s="71"/>
      <c r="G12" s="71"/>
      <c r="H12" s="71"/>
      <c r="I12" s="69">
        <f t="shared" si="21"/>
        <v>8</v>
      </c>
      <c r="J12" s="72">
        <v>0.36585648148148148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0.36587962962962961</v>
      </c>
      <c r="U12" s="64"/>
      <c r="V12" s="64"/>
      <c r="W12" s="65">
        <v>6</v>
      </c>
      <c r="X12" s="65">
        <v>1</v>
      </c>
      <c r="Y12" s="65"/>
      <c r="Z12" s="65"/>
      <c r="AA12" s="65"/>
      <c r="AB12" s="69">
        <f t="shared" si="23"/>
        <v>7</v>
      </c>
      <c r="AC12" s="68">
        <v>0.36600694444444443</v>
      </c>
      <c r="AD12" s="70">
        <f t="shared" si="0"/>
        <v>1.2731481481481621E-4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0.36600694444444443</v>
      </c>
      <c r="CM12" s="82">
        <v>0.36678240740740736</v>
      </c>
      <c r="CN12" s="64" t="str">
        <f t="shared" si="1"/>
        <v>Y</v>
      </c>
      <c r="CO12" s="65" t="s">
        <v>74</v>
      </c>
      <c r="CP12" s="65" t="s">
        <v>75</v>
      </c>
      <c r="CQ12" s="66">
        <f t="shared" si="2"/>
        <v>1.5046296296294948E-4</v>
      </c>
      <c r="CR12" s="64" t="str">
        <f t="shared" si="3"/>
        <v>Yes</v>
      </c>
      <c r="CS12" s="67">
        <f t="shared" si="4"/>
        <v>2290.9090909090655</v>
      </c>
      <c r="CT12" s="76"/>
      <c r="CU12" s="61">
        <f t="shared" si="5"/>
        <v>0</v>
      </c>
      <c r="CV12" s="62">
        <f t="shared" si="6"/>
        <v>7</v>
      </c>
      <c r="CW12" s="63">
        <f t="shared" si="7"/>
        <v>11.000000000000121</v>
      </c>
      <c r="CX12" s="63">
        <f t="shared" si="32"/>
        <v>2</v>
      </c>
      <c r="CY12" s="63">
        <f t="shared" si="8"/>
        <v>0</v>
      </c>
      <c r="CZ12" s="63">
        <f t="shared" si="9"/>
        <v>12.999999999998835</v>
      </c>
      <c r="DA12" s="51">
        <f t="shared" si="33"/>
        <v>7</v>
      </c>
      <c r="DB12" s="52">
        <f t="shared" si="34"/>
        <v>-2.2850618360963821</v>
      </c>
      <c r="DC12" s="53">
        <f t="shared" si="10"/>
        <v>0.84945497245900969</v>
      </c>
      <c r="DD12" s="7">
        <f t="shared" si="35"/>
        <v>2</v>
      </c>
      <c r="DE12" s="7">
        <f t="shared" si="11"/>
        <v>11.285061836096503</v>
      </c>
      <c r="DF12" s="7">
        <f t="shared" si="12"/>
        <v>79.999999999996518</v>
      </c>
      <c r="DG12" s="7">
        <f t="shared" si="13"/>
        <v>9.9999999999988347</v>
      </c>
      <c r="DH12" s="7">
        <f t="shared" si="14"/>
        <v>-1.2850618360963821</v>
      </c>
      <c r="DI12" s="7">
        <f t="shared" si="15"/>
        <v>-2.2850618360963821</v>
      </c>
      <c r="DJ12" s="7">
        <f t="shared" si="16"/>
        <v>-1.2850618360963821</v>
      </c>
      <c r="DK12" s="7">
        <f t="shared" si="17"/>
        <v>-0.28506183609638214</v>
      </c>
      <c r="DL12" s="13">
        <f t="shared" si="18"/>
        <v>-2.2850618360963821</v>
      </c>
      <c r="DM12" s="14">
        <f t="shared" si="19"/>
        <v>0.8494549724590098</v>
      </c>
      <c r="DN12" s="37">
        <f t="shared" si="36"/>
        <v>0.8461538461539313</v>
      </c>
      <c r="DO12" s="89" t="str">
        <f t="shared" si="20"/>
        <v>Blocked?</v>
      </c>
    </row>
    <row r="13" spans="1:122" s="1" customFormat="1" ht="20.100000000000001" customHeight="1">
      <c r="A13" s="76">
        <v>8</v>
      </c>
      <c r="B13" s="92"/>
      <c r="C13" s="64"/>
      <c r="D13" s="71">
        <v>7</v>
      </c>
      <c r="E13" s="71"/>
      <c r="F13" s="71"/>
      <c r="G13" s="71"/>
      <c r="H13" s="71"/>
      <c r="I13" s="69">
        <f t="shared" si="21"/>
        <v>7</v>
      </c>
      <c r="J13" s="72">
        <v>0.36774305555555559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0.36775462962962963</v>
      </c>
      <c r="U13" s="64"/>
      <c r="V13" s="64"/>
      <c r="W13" s="65">
        <v>6</v>
      </c>
      <c r="X13" s="65"/>
      <c r="Y13" s="65"/>
      <c r="Z13" s="65"/>
      <c r="AA13" s="65"/>
      <c r="AB13" s="69">
        <f t="shared" si="23"/>
        <v>6</v>
      </c>
      <c r="AC13" s="68">
        <v>0.36785879629629631</v>
      </c>
      <c r="AD13" s="70">
        <f t="shared" si="0"/>
        <v>1.0416666666668295E-4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0.36785879629629631</v>
      </c>
      <c r="CM13" s="82">
        <v>0.36862268518518521</v>
      </c>
      <c r="CN13" s="64" t="str">
        <f t="shared" si="1"/>
        <v>Y</v>
      </c>
      <c r="CO13" s="65" t="s">
        <v>74</v>
      </c>
      <c r="CP13" s="65" t="s">
        <v>75</v>
      </c>
      <c r="CQ13" s="66">
        <f t="shared" si="2"/>
        <v>1.1574074074072183E-4</v>
      </c>
      <c r="CR13" s="64" t="str">
        <f t="shared" si="3"/>
        <v>No</v>
      </c>
      <c r="CS13" s="67">
        <f t="shared" si="4"/>
        <v>2399.9999999996248</v>
      </c>
      <c r="CT13" s="76"/>
      <c r="CU13" s="61">
        <f t="shared" si="5"/>
        <v>0</v>
      </c>
      <c r="CV13" s="62">
        <f t="shared" si="6"/>
        <v>6</v>
      </c>
      <c r="CW13" s="63">
        <f t="shared" si="7"/>
        <v>9.0000000000014069</v>
      </c>
      <c r="CX13" s="63">
        <f t="shared" si="32"/>
        <v>2</v>
      </c>
      <c r="CY13" s="63">
        <f t="shared" si="8"/>
        <v>0</v>
      </c>
      <c r="CZ13" s="63">
        <f t="shared" si="9"/>
        <v>9.9999999999983658</v>
      </c>
      <c r="DA13" s="51">
        <f t="shared" si="33"/>
        <v>6</v>
      </c>
      <c r="DB13" s="52">
        <f t="shared" si="34"/>
        <v>-2.6729101452241668</v>
      </c>
      <c r="DC13" s="53">
        <f t="shared" si="10"/>
        <v>0.90630484222294483</v>
      </c>
      <c r="DD13" s="7">
        <f t="shared" si="35"/>
        <v>2</v>
      </c>
      <c r="DE13" s="7">
        <f t="shared" si="11"/>
        <v>9.6729101452255737</v>
      </c>
      <c r="DF13" s="7">
        <f t="shared" si="12"/>
        <v>75.999999999999091</v>
      </c>
      <c r="DG13" s="7">
        <f t="shared" si="13"/>
        <v>6.9999999999983649</v>
      </c>
      <c r="DH13" s="7">
        <f t="shared" si="14"/>
        <v>-1.6729101452241668</v>
      </c>
      <c r="DI13" s="7">
        <f t="shared" si="15"/>
        <v>-2.6729101452241668</v>
      </c>
      <c r="DJ13" s="7">
        <f t="shared" si="16"/>
        <v>-1.6729101452241668</v>
      </c>
      <c r="DK13" s="7">
        <f t="shared" si="17"/>
        <v>-0.67291014522416681</v>
      </c>
      <c r="DL13" s="13">
        <f t="shared" si="18"/>
        <v>-2.6729101452241668</v>
      </c>
      <c r="DM13" s="14">
        <f t="shared" si="19"/>
        <v>0.90630484222294494</v>
      </c>
      <c r="DN13" s="37">
        <f t="shared" si="36"/>
        <v>0.90000000000028779</v>
      </c>
      <c r="DO13" s="89" t="str">
        <f t="shared" si="20"/>
        <v>Blocked?</v>
      </c>
    </row>
    <row r="14" spans="1:122" s="1" customFormat="1" ht="20.100000000000001" customHeight="1">
      <c r="A14" s="76">
        <v>9</v>
      </c>
      <c r="B14" s="92"/>
      <c r="C14" s="64"/>
      <c r="D14" s="71">
        <v>7</v>
      </c>
      <c r="E14" s="71">
        <v>1</v>
      </c>
      <c r="F14" s="71"/>
      <c r="G14" s="71"/>
      <c r="H14" s="71"/>
      <c r="I14" s="69">
        <f t="shared" si="21"/>
        <v>8</v>
      </c>
      <c r="J14" s="72">
        <v>0.36862268518518521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0.36862268518518521</v>
      </c>
      <c r="U14" s="64"/>
      <c r="V14" s="64"/>
      <c r="W14" s="65">
        <v>6</v>
      </c>
      <c r="X14" s="65">
        <v>1</v>
      </c>
      <c r="Y14" s="65"/>
      <c r="Z14" s="65"/>
      <c r="AA14" s="65"/>
      <c r="AB14" s="69">
        <f t="shared" si="23"/>
        <v>7</v>
      </c>
      <c r="AC14" s="68">
        <v>0.36874999999999997</v>
      </c>
      <c r="AD14" s="70">
        <f t="shared" si="0"/>
        <v>1.273148148147607E-4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0.36878472222222225</v>
      </c>
      <c r="CM14" s="82">
        <v>0.36944444444444446</v>
      </c>
      <c r="CN14" s="64" t="str">
        <f t="shared" si="1"/>
        <v>Y</v>
      </c>
      <c r="CO14" s="65" t="s">
        <v>74</v>
      </c>
      <c r="CP14" s="65" t="s">
        <v>75</v>
      </c>
      <c r="CQ14" s="66">
        <f t="shared" si="2"/>
        <v>1.273148148147607E-4</v>
      </c>
      <c r="CR14" s="64" t="str">
        <f t="shared" si="3"/>
        <v>No</v>
      </c>
      <c r="CS14" s="67">
        <f t="shared" si="4"/>
        <v>2290.9090909100646</v>
      </c>
      <c r="CT14" s="76"/>
      <c r="CU14" s="61">
        <f t="shared" si="5"/>
        <v>0</v>
      </c>
      <c r="CV14" s="62">
        <f t="shared" si="6"/>
        <v>7</v>
      </c>
      <c r="CW14" s="63">
        <f t="shared" si="7"/>
        <v>10.999999999995325</v>
      </c>
      <c r="CX14" s="63">
        <f t="shared" si="32"/>
        <v>2</v>
      </c>
      <c r="CY14" s="63">
        <f t="shared" si="8"/>
        <v>0</v>
      </c>
      <c r="CZ14" s="63">
        <f t="shared" si="9"/>
        <v>14.00000000000059</v>
      </c>
      <c r="DA14" s="51">
        <f t="shared" si="33"/>
        <v>7</v>
      </c>
      <c r="DB14" s="52">
        <f t="shared" si="34"/>
        <v>-2.2850618361011783</v>
      </c>
      <c r="DC14" s="53">
        <f t="shared" si="10"/>
        <v>0.78999040855227187</v>
      </c>
      <c r="DD14" s="7">
        <f t="shared" si="35"/>
        <v>2</v>
      </c>
      <c r="DE14" s="7">
        <f t="shared" si="11"/>
        <v>11.285061836096503</v>
      </c>
      <c r="DF14" s="7">
        <f t="shared" si="12"/>
        <v>70.999999999999915</v>
      </c>
      <c r="DG14" s="7">
        <f t="shared" si="13"/>
        <v>11.00000000000059</v>
      </c>
      <c r="DH14" s="7">
        <f t="shared" si="14"/>
        <v>-1.2850618361011783</v>
      </c>
      <c r="DI14" s="7">
        <f t="shared" si="15"/>
        <v>-2.2850618361011783</v>
      </c>
      <c r="DJ14" s="7">
        <f t="shared" si="16"/>
        <v>-1.2850618361011783</v>
      </c>
      <c r="DK14" s="7">
        <f t="shared" si="17"/>
        <v>-0.2850618361011783</v>
      </c>
      <c r="DL14" s="13">
        <f t="shared" si="18"/>
        <v>-2.2850618361011783</v>
      </c>
      <c r="DM14" s="14">
        <f t="shared" si="19"/>
        <v>0.78999040855227187</v>
      </c>
      <c r="DN14" s="37">
        <f t="shared" si="36"/>
        <v>0.78571428571391866</v>
      </c>
      <c r="DO14" s="89" t="str">
        <f t="shared" si="20"/>
        <v>Blocked?</v>
      </c>
    </row>
    <row r="15" spans="1:122" s="1" customFormat="1" ht="20.100000000000001" customHeight="1">
      <c r="A15" s="76">
        <v>10</v>
      </c>
      <c r="B15" s="92"/>
      <c r="C15" s="64"/>
      <c r="D15" s="71">
        <v>6</v>
      </c>
      <c r="E15" s="71">
        <v>1</v>
      </c>
      <c r="F15" s="71"/>
      <c r="G15" s="71"/>
      <c r="H15" s="71"/>
      <c r="I15" s="69">
        <f t="shared" si="21"/>
        <v>7</v>
      </c>
      <c r="J15" s="72">
        <v>0.37328703703703708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0.37331018518518522</v>
      </c>
      <c r="U15" s="64"/>
      <c r="V15" s="64"/>
      <c r="W15" s="65">
        <v>6</v>
      </c>
      <c r="X15" s="65">
        <v>1</v>
      </c>
      <c r="Y15" s="65"/>
      <c r="Z15" s="65"/>
      <c r="AA15" s="65"/>
      <c r="AB15" s="69">
        <f t="shared" si="23"/>
        <v>7</v>
      </c>
      <c r="AC15" s="68">
        <v>0.37343750000000003</v>
      </c>
      <c r="AD15" s="70">
        <f t="shared" si="0"/>
        <v>1.2731481481481621E-4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0.37355324074074076</v>
      </c>
      <c r="CM15" s="82">
        <v>0.37423611111111116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1.5046296296294948E-4</v>
      </c>
      <c r="CR15" s="64" t="str">
        <f t="shared" si="3"/>
        <v>Yes</v>
      </c>
      <c r="CS15" s="67">
        <f t="shared" si="4"/>
        <v>2290.9090909090655</v>
      </c>
      <c r="CT15" s="76"/>
      <c r="CU15" s="61">
        <f t="shared" si="5"/>
        <v>0</v>
      </c>
      <c r="CV15" s="62">
        <f t="shared" si="6"/>
        <v>7</v>
      </c>
      <c r="CW15" s="63">
        <f t="shared" si="7"/>
        <v>11.000000000000121</v>
      </c>
      <c r="CX15" s="63">
        <f t="shared" si="32"/>
        <v>1</v>
      </c>
      <c r="CY15" s="63">
        <f t="shared" si="8"/>
        <v>0</v>
      </c>
      <c r="CZ15" s="63">
        <f t="shared" si="9"/>
        <v>22.9999999999972</v>
      </c>
      <c r="DA15" s="51">
        <f t="shared" si="33"/>
        <v>7</v>
      </c>
      <c r="DB15" s="52">
        <f t="shared" si="34"/>
        <v>-1.2850618360963821</v>
      </c>
      <c r="DC15" s="53">
        <f t="shared" si="10"/>
        <v>0.50639580536495821</v>
      </c>
      <c r="DD15" s="7">
        <f t="shared" si="35"/>
        <v>1</v>
      </c>
      <c r="DE15" s="7">
        <f t="shared" si="11"/>
        <v>11.285061836096503</v>
      </c>
      <c r="DF15" s="7">
        <f t="shared" si="12"/>
        <v>82.000000000000028</v>
      </c>
      <c r="DG15" s="7">
        <f t="shared" si="13"/>
        <v>19.9999999999972</v>
      </c>
      <c r="DH15" s="7">
        <f t="shared" si="14"/>
        <v>-1.2850618360963821</v>
      </c>
      <c r="DI15" s="7">
        <f t="shared" si="15"/>
        <v>-2.2850618360963821</v>
      </c>
      <c r="DJ15" s="7">
        <f t="shared" si="16"/>
        <v>-1.2850618360963821</v>
      </c>
      <c r="DK15" s="7">
        <f t="shared" si="17"/>
        <v>-0.28506183609638214</v>
      </c>
      <c r="DL15" s="13">
        <f t="shared" si="18"/>
        <v>-1.2850618360963821</v>
      </c>
      <c r="DM15" s="14">
        <f t="shared" si="19"/>
        <v>0.50639580536495821</v>
      </c>
      <c r="DN15" s="37">
        <f t="shared" si="36"/>
        <v>0.47826086956528086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7.3</v>
      </c>
      <c r="E56" s="26">
        <f>IFERROR(SUMIFS(E6:E55,$J6:$J55,"&gt;0")/COUNTIFS($J6:$J55,"&gt;0"),0)*$O$2</f>
        <v>0.7</v>
      </c>
      <c r="F56" s="26">
        <f t="shared" ref="F56:G56" si="67">IFERROR(SUMIFS(F6:F55,$J6:$J55,"&gt;0")/COUNTIFS($J6:$J55,"&gt;0"),0)*$O$2</f>
        <v>0</v>
      </c>
      <c r="G56" s="26">
        <f t="shared" si="67"/>
        <v>0</v>
      </c>
      <c r="H56" s="26">
        <f>IFERROR(SUMIFS(H6:H55,$J6:$J55,"&gt;0")/COUNTIFS($J6:$J55,"&gt;0"),0)*$R$2</f>
        <v>0</v>
      </c>
      <c r="I56" s="27">
        <f t="shared" ref="I56" si="68">IFERROR(SUMIFS(I6:I55,$J6:$J55,"&gt;0")/COUNTIFS($J6:$J55,"&gt;0"),0)</f>
        <v>8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6.9</v>
      </c>
      <c r="X56" s="26">
        <f>IFERROR(SUMIFS(X6:X55,$J6:$J55,"&gt;0")/COUNTIFS($J6:$J55,"&gt;0"),0)*$O$2</f>
        <v>0.8</v>
      </c>
      <c r="Y56" s="26">
        <f t="shared" ref="Y56:Z56" si="71">IFERROR(SUMIFS(Y6:Y55,$J6:$J55,"&gt;0")/COUNTIFS($J6:$J55,"&gt;0"),0)*$O$2</f>
        <v>0</v>
      </c>
      <c r="Z56" s="26">
        <f t="shared" si="71"/>
        <v>0</v>
      </c>
      <c r="AA56" s="26">
        <f>IFERROR(SUMIFS(AA6:AA55,$J6:$J55,"&gt;0")/COUNTIFS($J6:$J55,"&gt;0"),0)*$R$2</f>
        <v>0</v>
      </c>
      <c r="AB56" s="27">
        <f t="shared" ref="AB56" si="72">IFERROR(SUMIFS(AB6:AB55,$J6:$J55,"&gt;0")/COUNTIFS($J6:$J55,"&gt;0"),0)</f>
        <v>7.7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1.435185185185206E-4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</v>
      </c>
      <c r="AI56" s="26">
        <f>IFERROR(SUMIFS(AI6:AI55,$J6:$J55,"&gt;0")/COUNTIFS($J6:$J55,"&gt;0"),0)*$O$2</f>
        <v>0.2</v>
      </c>
      <c r="AJ56" s="26">
        <f t="shared" ref="AJ56:AK56" si="74">IFERROR(SUMIFS(AJ6:AJ55,$J6:$J55,"&gt;0")/COUNTIFS($J6:$J55,"&gt;0"),0)*$O$2</f>
        <v>0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0.2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77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8</v>
      </c>
      <c r="CS56" s="34">
        <f>IFERROR(SUMIFS(CS6:CS55,$CR6:$CR55,"Yes")/COUNTIFS($CR6:$CR55,"Yes"),0)</f>
        <v>2233.0404889227143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7.7</v>
      </c>
      <c r="CW56" s="33">
        <f>IFERROR(SUMIFS(CW6:CW55,$J6:$J55,"&gt;0")/COUNTIFS($J6:$J55,"&gt;0"),0)</f>
        <v>12.40000000000018</v>
      </c>
      <c r="CX56" s="25"/>
      <c r="CY56" s="33">
        <f>IFERROR(SUMIFS(CY6:CY55,$J6:$J55,"&gt;0")/COUNTIFS($J6:$J55,"&gt;0"),0)</f>
        <v>0.2</v>
      </c>
      <c r="CZ56" s="33">
        <f>IFERROR(SUMIFS(CZ6:CZ55,$J6:$J55,"&gt;0")/COUNTIFS($J6:$J55,"&gt;0"),0)</f>
        <v>17.899999999999277</v>
      </c>
      <c r="DA56" s="11">
        <f>IFERROR(SUMIFS(DA6:DA55,$J6:$J55,"&gt;0")/COUNTIFS($J6:$J55,"&gt;0"),0)</f>
        <v>7.9</v>
      </c>
      <c r="DB56" s="11">
        <f>IFERROR(SUMIFS(DB6:DB55,$J6:$J55,"&gt;0")/COUNTIFS($J6:$J55,"&gt;0"),0)</f>
        <v>-1.7135680197059735</v>
      </c>
      <c r="DC56" s="12">
        <f>IFERROR(SUMIFS(DC6:DC55,$J6:$J55,"&gt;0")/COUNTIFS($J6:$J55,"&gt;0"),0)</f>
        <v>0.76522962177059284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9</v>
      </c>
      <c r="E64" s="71"/>
      <c r="F64" s="71"/>
      <c r="G64" s="71"/>
      <c r="H64" s="71"/>
      <c r="I64" s="69">
        <f>IF($J64="","-",B64*$L$2+C64*$M$2+D64*$N$2+E64*$O$2+F64*$P$2+G64*$Q$2+H64*$R$2)</f>
        <v>9</v>
      </c>
      <c r="J64" s="72">
        <v>0.71158564814814806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0.71158564814814806</v>
      </c>
      <c r="U64" s="64"/>
      <c r="V64" s="64"/>
      <c r="W64" s="65">
        <v>5</v>
      </c>
      <c r="X64" s="65"/>
      <c r="Y64" s="65"/>
      <c r="Z64" s="65"/>
      <c r="AA64" s="65"/>
      <c r="AB64" s="69">
        <f>IF($J64="","-",U64*$L$2+V64*$M$2+W64*$N$2+X64*$O$2+Y64*$P$2+Z64*$Q$2+AA64*$R$2)</f>
        <v>5</v>
      </c>
      <c r="AC64" s="68">
        <v>0.71168981481481486</v>
      </c>
      <c r="AD64" s="70">
        <f t="shared" ref="AD64:AD95" si="87">IF($J64="","-",AC64-T64)</f>
        <v>1.0416666666679397E-4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0.7117013888888889</v>
      </c>
      <c r="CM64" s="82">
        <v>0.71240740740740749</v>
      </c>
      <c r="CN64" s="64" t="str">
        <f t="shared" ref="CN64:CN95" si="88">IF($J64="","-",IF(AND(AB64&gt;0,S64=0),"Y","N"))</f>
        <v>Y</v>
      </c>
      <c r="CO64" s="65" t="s">
        <v>74</v>
      </c>
      <c r="CP64" s="65" t="s">
        <v>75</v>
      </c>
      <c r="CQ64" s="66">
        <f t="shared" ref="CQ64:CQ95" si="89">IF($J64="","-",IF(AC64=0,0,AC64-J64))</f>
        <v>1.0416666666679397E-4</v>
      </c>
      <c r="CR64" s="64" t="str">
        <f t="shared" ref="CR64:CR95" si="90">IF($J64="","-",IF(AND(I64&gt;=CR$4,CQ64&gt;=CQ$4,CP64="N",S64=0),"Yes","No"))</f>
        <v>No</v>
      </c>
      <c r="CS64" s="67">
        <f t="shared" ref="CS64:CS95" si="91">IF($J64="","",IF(S64&gt;0,0,IF(AD64=0,0,AB64/(AD64*24))))</f>
        <v>1999.9999999975557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5</v>
      </c>
      <c r="CW64" s="63">
        <f t="shared" ref="CW64:CW113" si="94">IF($J64="","-",(AD64+AX64+BR64)*86400)</f>
        <v>9.0000000000109992</v>
      </c>
      <c r="CX64" s="63">
        <f>IF($J64="","-",IF(CP64="Y",2,IF(AND(CN64="y",CO64="y"),2,IF(AND(CN64="y",CO64="n"),1,IF(AND(CN64="n",CO64="y"),3,IF(AND(CN64="n",CO64="n"),4,"error"))))))</f>
        <v>2</v>
      </c>
      <c r="CY64" s="63">
        <f t="shared" ref="CY64:CY95" si="95">IF($J64="","-",S64+AM64+BG64+CA64)</f>
        <v>0</v>
      </c>
      <c r="CZ64" s="63">
        <f t="shared" ref="CZ64:CZ95" si="96">IF($J64="","-",(CL64-J64)*86400)</f>
        <v>10.000000000007958</v>
      </c>
      <c r="DA64" s="51">
        <f>IF($J64="","-",CV64+CY64+CU64)</f>
        <v>5</v>
      </c>
      <c r="DB64" s="52">
        <f>IF($J64="","-",IF(CW64=0,0,CW64-DD64-DE64))</f>
        <v>-1.2668559261758183</v>
      </c>
      <c r="DC64" s="53">
        <f t="shared" ref="DC64:DC95" si="97">IF($J64="", "-", IF(AND(CV64=0, CX64=2),  1,   IFERROR((DA64*3600)/(IFERROR(CZ64-DB64-2,CZ64-2)*$CS$114+CU64*3600),0)))</f>
        <v>0.89208853488577189</v>
      </c>
      <c r="DD64" s="7">
        <f>IF($J64="","-",IF(OR(CX64=1,CX64=3),1,IF(CX64=2,2,IF(CX64=4,0,0))))</f>
        <v>2</v>
      </c>
      <c r="DE64" s="7">
        <f t="shared" ref="DE64:DE95" si="98">IF($J64="","-",IFERROR((3600*CV64/$CS$114),0))</f>
        <v>8.2668559261868175</v>
      </c>
      <c r="DF64" s="7">
        <f t="shared" ref="DF64:DF95" si="99">IF(J64="","-",(CM64-J64)*86400)</f>
        <v>71.000000000014296</v>
      </c>
      <c r="DG64" s="7">
        <f t="shared" ref="DG64:DG95" si="100">IF($J64="","-",(CL64-J64-(3/86400))*86400)</f>
        <v>7.0000000000079572</v>
      </c>
      <c r="DH64" s="7">
        <f t="shared" ref="DH64:DH95" si="101">IF($J64="","-",IF($CW64=0,0, $CW64-IFERROR(3600*$CV64/$CS$114,0)-1))</f>
        <v>-0.26685592617581833</v>
      </c>
      <c r="DI64" s="7">
        <f t="shared" ref="DI64:DI95" si="102">IF($J64="","-",IF($CW64=0,0, $CW64-IFERROR(3600*$CV64/$CS$114,0)-2))</f>
        <v>-1.2668559261758183</v>
      </c>
      <c r="DJ64" s="7">
        <f t="shared" ref="DJ64:DJ95" si="103">IF($J64="","-",IF($CW64=0,0, $CW64-IFERROR(3600*$CV64/$CS$114,0)-1))</f>
        <v>-0.26685592617581833</v>
      </c>
      <c r="DK64" s="7">
        <f t="shared" ref="DK64:DK95" si="104">IF($J64="","-",IF($CW64=0,0, $CW64-IFERROR(3600*$CV64/$CS$114,0)))</f>
        <v>0.73314407382418167</v>
      </c>
      <c r="DL64" s="13">
        <f t="shared" ref="DL64:DL95" si="105">IF($J64="","-",HLOOKUP(CX64,$DH$63:$DK$113,A64+1, FALSE))</f>
        <v>-1.2668559261758183</v>
      </c>
      <c r="DM64" s="14">
        <f t="shared" ref="DM64:DM95" si="106">IF($J64="","-",IFERROR(IF(CU64=0,((DA64*(3600/DF64))/($CS$114*((DG64-DB64+1)/DF64))),((DA64*(3600/DF64))/(($CS$114*(((DG64-DB64+1)/DF64)))+((CU64*3600)/DF64)))),0))</f>
        <v>0.89208853488577189</v>
      </c>
      <c r="DN64" s="37">
        <f>IF($J64="","-",CW64/CZ64)</f>
        <v>0.90000000000038372</v>
      </c>
      <c r="DO64" s="89" t="str">
        <f t="shared" ref="DO64:DO95" si="107">IF(AND(I64&gt;DA64,CP64&lt;&gt;"Y"),"Blocked?","OK")</f>
        <v>Blocked?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8</v>
      </c>
      <c r="E65" s="71">
        <v>1</v>
      </c>
      <c r="F65" s="71"/>
      <c r="G65" s="71"/>
      <c r="H65" s="71"/>
      <c r="I65" s="69">
        <f t="shared" ref="I65:I73" si="108">IF($J65="","-",B65*$L$2+C65*$M$2+D65*$N$2+E65*$O$2+F65*$P$2+G65*$Q$2+H65*$R$2)</f>
        <v>9</v>
      </c>
      <c r="J65" s="72">
        <v>0.71240740740740749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68">
        <v>0.71243055555555557</v>
      </c>
      <c r="U65" s="64"/>
      <c r="V65" s="64"/>
      <c r="W65" s="65">
        <v>8</v>
      </c>
      <c r="X65" s="65">
        <v>1</v>
      </c>
      <c r="Y65" s="65"/>
      <c r="Z65" s="65"/>
      <c r="AA65" s="65"/>
      <c r="AB65" s="69">
        <f t="shared" ref="AB65:AB73" si="110">IF($J65="","-",U65*$L$2+V65*$M$2+W65*$N$2+X65*$O$2+Y65*$P$2+Z65*$Q$2+AA65*$R$2)</f>
        <v>9</v>
      </c>
      <c r="AC65" s="68">
        <v>0.71261574074074074</v>
      </c>
      <c r="AD65" s="70">
        <f t="shared" si="87"/>
        <v>1.8518518518517713E-4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1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81">
        <v>0.71262731481481489</v>
      </c>
      <c r="CM65" s="82">
        <v>0.71337962962962964</v>
      </c>
      <c r="CN65" s="64" t="str">
        <f t="shared" si="88"/>
        <v>Y</v>
      </c>
      <c r="CO65" s="65" t="s">
        <v>74</v>
      </c>
      <c r="CP65" s="65" t="s">
        <v>75</v>
      </c>
      <c r="CQ65" s="66">
        <f t="shared" si="89"/>
        <v>2.0833333333325488E-4</v>
      </c>
      <c r="CR65" s="64" t="str">
        <f t="shared" si="90"/>
        <v>Yes</v>
      </c>
      <c r="CS65" s="67">
        <f t="shared" si="91"/>
        <v>2025.0000000000882</v>
      </c>
      <c r="CT65" s="76"/>
      <c r="CU65" s="61">
        <f t="shared" si="92"/>
        <v>0</v>
      </c>
      <c r="CV65" s="62">
        <f t="shared" si="93"/>
        <v>9</v>
      </c>
      <c r="CW65" s="63">
        <f t="shared" si="94"/>
        <v>15.999999999999304</v>
      </c>
      <c r="CX65" s="63">
        <f t="shared" ref="CX65:CX113" si="119">IF($J65="","-",IF(CP65="Y",2,IF(AND(CN65="y",CO65="y"),2,IF(AND(CN65="y",CO65="n"),1,IF(AND(CN65="n",CO65="y"),3,IF(AND(CN65="n",CO65="n"),4,"error"))))))</f>
        <v>2</v>
      </c>
      <c r="CY65" s="63">
        <f t="shared" si="95"/>
        <v>0</v>
      </c>
      <c r="CZ65" s="63">
        <f t="shared" si="96"/>
        <v>18.999999999999773</v>
      </c>
      <c r="DA65" s="51">
        <f t="shared" ref="DA65:DA96" si="120">IF($J65="","-",CV65+CY65+CU65)</f>
        <v>9</v>
      </c>
      <c r="DB65" s="52">
        <f t="shared" ref="DB65:DB113" si="121">IF($J65="","-",IF(CW65=0,0,CW65-DD65-DE65))</f>
        <v>-0.88034066713696824</v>
      </c>
      <c r="DC65" s="53">
        <f t="shared" si="97"/>
        <v>0.83221796184709518</v>
      </c>
      <c r="DD65" s="7">
        <f t="shared" ref="DD65:DD113" si="122">IF($J65="","-",IF(OR(CX65=1,CX65=3),1,IF(CX65=2,2,IF(CX65=4,0,0))))</f>
        <v>2</v>
      </c>
      <c r="DE65" s="7">
        <f t="shared" si="98"/>
        <v>14.880340667136272</v>
      </c>
      <c r="DF65" s="7">
        <f t="shared" si="99"/>
        <v>83.999999999993946</v>
      </c>
      <c r="DG65" s="7">
        <f t="shared" si="100"/>
        <v>15.999999999999773</v>
      </c>
      <c r="DH65" s="7">
        <f t="shared" si="101"/>
        <v>0.11965933286303176</v>
      </c>
      <c r="DI65" s="7">
        <f t="shared" si="102"/>
        <v>-0.88034066713696824</v>
      </c>
      <c r="DJ65" s="7">
        <f t="shared" si="103"/>
        <v>0.11965933286303176</v>
      </c>
      <c r="DK65" s="7">
        <f t="shared" si="104"/>
        <v>1.1196593328630318</v>
      </c>
      <c r="DL65" s="13">
        <f t="shared" si="105"/>
        <v>-0.88034066713696824</v>
      </c>
      <c r="DM65" s="14">
        <f t="shared" si="106"/>
        <v>0.83221796184709529</v>
      </c>
      <c r="DN65" s="37">
        <f t="shared" ref="DN65:DN113" si="123">IF($J65="","-",CW65/CZ65)</f>
        <v>0.84210526315786816</v>
      </c>
      <c r="DO65" s="89" t="str">
        <f t="shared" si="107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8</v>
      </c>
      <c r="E66" s="71"/>
      <c r="F66" s="71"/>
      <c r="G66" s="71"/>
      <c r="H66" s="71"/>
      <c r="I66" s="69">
        <f t="shared" si="108"/>
        <v>8</v>
      </c>
      <c r="J66" s="72">
        <v>0.71710648148148148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68">
        <v>0.71715277777777775</v>
      </c>
      <c r="U66" s="64"/>
      <c r="V66" s="64"/>
      <c r="W66" s="65">
        <v>10</v>
      </c>
      <c r="X66" s="65"/>
      <c r="Y66" s="65"/>
      <c r="Z66" s="65"/>
      <c r="AA66" s="65"/>
      <c r="AB66" s="69">
        <f t="shared" si="110"/>
        <v>10</v>
      </c>
      <c r="AC66" s="68">
        <v>0.71733796296296293</v>
      </c>
      <c r="AD66" s="70">
        <f t="shared" si="87"/>
        <v>1.8518518518517713E-4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81">
        <v>0.71733796296296293</v>
      </c>
      <c r="CM66" s="82">
        <v>0.71815972222222213</v>
      </c>
      <c r="CN66" s="64" t="str">
        <f t="shared" si="88"/>
        <v>Y</v>
      </c>
      <c r="CO66" s="65" t="s">
        <v>74</v>
      </c>
      <c r="CP66" s="65" t="s">
        <v>75</v>
      </c>
      <c r="CQ66" s="66">
        <f t="shared" si="89"/>
        <v>2.3148148148144365E-4</v>
      </c>
      <c r="CR66" s="64" t="str">
        <f t="shared" si="90"/>
        <v>Yes</v>
      </c>
      <c r="CS66" s="67">
        <f t="shared" si="91"/>
        <v>2250.0000000000978</v>
      </c>
      <c r="CT66" s="76"/>
      <c r="CU66" s="61">
        <f t="shared" si="92"/>
        <v>0</v>
      </c>
      <c r="CV66" s="62">
        <f t="shared" si="93"/>
        <v>10</v>
      </c>
      <c r="CW66" s="63">
        <f t="shared" si="94"/>
        <v>15.999999999999304</v>
      </c>
      <c r="CX66" s="63">
        <f t="shared" si="119"/>
        <v>2</v>
      </c>
      <c r="CY66" s="63">
        <f t="shared" si="95"/>
        <v>0</v>
      </c>
      <c r="CZ66" s="63">
        <f t="shared" si="96"/>
        <v>19.999999999996732</v>
      </c>
      <c r="DA66" s="51">
        <f t="shared" si="120"/>
        <v>10</v>
      </c>
      <c r="DB66" s="52">
        <f t="shared" si="121"/>
        <v>-2.5337118523743314</v>
      </c>
      <c r="DC66" s="53">
        <f t="shared" si="97"/>
        <v>0.80519839623952161</v>
      </c>
      <c r="DD66" s="7">
        <f t="shared" si="122"/>
        <v>2</v>
      </c>
      <c r="DE66" s="7">
        <f t="shared" si="98"/>
        <v>16.533711852373635</v>
      </c>
      <c r="DF66" s="7">
        <f t="shared" si="99"/>
        <v>90.999999999991843</v>
      </c>
      <c r="DG66" s="7">
        <f t="shared" si="100"/>
        <v>16.999999999996732</v>
      </c>
      <c r="DH66" s="7">
        <f t="shared" si="101"/>
        <v>-1.5337118523743314</v>
      </c>
      <c r="DI66" s="7">
        <f t="shared" si="102"/>
        <v>-2.5337118523743314</v>
      </c>
      <c r="DJ66" s="7">
        <f t="shared" si="103"/>
        <v>-1.5337118523743314</v>
      </c>
      <c r="DK66" s="7">
        <f t="shared" si="104"/>
        <v>-0.53371185237433139</v>
      </c>
      <c r="DL66" s="13">
        <f t="shared" si="105"/>
        <v>-2.5337118523743314</v>
      </c>
      <c r="DM66" s="14">
        <f t="shared" si="106"/>
        <v>0.80519839623952161</v>
      </c>
      <c r="DN66" s="37">
        <f t="shared" si="123"/>
        <v>0.80000000000009597</v>
      </c>
      <c r="DO66" s="89" t="str">
        <f t="shared" si="107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12</v>
      </c>
      <c r="E67" s="71"/>
      <c r="F67" s="71"/>
      <c r="G67" s="71"/>
      <c r="H67" s="71"/>
      <c r="I67" s="69">
        <f t="shared" si="108"/>
        <v>12</v>
      </c>
      <c r="J67" s="72">
        <v>0.72498842592592594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68">
        <v>0.72499999999999998</v>
      </c>
      <c r="U67" s="64"/>
      <c r="V67" s="64"/>
      <c r="W67" s="65">
        <v>10</v>
      </c>
      <c r="X67" s="65"/>
      <c r="Y67" s="65"/>
      <c r="Z67" s="65"/>
      <c r="AA67" s="65"/>
      <c r="AB67" s="69">
        <f t="shared" si="110"/>
        <v>10</v>
      </c>
      <c r="AC67" s="68">
        <v>0.72518518518518515</v>
      </c>
      <c r="AD67" s="70">
        <f t="shared" si="87"/>
        <v>1.8518518518517713E-4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81">
        <v>0.7251967592592593</v>
      </c>
      <c r="CM67" s="82">
        <v>0.72581018518518514</v>
      </c>
      <c r="CN67" s="64" t="str">
        <f t="shared" si="88"/>
        <v>Y</v>
      </c>
      <c r="CO67" s="65" t="s">
        <v>74</v>
      </c>
      <c r="CP67" s="65" t="s">
        <v>75</v>
      </c>
      <c r="CQ67" s="66">
        <f t="shared" si="89"/>
        <v>1.96759259259216E-4</v>
      </c>
      <c r="CR67" s="64" t="str">
        <f t="shared" si="90"/>
        <v>Yes</v>
      </c>
      <c r="CS67" s="67">
        <f t="shared" si="91"/>
        <v>2250.0000000000978</v>
      </c>
      <c r="CT67" s="76"/>
      <c r="CU67" s="61">
        <f t="shared" si="92"/>
        <v>0</v>
      </c>
      <c r="CV67" s="62">
        <f t="shared" si="93"/>
        <v>10</v>
      </c>
      <c r="CW67" s="63">
        <f t="shared" si="94"/>
        <v>15.999999999999304</v>
      </c>
      <c r="CX67" s="63">
        <f t="shared" si="119"/>
        <v>2</v>
      </c>
      <c r="CY67" s="63">
        <f t="shared" si="95"/>
        <v>0</v>
      </c>
      <c r="CZ67" s="63">
        <f t="shared" si="96"/>
        <v>18.000000000002814</v>
      </c>
      <c r="DA67" s="51">
        <f t="shared" si="120"/>
        <v>10</v>
      </c>
      <c r="DB67" s="52">
        <f t="shared" si="121"/>
        <v>-2.5337118523743314</v>
      </c>
      <c r="DC67" s="53">
        <f t="shared" si="97"/>
        <v>0.89208853488531015</v>
      </c>
      <c r="DD67" s="7">
        <f t="shared" si="122"/>
        <v>2</v>
      </c>
      <c r="DE67" s="7">
        <f t="shared" si="98"/>
        <v>16.533711852373635</v>
      </c>
      <c r="DF67" s="7">
        <f t="shared" si="99"/>
        <v>70.999999999995111</v>
      </c>
      <c r="DG67" s="7">
        <f t="shared" si="100"/>
        <v>15.000000000002814</v>
      </c>
      <c r="DH67" s="7">
        <f t="shared" si="101"/>
        <v>-1.5337118523743314</v>
      </c>
      <c r="DI67" s="7">
        <f t="shared" si="102"/>
        <v>-2.5337118523743314</v>
      </c>
      <c r="DJ67" s="7">
        <f t="shared" si="103"/>
        <v>-1.5337118523743314</v>
      </c>
      <c r="DK67" s="7">
        <f t="shared" si="104"/>
        <v>-0.53371185237433139</v>
      </c>
      <c r="DL67" s="13">
        <f t="shared" si="105"/>
        <v>-2.5337118523743314</v>
      </c>
      <c r="DM67" s="14">
        <f t="shared" si="106"/>
        <v>0.89208853488531026</v>
      </c>
      <c r="DN67" s="37">
        <f t="shared" si="123"/>
        <v>0.8888888888887112</v>
      </c>
      <c r="DO67" s="89" t="str">
        <f t="shared" si="107"/>
        <v>Blocked?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9</v>
      </c>
      <c r="E68" s="71">
        <v>1</v>
      </c>
      <c r="F68" s="71"/>
      <c r="G68" s="71"/>
      <c r="H68" s="71"/>
      <c r="I68" s="69">
        <f t="shared" si="108"/>
        <v>10</v>
      </c>
      <c r="J68" s="72">
        <v>0.72581018518518514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68">
        <v>0.72582175925925929</v>
      </c>
      <c r="U68" s="64"/>
      <c r="V68" s="64"/>
      <c r="W68" s="65">
        <v>7</v>
      </c>
      <c r="X68" s="65">
        <v>1</v>
      </c>
      <c r="Y68" s="65"/>
      <c r="Z68" s="65"/>
      <c r="AA68" s="65"/>
      <c r="AB68" s="69">
        <f t="shared" si="110"/>
        <v>8</v>
      </c>
      <c r="AC68" s="68">
        <v>0.72598379629629628</v>
      </c>
      <c r="AD68" s="70">
        <f t="shared" si="87"/>
        <v>1.6203703703698835E-4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81">
        <v>0.72598379629629628</v>
      </c>
      <c r="CM68" s="82">
        <v>0.72659722222222223</v>
      </c>
      <c r="CN68" s="64" t="str">
        <f t="shared" si="88"/>
        <v>Y</v>
      </c>
      <c r="CO68" s="65" t="s">
        <v>74</v>
      </c>
      <c r="CP68" s="65" t="s">
        <v>75</v>
      </c>
      <c r="CQ68" s="66">
        <f t="shared" si="89"/>
        <v>1.7361111111113825E-4</v>
      </c>
      <c r="CR68" s="64" t="str">
        <f t="shared" si="90"/>
        <v>Yes</v>
      </c>
      <c r="CS68" s="67">
        <f t="shared" si="91"/>
        <v>2057.1428571434753</v>
      </c>
      <c r="CT68" s="76"/>
      <c r="CU68" s="61">
        <f t="shared" si="92"/>
        <v>0</v>
      </c>
      <c r="CV68" s="62">
        <f t="shared" si="93"/>
        <v>8</v>
      </c>
      <c r="CW68" s="63">
        <f t="shared" si="94"/>
        <v>13.999999999995794</v>
      </c>
      <c r="CX68" s="63">
        <f t="shared" si="119"/>
        <v>2</v>
      </c>
      <c r="CY68" s="63">
        <f t="shared" si="95"/>
        <v>0</v>
      </c>
      <c r="CZ68" s="63">
        <f t="shared" si="96"/>
        <v>15.000000000002345</v>
      </c>
      <c r="DA68" s="51">
        <f t="shared" si="120"/>
        <v>8</v>
      </c>
      <c r="DB68" s="52">
        <f t="shared" si="121"/>
        <v>-1.2269694819031152</v>
      </c>
      <c r="DC68" s="53">
        <f t="shared" si="97"/>
        <v>0.92971096189681157</v>
      </c>
      <c r="DD68" s="7">
        <f t="shared" si="122"/>
        <v>2</v>
      </c>
      <c r="DE68" s="7">
        <f t="shared" si="98"/>
        <v>13.226969481898909</v>
      </c>
      <c r="DF68" s="7">
        <f t="shared" si="99"/>
        <v>68.000000000004235</v>
      </c>
      <c r="DG68" s="7">
        <f t="shared" si="100"/>
        <v>12.000000000002345</v>
      </c>
      <c r="DH68" s="7">
        <f t="shared" si="101"/>
        <v>-0.22696948190311517</v>
      </c>
      <c r="DI68" s="7">
        <f t="shared" si="102"/>
        <v>-1.2269694819031152</v>
      </c>
      <c r="DJ68" s="7">
        <f t="shared" si="103"/>
        <v>-0.22696948190311517</v>
      </c>
      <c r="DK68" s="7">
        <f t="shared" si="104"/>
        <v>0.77303051809688483</v>
      </c>
      <c r="DL68" s="13">
        <f t="shared" si="105"/>
        <v>-1.2269694819031152</v>
      </c>
      <c r="DM68" s="14">
        <f t="shared" si="106"/>
        <v>0.92971096189681157</v>
      </c>
      <c r="DN68" s="37">
        <f t="shared" si="123"/>
        <v>0.93333333333290702</v>
      </c>
      <c r="DO68" s="89" t="str">
        <f t="shared" si="107"/>
        <v>Blocked?</v>
      </c>
    </row>
    <row r="69" spans="1:122" s="1" customFormat="1" ht="20.100000000000001" customHeight="1">
      <c r="A69" s="76">
        <v>6</v>
      </c>
      <c r="B69" s="92"/>
      <c r="C69" s="64"/>
      <c r="D69" s="71">
        <v>10</v>
      </c>
      <c r="E69" s="71"/>
      <c r="F69" s="71"/>
      <c r="G69" s="71"/>
      <c r="H69" s="71"/>
      <c r="I69" s="69">
        <f t="shared" si="108"/>
        <v>10</v>
      </c>
      <c r="J69" s="72">
        <v>0.72659722222222223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68">
        <v>0.72659722222222223</v>
      </c>
      <c r="U69" s="64"/>
      <c r="V69" s="64"/>
      <c r="W69" s="65">
        <v>10</v>
      </c>
      <c r="X69" s="65"/>
      <c r="Y69" s="65"/>
      <c r="Z69" s="65"/>
      <c r="AA69" s="65"/>
      <c r="AB69" s="69">
        <f t="shared" si="110"/>
        <v>10</v>
      </c>
      <c r="AC69" s="68">
        <v>0.7267824074074074</v>
      </c>
      <c r="AD69" s="70">
        <f t="shared" si="87"/>
        <v>1.8518518518517713E-4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81">
        <v>0.72679398148148155</v>
      </c>
      <c r="CM69" s="82">
        <v>0.72752314814814811</v>
      </c>
      <c r="CN69" s="64" t="str">
        <f t="shared" si="88"/>
        <v>Y</v>
      </c>
      <c r="CO69" s="65" t="s">
        <v>74</v>
      </c>
      <c r="CP69" s="65" t="s">
        <v>75</v>
      </c>
      <c r="CQ69" s="66">
        <f t="shared" si="89"/>
        <v>1.8518518518517713E-4</v>
      </c>
      <c r="CR69" s="64" t="str">
        <f t="shared" si="90"/>
        <v>Yes</v>
      </c>
      <c r="CS69" s="67">
        <f t="shared" si="91"/>
        <v>2250.0000000000978</v>
      </c>
      <c r="CT69" s="76"/>
      <c r="CU69" s="61">
        <f t="shared" si="92"/>
        <v>0</v>
      </c>
      <c r="CV69" s="62">
        <f t="shared" si="93"/>
        <v>10</v>
      </c>
      <c r="CW69" s="63">
        <f t="shared" si="94"/>
        <v>15.999999999999304</v>
      </c>
      <c r="CX69" s="63">
        <f t="shared" si="119"/>
        <v>2</v>
      </c>
      <c r="CY69" s="63">
        <f t="shared" si="95"/>
        <v>0</v>
      </c>
      <c r="CZ69" s="63">
        <f t="shared" si="96"/>
        <v>17.000000000005855</v>
      </c>
      <c r="DA69" s="51">
        <f t="shared" si="120"/>
        <v>10</v>
      </c>
      <c r="DB69" s="52">
        <f t="shared" si="121"/>
        <v>-2.5337118523743314</v>
      </c>
      <c r="DC69" s="53">
        <f t="shared" si="97"/>
        <v>0.94296701072620837</v>
      </c>
      <c r="DD69" s="7">
        <f t="shared" si="122"/>
        <v>2</v>
      </c>
      <c r="DE69" s="7">
        <f t="shared" si="98"/>
        <v>16.533711852373635</v>
      </c>
      <c r="DF69" s="7">
        <f t="shared" si="99"/>
        <v>79.999999999996518</v>
      </c>
      <c r="DG69" s="7">
        <f t="shared" si="100"/>
        <v>14.000000000005855</v>
      </c>
      <c r="DH69" s="7">
        <f t="shared" si="101"/>
        <v>-1.5337118523743314</v>
      </c>
      <c r="DI69" s="7">
        <f t="shared" si="102"/>
        <v>-2.5337118523743314</v>
      </c>
      <c r="DJ69" s="7">
        <f t="shared" si="103"/>
        <v>-1.5337118523743314</v>
      </c>
      <c r="DK69" s="7">
        <f t="shared" si="104"/>
        <v>-0.53371185237433139</v>
      </c>
      <c r="DL69" s="13">
        <f t="shared" si="105"/>
        <v>-2.5337118523743314</v>
      </c>
      <c r="DM69" s="14">
        <f t="shared" si="106"/>
        <v>0.94296701072620859</v>
      </c>
      <c r="DN69" s="37">
        <f t="shared" si="123"/>
        <v>0.94117647058787024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12</v>
      </c>
      <c r="E70" s="71"/>
      <c r="F70" s="71"/>
      <c r="G70" s="71"/>
      <c r="H70" s="71"/>
      <c r="I70" s="69">
        <f t="shared" si="108"/>
        <v>12</v>
      </c>
      <c r="J70" s="72">
        <v>0.73106481481481478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68">
        <v>0.73107638888888893</v>
      </c>
      <c r="U70" s="64"/>
      <c r="V70" s="64"/>
      <c r="W70" s="65">
        <v>8</v>
      </c>
      <c r="X70" s="65"/>
      <c r="Y70" s="65"/>
      <c r="Z70" s="65"/>
      <c r="AA70" s="65"/>
      <c r="AB70" s="69">
        <f t="shared" si="110"/>
        <v>8</v>
      </c>
      <c r="AC70" s="68">
        <v>0.73122685185185177</v>
      </c>
      <c r="AD70" s="70">
        <f t="shared" si="87"/>
        <v>1.5046296296283845E-4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81">
        <v>0.73122685185185177</v>
      </c>
      <c r="CM70" s="82">
        <v>0.73187500000000005</v>
      </c>
      <c r="CN70" s="64" t="str">
        <f t="shared" si="88"/>
        <v>Y</v>
      </c>
      <c r="CO70" s="65" t="s">
        <v>74</v>
      </c>
      <c r="CP70" s="65" t="s">
        <v>75</v>
      </c>
      <c r="CQ70" s="66">
        <f t="shared" si="89"/>
        <v>1.6203703703698835E-4</v>
      </c>
      <c r="CR70" s="64" t="str">
        <f t="shared" si="90"/>
        <v>Yes</v>
      </c>
      <c r="CS70" s="67">
        <f t="shared" si="91"/>
        <v>2215.3846153864488</v>
      </c>
      <c r="CT70" s="76"/>
      <c r="CU70" s="61">
        <f t="shared" si="92"/>
        <v>0</v>
      </c>
      <c r="CV70" s="62">
        <f t="shared" si="93"/>
        <v>8</v>
      </c>
      <c r="CW70" s="63">
        <f t="shared" si="94"/>
        <v>12.999999999989242</v>
      </c>
      <c r="CX70" s="63">
        <f t="shared" si="119"/>
        <v>2</v>
      </c>
      <c r="CY70" s="63">
        <f t="shared" si="95"/>
        <v>0</v>
      </c>
      <c r="CZ70" s="63">
        <f t="shared" si="96"/>
        <v>13.999999999995794</v>
      </c>
      <c r="DA70" s="51">
        <f t="shared" si="120"/>
        <v>8</v>
      </c>
      <c r="DB70" s="52">
        <f t="shared" si="121"/>
        <v>-2.2269694819096664</v>
      </c>
      <c r="DC70" s="53">
        <f t="shared" si="97"/>
        <v>0.92971096189681157</v>
      </c>
      <c r="DD70" s="7">
        <f t="shared" si="122"/>
        <v>2</v>
      </c>
      <c r="DE70" s="7">
        <f t="shared" si="98"/>
        <v>13.226969481898909</v>
      </c>
      <c r="DF70" s="7">
        <f t="shared" si="99"/>
        <v>70.000000000007745</v>
      </c>
      <c r="DG70" s="7">
        <f t="shared" si="100"/>
        <v>10.999999999995794</v>
      </c>
      <c r="DH70" s="7">
        <f t="shared" si="101"/>
        <v>-1.2269694819096664</v>
      </c>
      <c r="DI70" s="7">
        <f t="shared" si="102"/>
        <v>-2.2269694819096664</v>
      </c>
      <c r="DJ70" s="7">
        <f t="shared" si="103"/>
        <v>-1.2269694819096664</v>
      </c>
      <c r="DK70" s="7">
        <f t="shared" si="104"/>
        <v>-0.22696948190966637</v>
      </c>
      <c r="DL70" s="13">
        <f t="shared" si="105"/>
        <v>-2.2269694819096664</v>
      </c>
      <c r="DM70" s="14">
        <f t="shared" si="106"/>
        <v>0.92971096189681168</v>
      </c>
      <c r="DN70" s="37">
        <f t="shared" si="123"/>
        <v>0.92857142857093922</v>
      </c>
      <c r="DO70" s="89" t="str">
        <f t="shared" si="107"/>
        <v>Blocked?</v>
      </c>
    </row>
    <row r="71" spans="1:122" s="1" customFormat="1" ht="20.100000000000001" customHeight="1">
      <c r="A71" s="76">
        <v>8</v>
      </c>
      <c r="B71" s="92"/>
      <c r="C71" s="64"/>
      <c r="D71" s="71">
        <v>7</v>
      </c>
      <c r="E71" s="71"/>
      <c r="F71" s="71"/>
      <c r="G71" s="71"/>
      <c r="H71" s="71"/>
      <c r="I71" s="69">
        <f t="shared" si="108"/>
        <v>7</v>
      </c>
      <c r="J71" s="72">
        <v>0.73275462962962967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68">
        <v>0.7327662037037036</v>
      </c>
      <c r="U71" s="64"/>
      <c r="V71" s="64"/>
      <c r="W71" s="65">
        <v>5</v>
      </c>
      <c r="X71" s="65"/>
      <c r="Y71" s="65"/>
      <c r="Z71" s="65"/>
      <c r="AA71" s="65"/>
      <c r="AB71" s="69">
        <f t="shared" si="110"/>
        <v>5</v>
      </c>
      <c r="AC71" s="68">
        <v>0.73285879629629624</v>
      </c>
      <c r="AD71" s="70">
        <f t="shared" si="87"/>
        <v>9.2592592592644074E-5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81">
        <v>0.73287037037037039</v>
      </c>
      <c r="CM71" s="82">
        <v>0.73370370370370364</v>
      </c>
      <c r="CN71" s="64" t="str">
        <f t="shared" si="88"/>
        <v>Y</v>
      </c>
      <c r="CO71" s="65" t="s">
        <v>74</v>
      </c>
      <c r="CP71" s="65" t="s">
        <v>75</v>
      </c>
      <c r="CQ71" s="66">
        <f t="shared" si="89"/>
        <v>1.0416666666657193E-4</v>
      </c>
      <c r="CR71" s="64" t="str">
        <f t="shared" si="90"/>
        <v>No</v>
      </c>
      <c r="CS71" s="67">
        <f t="shared" si="91"/>
        <v>2249.999999998749</v>
      </c>
      <c r="CT71" s="76"/>
      <c r="CU71" s="61">
        <f t="shared" si="92"/>
        <v>0</v>
      </c>
      <c r="CV71" s="62">
        <f t="shared" si="93"/>
        <v>5</v>
      </c>
      <c r="CW71" s="63">
        <f t="shared" si="94"/>
        <v>8.000000000004448</v>
      </c>
      <c r="CX71" s="63">
        <f t="shared" si="119"/>
        <v>2</v>
      </c>
      <c r="CY71" s="63">
        <f t="shared" si="95"/>
        <v>0</v>
      </c>
      <c r="CZ71" s="63">
        <f t="shared" si="96"/>
        <v>9.9999999999983658</v>
      </c>
      <c r="DA71" s="51">
        <f t="shared" si="120"/>
        <v>5</v>
      </c>
      <c r="DB71" s="52">
        <f t="shared" si="121"/>
        <v>-2.2668559261823695</v>
      </c>
      <c r="DC71" s="53">
        <f t="shared" si="97"/>
        <v>0.80519839623989764</v>
      </c>
      <c r="DD71" s="7">
        <f t="shared" si="122"/>
        <v>2</v>
      </c>
      <c r="DE71" s="7">
        <f t="shared" si="98"/>
        <v>8.2668559261868175</v>
      </c>
      <c r="DF71" s="7">
        <f t="shared" si="99"/>
        <v>81.999999999990436</v>
      </c>
      <c r="DG71" s="7">
        <f t="shared" si="100"/>
        <v>6.9999999999983649</v>
      </c>
      <c r="DH71" s="7">
        <f t="shared" si="101"/>
        <v>-1.2668559261823695</v>
      </c>
      <c r="DI71" s="7">
        <f t="shared" si="102"/>
        <v>-2.2668559261823695</v>
      </c>
      <c r="DJ71" s="7">
        <f t="shared" si="103"/>
        <v>-1.2668559261823695</v>
      </c>
      <c r="DK71" s="7">
        <f t="shared" si="104"/>
        <v>-0.26685592618236953</v>
      </c>
      <c r="DL71" s="13">
        <f t="shared" si="105"/>
        <v>-2.2668559261823695</v>
      </c>
      <c r="DM71" s="14">
        <f t="shared" si="106"/>
        <v>0.80519839623989775</v>
      </c>
      <c r="DN71" s="37">
        <f t="shared" si="123"/>
        <v>0.80000000000057558</v>
      </c>
      <c r="DO71" s="89" t="str">
        <f t="shared" si="107"/>
        <v>Blocked?</v>
      </c>
    </row>
    <row r="72" spans="1:122" s="1" customFormat="1" ht="20.100000000000001" customHeight="1">
      <c r="A72" s="76">
        <v>9</v>
      </c>
      <c r="B72" s="92"/>
      <c r="C72" s="64"/>
      <c r="D72" s="71">
        <v>13</v>
      </c>
      <c r="E72" s="71"/>
      <c r="F72" s="71"/>
      <c r="G72" s="71"/>
      <c r="H72" s="71"/>
      <c r="I72" s="69">
        <f t="shared" si="108"/>
        <v>13</v>
      </c>
      <c r="J72" s="72">
        <v>0.73370370370370364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68">
        <v>0.73371527777777779</v>
      </c>
      <c r="U72" s="64"/>
      <c r="V72" s="64"/>
      <c r="W72" s="65">
        <v>9</v>
      </c>
      <c r="X72" s="65"/>
      <c r="Y72" s="65"/>
      <c r="Z72" s="65"/>
      <c r="AA72" s="65"/>
      <c r="AB72" s="69">
        <f t="shared" si="110"/>
        <v>9</v>
      </c>
      <c r="AC72" s="68">
        <v>0.73387731481481477</v>
      </c>
      <c r="AD72" s="70">
        <f t="shared" si="87"/>
        <v>1.6203703703698835E-4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81">
        <v>0.73388888888888892</v>
      </c>
      <c r="CM72" s="82">
        <v>0.73461805555555559</v>
      </c>
      <c r="CN72" s="64" t="str">
        <f t="shared" si="88"/>
        <v>Y</v>
      </c>
      <c r="CO72" s="65" t="s">
        <v>74</v>
      </c>
      <c r="CP72" s="65" t="s">
        <v>75</v>
      </c>
      <c r="CQ72" s="66">
        <f t="shared" si="89"/>
        <v>1.7361111111113825E-4</v>
      </c>
      <c r="CR72" s="64" t="str">
        <f t="shared" si="90"/>
        <v>Yes</v>
      </c>
      <c r="CS72" s="67">
        <f t="shared" si="91"/>
        <v>2314.2857142864095</v>
      </c>
      <c r="CT72" s="76"/>
      <c r="CU72" s="61">
        <f t="shared" si="92"/>
        <v>0</v>
      </c>
      <c r="CV72" s="62">
        <f t="shared" si="93"/>
        <v>9</v>
      </c>
      <c r="CW72" s="63">
        <f t="shared" si="94"/>
        <v>13.999999999995794</v>
      </c>
      <c r="CX72" s="63">
        <f t="shared" si="119"/>
        <v>2</v>
      </c>
      <c r="CY72" s="63">
        <f t="shared" si="95"/>
        <v>0</v>
      </c>
      <c r="CZ72" s="63">
        <f t="shared" si="96"/>
        <v>16.000000000008896</v>
      </c>
      <c r="DA72" s="51">
        <f t="shared" si="120"/>
        <v>9</v>
      </c>
      <c r="DB72" s="52">
        <f t="shared" si="121"/>
        <v>-2.8803406671404783</v>
      </c>
      <c r="DC72" s="53">
        <f t="shared" si="97"/>
        <v>0.88151897882574848</v>
      </c>
      <c r="DD72" s="7">
        <f t="shared" si="122"/>
        <v>2</v>
      </c>
      <c r="DE72" s="7">
        <f t="shared" si="98"/>
        <v>14.880340667136272</v>
      </c>
      <c r="DF72" s="7">
        <f t="shared" si="99"/>
        <v>79.000000000009152</v>
      </c>
      <c r="DG72" s="7">
        <f t="shared" si="100"/>
        <v>13.000000000008896</v>
      </c>
      <c r="DH72" s="7">
        <f t="shared" si="101"/>
        <v>-1.8803406671404783</v>
      </c>
      <c r="DI72" s="7">
        <f t="shared" si="102"/>
        <v>-2.8803406671404783</v>
      </c>
      <c r="DJ72" s="7">
        <f t="shared" si="103"/>
        <v>-1.8803406671404783</v>
      </c>
      <c r="DK72" s="7">
        <f t="shared" si="104"/>
        <v>-0.88034066714047832</v>
      </c>
      <c r="DL72" s="13">
        <f t="shared" si="105"/>
        <v>-2.8803406671404783</v>
      </c>
      <c r="DM72" s="14">
        <f t="shared" si="106"/>
        <v>0.88151897882574848</v>
      </c>
      <c r="DN72" s="37">
        <f t="shared" si="123"/>
        <v>0.8749999999992506</v>
      </c>
      <c r="DO72" s="89" t="str">
        <f t="shared" si="107"/>
        <v>Blocked?</v>
      </c>
    </row>
    <row r="73" spans="1:122" s="1" customFormat="1" ht="20.100000000000001" customHeight="1">
      <c r="A73" s="76">
        <v>10</v>
      </c>
      <c r="B73" s="92"/>
      <c r="C73" s="64"/>
      <c r="D73" s="71">
        <v>8</v>
      </c>
      <c r="E73" s="71">
        <v>1</v>
      </c>
      <c r="F73" s="71"/>
      <c r="G73" s="71"/>
      <c r="H73" s="71"/>
      <c r="I73" s="69">
        <f t="shared" si="108"/>
        <v>9</v>
      </c>
      <c r="J73" s="72">
        <v>0.74761574074074078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68">
        <v>0.74763888888888896</v>
      </c>
      <c r="U73" s="64"/>
      <c r="V73" s="64"/>
      <c r="W73" s="65">
        <v>7</v>
      </c>
      <c r="X73" s="65">
        <v>1</v>
      </c>
      <c r="Y73" s="65"/>
      <c r="Z73" s="65"/>
      <c r="AA73" s="65"/>
      <c r="AB73" s="69">
        <f t="shared" si="110"/>
        <v>8</v>
      </c>
      <c r="AC73" s="68">
        <v>0.74780092592592595</v>
      </c>
      <c r="AD73" s="70">
        <f t="shared" si="87"/>
        <v>1.6203703703698835E-4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1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76"/>
      <c r="CL73" s="81">
        <v>0.7478935185185186</v>
      </c>
      <c r="CM73" s="82">
        <v>0.74853009259259251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1.8518518518517713E-4</v>
      </c>
      <c r="CR73" s="64" t="str">
        <f t="shared" si="90"/>
        <v>Yes</v>
      </c>
      <c r="CS73" s="67">
        <f t="shared" si="91"/>
        <v>2057.1428571434753</v>
      </c>
      <c r="CT73" s="76"/>
      <c r="CU73" s="61">
        <f t="shared" si="92"/>
        <v>0</v>
      </c>
      <c r="CV73" s="62">
        <f t="shared" si="93"/>
        <v>8</v>
      </c>
      <c r="CW73" s="63">
        <f t="shared" si="94"/>
        <v>13.999999999995794</v>
      </c>
      <c r="CX73" s="63">
        <f t="shared" si="119"/>
        <v>1</v>
      </c>
      <c r="CY73" s="63">
        <f t="shared" si="95"/>
        <v>0</v>
      </c>
      <c r="CZ73" s="63">
        <f t="shared" si="96"/>
        <v>24.000000000003752</v>
      </c>
      <c r="DA73" s="51">
        <f t="shared" si="120"/>
        <v>8</v>
      </c>
      <c r="DB73" s="52">
        <f t="shared" si="121"/>
        <v>-0.22696948190311517</v>
      </c>
      <c r="DC73" s="53">
        <f t="shared" si="97"/>
        <v>0.59508650032861599</v>
      </c>
      <c r="DD73" s="7">
        <f t="shared" si="122"/>
        <v>1</v>
      </c>
      <c r="DE73" s="7">
        <f t="shared" si="98"/>
        <v>13.226969481898909</v>
      </c>
      <c r="DF73" s="7">
        <f t="shared" si="99"/>
        <v>78.999999999989967</v>
      </c>
      <c r="DG73" s="7">
        <f t="shared" si="100"/>
        <v>21.000000000003752</v>
      </c>
      <c r="DH73" s="7">
        <f t="shared" si="101"/>
        <v>-0.22696948190311517</v>
      </c>
      <c r="DI73" s="7">
        <f t="shared" si="102"/>
        <v>-1.2269694819031152</v>
      </c>
      <c r="DJ73" s="7">
        <f t="shared" si="103"/>
        <v>-0.22696948190311517</v>
      </c>
      <c r="DK73" s="7">
        <f t="shared" si="104"/>
        <v>0.77303051809688483</v>
      </c>
      <c r="DL73" s="13">
        <f t="shared" si="105"/>
        <v>-0.22696948190311517</v>
      </c>
      <c r="DM73" s="14">
        <f t="shared" si="106"/>
        <v>0.59508650032861599</v>
      </c>
      <c r="DN73" s="37">
        <f t="shared" si="123"/>
        <v>0.58333333333306692</v>
      </c>
      <c r="DO73" s="89" t="str">
        <f t="shared" si="107"/>
        <v>Blocked?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9.6</v>
      </c>
      <c r="E114" s="26">
        <f>IFERROR(SUMIFS(E64:E113,$J64:$J113,"&gt;0")/COUNTIFS($J64:$J113,"&gt;0"),0)*$O$2</f>
        <v>0.3</v>
      </c>
      <c r="F114" s="26">
        <f t="shared" ref="F114:H114" si="155">IFERROR(SUMIFS(F64:F113,$J64:$J113,"&gt;0")/COUNTIFS($J64:$J113,"&gt;0"),0)*$O$2</f>
        <v>0</v>
      </c>
      <c r="G114" s="26">
        <f t="shared" si="155"/>
        <v>0</v>
      </c>
      <c r="H114" s="26">
        <f t="shared" si="155"/>
        <v>0</v>
      </c>
      <c r="I114" s="27">
        <f t="shared" ref="I114" si="156">IFERROR(SUMIFS(I64:I113,$J64:$J113,"&gt;0")/COUNTIFS($J64:$J113,"&gt;0"),0)</f>
        <v>9.9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7.9</v>
      </c>
      <c r="X114" s="26">
        <f>IFERROR(SUMIFS(X64:X113,$J64:$J113,"&gt;0")/COUNTIFS($J64:$J113,"&gt;0"),0)*$O$2</f>
        <v>0.3</v>
      </c>
      <c r="Y114" s="26">
        <f t="shared" ref="Y114:AA114" si="159">IFERROR(SUMIFS(Y64:Y113,$J64:$J113,"&gt;0")/COUNTIFS($J64:$J113,"&gt;0"),0)*$O$2</f>
        <v>0</v>
      </c>
      <c r="Z114" s="26">
        <f t="shared" si="159"/>
        <v>0</v>
      </c>
      <c r="AA114" s="26">
        <f t="shared" si="159"/>
        <v>0</v>
      </c>
      <c r="AB114" s="27">
        <f t="shared" ref="AB114" si="160">IFERROR(SUMIFS(AB64:AB113,$J64:$J113,"&gt;0")/COUNTIFS($J64:$J113,"&gt;0"),0)</f>
        <v>8.1999999999999993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1.5740740740739502E-4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8</v>
      </c>
      <c r="CS114" s="34">
        <f>IFERROR(SUMIFS(CS64:CS113,$CR64:$CR113,"Yes")/COUNTIFS($CR64:$CR113,"Yes"),0)</f>
        <v>2177.369505495024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8.1999999999999993</v>
      </c>
      <c r="CW114" s="33">
        <f>IFERROR(SUMIFS(CW64:CW113,$J64:$J113,"&gt;0")/COUNTIFS($J64:$J113,"&gt;0"),0)</f>
        <v>13.599999999998929</v>
      </c>
      <c r="CX114" s="25"/>
      <c r="CY114" s="33">
        <f>IFERROR(SUMIFS(CY64:CY113,$J64:$J113,"&gt;0")/COUNTIFS($J64:$J113,"&gt;0"),0)</f>
        <v>0</v>
      </c>
      <c r="CZ114" s="33">
        <f>IFERROR(SUMIFS(CZ64:CZ113,$J64:$J113,"&gt;0")/COUNTIFS($J64:$J113,"&gt;0"),0)</f>
        <v>16.300000000002228</v>
      </c>
      <c r="DA114" s="11">
        <f>IFERROR(SUMIFS(DA64:DA113,$J64:$J113,"&gt;0")/COUNTIFS($J64:$J113,"&gt;0"),0)</f>
        <v>8.1999999999999993</v>
      </c>
      <c r="DB114" s="11">
        <f>IFERROR(SUMIFS(DB64:DB113,$J64:$J113,"&gt;0")/COUNTIFS($J64:$J113,"&gt;0"),0)</f>
        <v>-1.8576437189474526</v>
      </c>
      <c r="DC114" s="12">
        <f>IFERROR(SUMIFS(DC64:DC113,$J64:$J113,"&gt;0")/COUNTIFS($J64:$J113,"&gt;0"),0)</f>
        <v>0.85057862377717919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473" priority="26">
      <formula>$CR64="Yes"</formula>
    </cfRule>
  </conditionalFormatting>
  <conditionalFormatting sqref="U6:AA15">
    <cfRule type="expression" dxfId="472" priority="19">
      <formula>AND(SUM($U6:$AA6)&lt;3,SUM($U6:$AA6)&gt;0)</formula>
    </cfRule>
  </conditionalFormatting>
  <conditionalFormatting sqref="U6:AA55">
    <cfRule type="expression" dxfId="471" priority="38">
      <formula>AND(SUM($U6:$AA6)&lt;3,SUM($U6:$AA6)&gt;0)</formula>
    </cfRule>
  </conditionalFormatting>
  <conditionalFormatting sqref="U64:AA113">
    <cfRule type="expression" dxfId="470" priority="10">
      <formula>AND(SUM($U64:$AA64)&lt;3,SUM($U64:$AA64)&gt;0)</formula>
    </cfRule>
  </conditionalFormatting>
  <conditionalFormatting sqref="AF6:AL55">
    <cfRule type="expression" dxfId="469" priority="12">
      <formula>AND($AM6&gt;0,$AB6=0)</formula>
    </cfRule>
  </conditionalFormatting>
  <conditionalFormatting sqref="AF64:AL113">
    <cfRule type="expression" dxfId="468" priority="3">
      <formula>AND($AM64&gt;0,$AB64=0)</formula>
    </cfRule>
  </conditionalFormatting>
  <conditionalFormatting sqref="AO6:AU55">
    <cfRule type="expression" dxfId="467" priority="18">
      <formula>AND(SUM($AO6:$AU6)&lt;3,SUM($AO6:$AU6)&gt;0)</formula>
    </cfRule>
  </conditionalFormatting>
  <conditionalFormatting sqref="AO64:AU113">
    <cfRule type="expression" dxfId="466" priority="9">
      <formula>AND(SUM($AO64:$AU64)&lt;3,SUM($AO64:$AU64)&gt;0)</formula>
    </cfRule>
  </conditionalFormatting>
  <conditionalFormatting sqref="AZ6:BF55">
    <cfRule type="expression" dxfId="465" priority="13">
      <formula>AND($BG6&gt;0,$AV6=0)</formula>
    </cfRule>
  </conditionalFormatting>
  <conditionalFormatting sqref="AZ64:BF113">
    <cfRule type="expression" dxfId="464" priority="4">
      <formula>AND($BG64&gt;0,$AV64=0)</formula>
    </cfRule>
  </conditionalFormatting>
  <conditionalFormatting sqref="BI6:BO55">
    <cfRule type="expression" dxfId="463" priority="17">
      <formula>AND(SUM($BI6:$BO6)&lt;3,SUM($BI6:$BO6)&gt;0)</formula>
    </cfRule>
  </conditionalFormatting>
  <conditionalFormatting sqref="BI64:BO113">
    <cfRule type="expression" dxfId="462" priority="8">
      <formula>AND(SUM($BI64:$BO64)&lt;3,SUM($BI64:$BO64)&gt;0)</formula>
    </cfRule>
  </conditionalFormatting>
  <conditionalFormatting sqref="BT6:BZ55">
    <cfRule type="expression" dxfId="461" priority="14">
      <formula>AND($CA6&gt;0,$BP6=0)</formula>
    </cfRule>
  </conditionalFormatting>
  <conditionalFormatting sqref="BT64:BZ113">
    <cfRule type="expression" dxfId="460" priority="5">
      <formula>AND($CA64&gt;0,$BP64=0)</formula>
    </cfRule>
  </conditionalFormatting>
  <conditionalFormatting sqref="CP6:CP55">
    <cfRule type="expression" dxfId="459" priority="11">
      <formula>$DO6="Blocked?"</formula>
    </cfRule>
  </conditionalFormatting>
  <conditionalFormatting sqref="CP64:CP113">
    <cfRule type="expression" dxfId="458" priority="2">
      <formula>$DO64="Blocked?"</formula>
    </cfRule>
  </conditionalFormatting>
  <conditionalFormatting sqref="CR64:CR113">
    <cfRule type="expression" dxfId="457" priority="1">
      <formula>$CR64="Yes"</formula>
    </cfRule>
  </conditionalFormatting>
  <conditionalFormatting sqref="CR6:CS15">
    <cfRule type="expression" dxfId="456" priority="16">
      <formula>$CR6="Yes"</formula>
    </cfRule>
  </conditionalFormatting>
  <conditionalFormatting sqref="CR6:CS55 CS64:CS113 A6:A55">
    <cfRule type="expression" dxfId="455" priority="35">
      <formula>$CR6="Yes"</formula>
    </cfRule>
  </conditionalFormatting>
  <conditionalFormatting sqref="CS6:CS15">
    <cfRule type="expression" dxfId="454" priority="15">
      <formula>CS6&gt;2700</formula>
    </cfRule>
  </conditionalFormatting>
  <conditionalFormatting sqref="CS6:CS56">
    <cfRule type="expression" dxfId="453" priority="34">
      <formula>CS6&gt;2700</formula>
    </cfRule>
  </conditionalFormatting>
  <conditionalFormatting sqref="CS64:CS73">
    <cfRule type="expression" dxfId="452" priority="6">
      <formula>CS64&gt;2700</formula>
    </cfRule>
    <cfRule type="expression" dxfId="451" priority="7">
      <formula>$CR64="Yes"</formula>
    </cfRule>
  </conditionalFormatting>
  <conditionalFormatting sqref="CS64:CS114">
    <cfRule type="expression" dxfId="450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S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2" width="13.7109375" style="3" customWidth="1"/>
    <col min="93" max="95" width="9.7109375" style="3" customWidth="1"/>
    <col min="96" max="96" width="9.7109375" style="2" customWidth="1"/>
    <col min="97" max="98" width="9.7109375" style="3" customWidth="1"/>
    <col min="99" max="99" width="1.7109375" style="3" customWidth="1"/>
    <col min="100" max="105" width="12.28515625" style="3" customWidth="1"/>
    <col min="106" max="108" width="13.7109375" style="3" customWidth="1"/>
    <col min="109" max="112" width="10.7109375" style="3" customWidth="1"/>
    <col min="113" max="116" width="6" style="9" hidden="1" customWidth="1"/>
    <col min="117" max="117" width="9.140625" style="9" hidden="1" customWidth="1"/>
    <col min="118" max="118" width="9.140625" style="3" hidden="1" customWidth="1"/>
    <col min="119" max="119" width="9.140625" style="5" hidden="1" customWidth="1"/>
    <col min="120" max="120" width="10.7109375" style="85" customWidth="1"/>
    <col min="121" max="16384" width="9.140625" style="3"/>
  </cols>
  <sheetData>
    <row r="1" spans="1:123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N1" s="2"/>
      <c r="CR1" s="3"/>
      <c r="CT1" s="2"/>
      <c r="DI1" s="13"/>
      <c r="DJ1" s="18"/>
    </row>
    <row r="2" spans="1:123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T2" s="2"/>
      <c r="DI2" s="13"/>
      <c r="DJ2" s="18"/>
    </row>
    <row r="3" spans="1:123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Y3" s="41"/>
      <c r="CZ3" s="41"/>
      <c r="DD3" s="42"/>
      <c r="DI3" s="43"/>
      <c r="DJ3" s="44"/>
      <c r="DK3" s="44"/>
      <c r="DM3" s="44"/>
      <c r="DO3" s="42"/>
      <c r="DP3" s="86"/>
    </row>
    <row r="4" spans="1:123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16"/>
      <c r="CN4" s="158" t="s">
        <v>39</v>
      </c>
      <c r="CO4" s="151" t="s">
        <v>40</v>
      </c>
      <c r="CP4" s="151"/>
      <c r="CQ4" s="160"/>
      <c r="CR4" s="95">
        <v>1.38888888888889E-4</v>
      </c>
      <c r="CS4" s="96">
        <v>7</v>
      </c>
      <c r="CT4" s="161" t="s">
        <v>41</v>
      </c>
      <c r="CU4" s="8"/>
      <c r="CV4" s="163" t="s">
        <v>42</v>
      </c>
      <c r="CW4" s="165" t="s">
        <v>43</v>
      </c>
      <c r="CX4" s="165" t="s">
        <v>44</v>
      </c>
      <c r="CY4" s="165" t="s">
        <v>45</v>
      </c>
      <c r="CZ4" s="165" t="s">
        <v>46</v>
      </c>
      <c r="DA4" s="165" t="s">
        <v>47</v>
      </c>
      <c r="DB4" s="154" t="s">
        <v>48</v>
      </c>
      <c r="DC4" s="154" t="s">
        <v>49</v>
      </c>
      <c r="DD4" s="167" t="s">
        <v>50</v>
      </c>
      <c r="DI4" s="13"/>
      <c r="DJ4" s="18"/>
      <c r="DK4" s="9"/>
      <c r="DM4" s="7"/>
      <c r="DP4" s="87"/>
    </row>
    <row r="5" spans="1:123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17"/>
      <c r="CN5" s="159"/>
      <c r="CO5" s="49" t="s">
        <v>61</v>
      </c>
      <c r="CP5" s="49" t="s">
        <v>62</v>
      </c>
      <c r="CQ5" s="49" t="s">
        <v>63</v>
      </c>
      <c r="CR5" s="47" t="s">
        <v>64</v>
      </c>
      <c r="CS5" s="48" t="s">
        <v>65</v>
      </c>
      <c r="CT5" s="162"/>
      <c r="CU5" s="21"/>
      <c r="CV5" s="164"/>
      <c r="CW5" s="166"/>
      <c r="CX5" s="166"/>
      <c r="CY5" s="166"/>
      <c r="CZ5" s="166"/>
      <c r="DA5" s="166"/>
      <c r="DB5" s="155"/>
      <c r="DC5" s="155"/>
      <c r="DD5" s="168"/>
      <c r="DE5" s="19" t="s">
        <v>66</v>
      </c>
      <c r="DF5" s="19" t="s">
        <v>67</v>
      </c>
      <c r="DG5" s="19" t="s">
        <v>68</v>
      </c>
      <c r="DH5" s="19" t="s">
        <v>69</v>
      </c>
      <c r="DI5" s="20">
        <v>1</v>
      </c>
      <c r="DJ5" s="20">
        <v>2</v>
      </c>
      <c r="DK5" s="20">
        <v>3</v>
      </c>
      <c r="DL5" s="20">
        <v>4</v>
      </c>
      <c r="DM5" s="10" t="s">
        <v>70</v>
      </c>
      <c r="DN5" s="10" t="s">
        <v>71</v>
      </c>
      <c r="DO5" s="46" t="s">
        <v>72</v>
      </c>
      <c r="DP5" s="88" t="s">
        <v>73</v>
      </c>
    </row>
    <row r="6" spans="1:123" s="1" customFormat="1" ht="20.100000000000001" customHeight="1">
      <c r="A6" s="76">
        <v>1</v>
      </c>
      <c r="B6" s="92"/>
      <c r="C6" s="64"/>
      <c r="D6" s="71">
        <v>10</v>
      </c>
      <c r="E6" s="71">
        <v>1</v>
      </c>
      <c r="F6" s="71"/>
      <c r="G6" s="71"/>
      <c r="H6" s="71"/>
      <c r="I6" s="69">
        <f>IF($J6="","-",B6*$L$2+C6*$M$2+D6*$N$2+E6*$O$2+F6*$P$2+G6*$Q$2+H6*$R$2)</f>
        <v>11</v>
      </c>
      <c r="J6" s="109">
        <v>0.33554398148148151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0.33555555555555555</v>
      </c>
      <c r="U6" s="64"/>
      <c r="V6" s="64"/>
      <c r="W6" s="65">
        <v>10</v>
      </c>
      <c r="X6" s="65">
        <v>1</v>
      </c>
      <c r="Y6" s="65"/>
      <c r="Z6" s="65"/>
      <c r="AA6" s="65"/>
      <c r="AB6" s="69">
        <f>IF($J6="","-",U6*$L$2+V6*$M$2+W6*$N$2+X6*$O$2+Y6*$P$2+Z6*$Q$2+AA6*$R$2)</f>
        <v>11</v>
      </c>
      <c r="AC6" s="110">
        <v>0.33578703703703705</v>
      </c>
      <c r="AD6" s="70">
        <f t="shared" ref="AD6:AD37" si="0">IF($J6="","-",AC6-T6)</f>
        <v>2.3148148148149916E-4</v>
      </c>
      <c r="AE6" s="73"/>
      <c r="AF6" s="92"/>
      <c r="AG6" s="64"/>
      <c r="AH6" s="65"/>
      <c r="AI6" s="65"/>
      <c r="AJ6" s="65"/>
      <c r="AK6" s="65">
        <v>1</v>
      </c>
      <c r="AL6" s="65"/>
      <c r="AM6" s="69">
        <f>IF($J6="","-",AF6*$L$2+AG6*$M$2+AH6*$N$2+AI6*$O$2+AJ6*$P$2+AK6*$Q$2+AL6*$R$2)</f>
        <v>2.2999999999999998</v>
      </c>
      <c r="AN6" s="110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110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0.33590277777777783</v>
      </c>
      <c r="CM6" s="119">
        <f>CL6-AC6</f>
        <v>1.1574074074077734E-4</v>
      </c>
      <c r="CN6" s="112">
        <v>0.3364583333333333</v>
      </c>
      <c r="CO6" s="64" t="str">
        <f t="shared" ref="CO6:CO37" si="1">IF($J6="","-",IF(AND(AB6&gt;0,S6=0),"Y","N"))</f>
        <v>Y</v>
      </c>
      <c r="CP6" s="65" t="s">
        <v>75</v>
      </c>
      <c r="CQ6" s="65" t="s">
        <v>75</v>
      </c>
      <c r="CR6" s="66">
        <f t="shared" ref="CR6:CR37" si="2">IF($J6="","-",IF(AC6=0,0,AC6-J6))</f>
        <v>2.4305555555553804E-4</v>
      </c>
      <c r="CS6" s="64" t="str">
        <f t="shared" ref="CS6:CS37" si="3">IF($J6="","-",IF(AND(I6&gt;=CS$4,CR6&gt;=CR$4,CQ6="N",S6=0),"Yes","No"))</f>
        <v>Yes</v>
      </c>
      <c r="CT6" s="67">
        <f t="shared" ref="CT6:CT37" si="4">IF($J6="","",IF(S6&gt;0,0,IF(AD6=0,0,AB6/(AD6*24))))</f>
        <v>1979.9999999998488</v>
      </c>
      <c r="CU6" s="76"/>
      <c r="CV6" s="61">
        <f t="shared" ref="CV6:CV37" si="5">IF(J6="","-",CJ6)</f>
        <v>0</v>
      </c>
      <c r="CW6" s="62">
        <f t="shared" ref="CW6:CW55" si="6">IF($J6="","-",AB6+AV6+BP6)</f>
        <v>11</v>
      </c>
      <c r="CX6" s="63">
        <f t="shared" ref="CX6:CX55" si="7">IF($J6="","-",(AD6+AX6+BR6)*86400)</f>
        <v>20.000000000001528</v>
      </c>
      <c r="CY6" s="63">
        <f>IF($J6="","-",IF(CQ6="Y",2,IF(AND(CO6="y",CP6="y"),2,IF(AND(CO6="y",CP6="n"),1,IF(AND(CO6="n",CP6="y"),3,IF(AND(CO6="n",CP6="n"),4,"error"))))))</f>
        <v>1</v>
      </c>
      <c r="CZ6" s="63">
        <f t="shared" ref="CZ6:CZ37" si="8">IF($J6="","-",S6+AM6+BG6+CA6)</f>
        <v>2.2999999999999998</v>
      </c>
      <c r="DA6" s="63">
        <f t="shared" ref="DA6:DA37" si="9">IF($J6="","-",(CL6-J6)*86400)</f>
        <v>31.000000000001648</v>
      </c>
      <c r="DB6" s="51">
        <f>IF($J6="","-",CW6+CZ6+CV6)</f>
        <v>13.3</v>
      </c>
      <c r="DC6" s="52">
        <f>IF($J6="","-",IF(CX6=0,0,CX6-DE6-DF6))</f>
        <v>0.37095326703501286</v>
      </c>
      <c r="DD6" s="53">
        <f t="shared" ref="DD6:DD37" si="10">IF($J6="", "-", IF(AND(CW6=0, CY6=2),  1,   IFERROR((DB6*3600)/(IFERROR(DA6-DC6-2,DA6-2)*$CT$56+CV6*3600),0)))</f>
        <v>0.78676077691132673</v>
      </c>
      <c r="DE6" s="7">
        <f>IF($J6="","-",IF(OR(CY6=1,CY6=3),1,IF(CY6=2,2,IF(CY6=4,0,0))))</f>
        <v>1</v>
      </c>
      <c r="DF6" s="7">
        <f t="shared" ref="DF6:DF37" si="11">IF($J6="","-",IFERROR((3600*CW6/$CT$56),0))</f>
        <v>18.629046732966515</v>
      </c>
      <c r="DG6" s="7">
        <f t="shared" ref="DG6:DG37" si="12">IF(J6="","-",(CN6-J6)*86400)</f>
        <v>78.99999999999477</v>
      </c>
      <c r="DH6" s="7">
        <f t="shared" ref="DH6:DH37" si="13">IF($J6="","-",(CL6-J6-(3/86400))*86400)</f>
        <v>28.000000000001648</v>
      </c>
      <c r="DI6" s="7">
        <f t="shared" ref="DI6:DI37" si="14">IF($J6="","-",IF($CX6=0,0, $CX6-IFERROR(3600*$CW6/$CT$56,0)-1))</f>
        <v>0.37095326703501286</v>
      </c>
      <c r="DJ6" s="7">
        <f t="shared" ref="DJ6:DJ37" si="15">IF($J6="","-",IF($CX6=0,0, $CX6-IFERROR(3600*$CW6/$CT$56,0)-2))</f>
        <v>-0.62904673296498714</v>
      </c>
      <c r="DK6" s="7">
        <f t="shared" ref="DK6:DK37" si="16">IF($J6="","-",IF($CX6=0,0, $CX6-IFERROR(3600*$CW6/$CT$56,0)-1))</f>
        <v>0.37095326703501286</v>
      </c>
      <c r="DL6" s="7">
        <f t="shared" ref="DL6:DL37" si="17">IF($J6="","-",IF($CX6=0,0, $CX6-IFERROR(3600*$CW6/$CT$56,0)))</f>
        <v>1.3709532670350129</v>
      </c>
      <c r="DM6" s="13">
        <f t="shared" ref="DM6:DM37" si="18">IF($J6="","-",HLOOKUP(CY6,$DI$5:$DL$55,A6+1, FALSE))</f>
        <v>0.37095326703501286</v>
      </c>
      <c r="DN6" s="14">
        <f t="shared" ref="DN6:DN37" si="19">IF($J6="","-",IFERROR(IF(CV6=0,((DB6*(3600/DG6))/($CT$56*((DH6-DC6+1)/DG6))),((DB6*(3600/DG6))/(($CT$56*(((DH6-DC6+1)/DG6)))+((CV6*3600)/DG6)))),0))</f>
        <v>0.78676077691132684</v>
      </c>
      <c r="DO6" s="37">
        <f>IF($J6="","-",CX6/DA6)</f>
        <v>0.64516129032259562</v>
      </c>
      <c r="DP6" s="89" t="str">
        <f t="shared" ref="DP6:DP37" si="20">IF(AND(I6&gt;DB6,CQ6&lt;&gt;"Y"),"Blocked?","OK")</f>
        <v>OK</v>
      </c>
      <c r="DQ6" s="45">
        <v>1</v>
      </c>
      <c r="DR6" s="9" t="s">
        <v>76</v>
      </c>
      <c r="DS6" s="9"/>
    </row>
    <row r="7" spans="1:123" s="1" customFormat="1" ht="20.100000000000001" customHeight="1">
      <c r="A7" s="76">
        <v>2</v>
      </c>
      <c r="B7" s="92"/>
      <c r="C7" s="64"/>
      <c r="D7" s="71">
        <v>11</v>
      </c>
      <c r="E7" s="71"/>
      <c r="F7" s="71">
        <v>1</v>
      </c>
      <c r="G7" s="71"/>
      <c r="H7" s="71"/>
      <c r="I7" s="69">
        <f t="shared" ref="I7:I15" si="21">IF($J7="","-",B7*$L$2+C7*$M$2+D7*$N$2+E7*$O$2+F7*$P$2+G7*$Q$2+H7*$R$2)</f>
        <v>12.5</v>
      </c>
      <c r="J7" s="109">
        <v>0.34020833333333328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110">
        <v>0.3402546296296296</v>
      </c>
      <c r="U7" s="64"/>
      <c r="V7" s="64"/>
      <c r="W7" s="65">
        <v>12</v>
      </c>
      <c r="X7" s="65">
        <v>1</v>
      </c>
      <c r="Y7" s="65">
        <v>1</v>
      </c>
      <c r="Z7" s="65"/>
      <c r="AA7" s="65"/>
      <c r="AB7" s="69">
        <f t="shared" ref="AB7:AB15" si="23">IF($J7="","-",U7*$L$2+V7*$M$2+W7*$N$2+X7*$O$2+Y7*$P$2+Z7*$Q$2+AA7*$R$2)</f>
        <v>14.5</v>
      </c>
      <c r="AC7" s="110">
        <v>0.34054398148148146</v>
      </c>
      <c r="AD7" s="70">
        <f t="shared" si="0"/>
        <v>2.8935185185186008E-4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110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110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0.34055555555555556</v>
      </c>
      <c r="CM7" s="119">
        <f t="shared" ref="CM7:CM15" si="32">CL7-AC7</f>
        <v>1.1574074074094387E-5</v>
      </c>
      <c r="CN7" s="112">
        <v>0.34113425925925928</v>
      </c>
      <c r="CO7" s="64" t="str">
        <f t="shared" si="1"/>
        <v>Y</v>
      </c>
      <c r="CP7" s="65" t="s">
        <v>74</v>
      </c>
      <c r="CQ7" s="65" t="s">
        <v>75</v>
      </c>
      <c r="CR7" s="66">
        <f t="shared" si="2"/>
        <v>3.3564814814818211E-4</v>
      </c>
      <c r="CS7" s="64" t="str">
        <f t="shared" si="3"/>
        <v>Yes</v>
      </c>
      <c r="CT7" s="67">
        <f t="shared" si="4"/>
        <v>2087.9999999999409</v>
      </c>
      <c r="CU7" s="76"/>
      <c r="CV7" s="61">
        <f t="shared" si="5"/>
        <v>0</v>
      </c>
      <c r="CW7" s="62">
        <f t="shared" si="6"/>
        <v>14.5</v>
      </c>
      <c r="CX7" s="63">
        <f t="shared" si="7"/>
        <v>25.000000000000711</v>
      </c>
      <c r="CY7" s="63">
        <f t="shared" ref="CY7:CY55" si="33">IF($J7="","-",IF(CQ7="Y",2,IF(AND(CO7="y",CP7="y"),2,IF(AND(CO7="y",CP7="n"),1,IF(AND(CO7="n",CP7="y"),3,IF(AND(CO7="n",CP7="n"),4,"error"))))))</f>
        <v>2</v>
      </c>
      <c r="CZ7" s="63">
        <f t="shared" si="8"/>
        <v>0</v>
      </c>
      <c r="DA7" s="63">
        <f t="shared" si="9"/>
        <v>30.00000000000469</v>
      </c>
      <c r="DB7" s="51">
        <f t="shared" ref="DB7:DB55" si="34">IF($J7="","-",CW7+CZ7+CV7)</f>
        <v>14.5</v>
      </c>
      <c r="DC7" s="52">
        <f t="shared" ref="DC7:DC55" si="35">IF($J7="","-",IF(CX7=0,0,CX7-DE7-DF7))</f>
        <v>-1.5564706934551467</v>
      </c>
      <c r="DD7" s="53">
        <f t="shared" si="10"/>
        <v>0.83083230566123156</v>
      </c>
      <c r="DE7" s="7">
        <f t="shared" ref="DE7:DE55" si="36">IF($J7="","-",IF(OR(CY7=1,CY7=3),1,IF(CY7=2,2,IF(CY7=4,0,0))))</f>
        <v>2</v>
      </c>
      <c r="DF7" s="7">
        <f t="shared" si="11"/>
        <v>24.556470693455857</v>
      </c>
      <c r="DG7" s="7">
        <f t="shared" si="12"/>
        <v>80.000000000006111</v>
      </c>
      <c r="DH7" s="7">
        <f t="shared" si="13"/>
        <v>27.00000000000469</v>
      </c>
      <c r="DI7" s="7">
        <f t="shared" si="14"/>
        <v>-0.55647069345514666</v>
      </c>
      <c r="DJ7" s="7">
        <f t="shared" si="15"/>
        <v>-1.5564706934551467</v>
      </c>
      <c r="DK7" s="7">
        <f t="shared" si="16"/>
        <v>-0.55647069345514666</v>
      </c>
      <c r="DL7" s="7">
        <f t="shared" si="17"/>
        <v>0.44352930654485334</v>
      </c>
      <c r="DM7" s="13">
        <f t="shared" si="18"/>
        <v>-1.5564706934551467</v>
      </c>
      <c r="DN7" s="14">
        <f t="shared" si="19"/>
        <v>0.83083230566123156</v>
      </c>
      <c r="DO7" s="37">
        <f t="shared" ref="DO7:DO55" si="37">IF($J7="","-",CX7/DA7)</f>
        <v>0.83333333333322679</v>
      </c>
      <c r="DP7" s="89" t="str">
        <f t="shared" si="20"/>
        <v>OK</v>
      </c>
      <c r="DQ7" s="45">
        <v>2</v>
      </c>
      <c r="DR7" s="9" t="s">
        <v>77</v>
      </c>
      <c r="DS7" s="9"/>
    </row>
    <row r="8" spans="1:123" s="1" customFormat="1" ht="20.100000000000001" customHeight="1">
      <c r="A8" s="76">
        <v>3</v>
      </c>
      <c r="B8" s="92"/>
      <c r="C8" s="64"/>
      <c r="D8" s="71">
        <v>10</v>
      </c>
      <c r="E8" s="71">
        <v>3</v>
      </c>
      <c r="F8" s="71"/>
      <c r="G8" s="71"/>
      <c r="H8" s="71"/>
      <c r="I8" s="69">
        <f t="shared" si="21"/>
        <v>13</v>
      </c>
      <c r="J8" s="109">
        <v>0.3420138888888889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110">
        <v>0.34202546296296293</v>
      </c>
      <c r="U8" s="64"/>
      <c r="V8" s="64"/>
      <c r="W8" s="65">
        <v>13</v>
      </c>
      <c r="X8" s="65">
        <v>4</v>
      </c>
      <c r="Y8" s="65"/>
      <c r="Z8" s="65"/>
      <c r="AA8" s="65"/>
      <c r="AB8" s="69">
        <f t="shared" si="23"/>
        <v>17</v>
      </c>
      <c r="AC8" s="110">
        <v>0.34236111111111112</v>
      </c>
      <c r="AD8" s="70">
        <f t="shared" si="0"/>
        <v>3.3564814814818211E-4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110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110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0.34239583333333329</v>
      </c>
      <c r="CM8" s="119">
        <f t="shared" si="32"/>
        <v>3.4722222222172139E-5</v>
      </c>
      <c r="CN8" s="112">
        <v>0.34296296296296297</v>
      </c>
      <c r="CO8" s="64" t="str">
        <f t="shared" si="1"/>
        <v>Y</v>
      </c>
      <c r="CP8" s="65" t="s">
        <v>74</v>
      </c>
      <c r="CQ8" s="65" t="s">
        <v>75</v>
      </c>
      <c r="CR8" s="66">
        <f t="shared" si="2"/>
        <v>3.4722222222222099E-4</v>
      </c>
      <c r="CS8" s="64" t="str">
        <f t="shared" si="3"/>
        <v>Yes</v>
      </c>
      <c r="CT8" s="67">
        <f t="shared" si="4"/>
        <v>2110.3448275859932</v>
      </c>
      <c r="CU8" s="76"/>
      <c r="CV8" s="61">
        <f t="shared" si="5"/>
        <v>0</v>
      </c>
      <c r="CW8" s="62">
        <f t="shared" si="6"/>
        <v>17</v>
      </c>
      <c r="CX8" s="63">
        <f t="shared" si="7"/>
        <v>29.000000000002935</v>
      </c>
      <c r="CY8" s="63">
        <f t="shared" si="33"/>
        <v>2</v>
      </c>
      <c r="CZ8" s="63">
        <f t="shared" si="8"/>
        <v>0</v>
      </c>
      <c r="DA8" s="63">
        <f t="shared" si="9"/>
        <v>32.999999999995566</v>
      </c>
      <c r="DB8" s="51">
        <f t="shared" si="34"/>
        <v>17</v>
      </c>
      <c r="DC8" s="52">
        <f t="shared" si="35"/>
        <v>-1.7903449509453147</v>
      </c>
      <c r="DD8" s="53">
        <f t="shared" si="10"/>
        <v>0.87801287220438784</v>
      </c>
      <c r="DE8" s="7">
        <f t="shared" si="36"/>
        <v>2</v>
      </c>
      <c r="DF8" s="7">
        <f t="shared" si="11"/>
        <v>28.790344950948249</v>
      </c>
      <c r="DG8" s="7">
        <f t="shared" si="12"/>
        <v>82.000000000000028</v>
      </c>
      <c r="DH8" s="7">
        <f t="shared" si="13"/>
        <v>29.999999999995566</v>
      </c>
      <c r="DI8" s="7">
        <f t="shared" si="14"/>
        <v>-0.79034495094531465</v>
      </c>
      <c r="DJ8" s="7">
        <f t="shared" si="15"/>
        <v>-1.7903449509453147</v>
      </c>
      <c r="DK8" s="7">
        <f t="shared" si="16"/>
        <v>-0.79034495094531465</v>
      </c>
      <c r="DL8" s="7">
        <f t="shared" si="17"/>
        <v>0.20965504905468535</v>
      </c>
      <c r="DM8" s="13">
        <f t="shared" si="18"/>
        <v>-1.7903449509453147</v>
      </c>
      <c r="DN8" s="14">
        <f t="shared" si="19"/>
        <v>0.87801287220438784</v>
      </c>
      <c r="DO8" s="37">
        <f t="shared" si="37"/>
        <v>0.87878787878808573</v>
      </c>
      <c r="DP8" s="89" t="str">
        <f t="shared" si="20"/>
        <v>OK</v>
      </c>
      <c r="DQ8" s="45">
        <v>3</v>
      </c>
      <c r="DR8" s="9" t="s">
        <v>78</v>
      </c>
      <c r="DS8" s="9"/>
    </row>
    <row r="9" spans="1:123" s="1" customFormat="1" ht="20.100000000000001" customHeight="1">
      <c r="A9" s="76">
        <v>4</v>
      </c>
      <c r="B9" s="92"/>
      <c r="C9" s="64"/>
      <c r="D9" s="71">
        <v>8</v>
      </c>
      <c r="E9" s="71">
        <v>3</v>
      </c>
      <c r="F9" s="71">
        <v>1</v>
      </c>
      <c r="G9" s="71"/>
      <c r="H9" s="71"/>
      <c r="I9" s="69">
        <f t="shared" si="21"/>
        <v>12.5</v>
      </c>
      <c r="J9" s="109">
        <v>0.34771990740740738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110">
        <v>0.34773148148148153</v>
      </c>
      <c r="U9" s="64"/>
      <c r="V9" s="64"/>
      <c r="W9" s="65">
        <v>9</v>
      </c>
      <c r="X9" s="65">
        <v>3</v>
      </c>
      <c r="Y9" s="65">
        <v>1</v>
      </c>
      <c r="Z9" s="65"/>
      <c r="AA9" s="65"/>
      <c r="AB9" s="69">
        <f t="shared" si="23"/>
        <v>13.5</v>
      </c>
      <c r="AC9" s="110">
        <v>0.34800925925925924</v>
      </c>
      <c r="AD9" s="70">
        <f t="shared" si="0"/>
        <v>2.7777777777771018E-4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110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110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0.34804398148148147</v>
      </c>
      <c r="CM9" s="119">
        <f t="shared" si="32"/>
        <v>3.472222222222765E-5</v>
      </c>
      <c r="CN9" s="112">
        <v>0.34865740740740742</v>
      </c>
      <c r="CO9" s="64" t="str">
        <f t="shared" si="1"/>
        <v>Y</v>
      </c>
      <c r="CP9" s="65" t="s">
        <v>74</v>
      </c>
      <c r="CQ9" s="65" t="s">
        <v>75</v>
      </c>
      <c r="CR9" s="66">
        <f t="shared" si="2"/>
        <v>2.8935185185186008E-4</v>
      </c>
      <c r="CS9" s="64" t="str">
        <f t="shared" si="3"/>
        <v>Yes</v>
      </c>
      <c r="CT9" s="67">
        <f t="shared" si="4"/>
        <v>2025.0000000004927</v>
      </c>
      <c r="CU9" s="76"/>
      <c r="CV9" s="61">
        <f t="shared" si="5"/>
        <v>0</v>
      </c>
      <c r="CW9" s="62">
        <f t="shared" si="6"/>
        <v>13.5</v>
      </c>
      <c r="CX9" s="63">
        <f t="shared" si="7"/>
        <v>23.999999999994159</v>
      </c>
      <c r="CY9" s="63">
        <f t="shared" si="33"/>
        <v>2</v>
      </c>
      <c r="CZ9" s="63">
        <f t="shared" si="8"/>
        <v>0</v>
      </c>
      <c r="DA9" s="63">
        <f t="shared" si="9"/>
        <v>28.00000000000118</v>
      </c>
      <c r="DB9" s="51">
        <f t="shared" si="34"/>
        <v>13.5</v>
      </c>
      <c r="DC9" s="52">
        <f t="shared" si="35"/>
        <v>-0.86292099046474391</v>
      </c>
      <c r="DD9" s="53">
        <f t="shared" si="10"/>
        <v>0.85109586550819682</v>
      </c>
      <c r="DE9" s="7">
        <f t="shared" si="36"/>
        <v>2</v>
      </c>
      <c r="DF9" s="7">
        <f t="shared" si="11"/>
        <v>22.862920990458903</v>
      </c>
      <c r="DG9" s="7">
        <f t="shared" si="12"/>
        <v>81.00000000000307</v>
      </c>
      <c r="DH9" s="7">
        <f t="shared" si="13"/>
        <v>25.00000000000118</v>
      </c>
      <c r="DI9" s="7">
        <f t="shared" si="14"/>
        <v>0.13707900953525609</v>
      </c>
      <c r="DJ9" s="7">
        <f t="shared" si="15"/>
        <v>-0.86292099046474391</v>
      </c>
      <c r="DK9" s="7">
        <f t="shared" si="16"/>
        <v>0.13707900953525609</v>
      </c>
      <c r="DL9" s="7">
        <f t="shared" si="17"/>
        <v>1.1370790095352561</v>
      </c>
      <c r="DM9" s="13">
        <f t="shared" si="18"/>
        <v>-0.86292099046474391</v>
      </c>
      <c r="DN9" s="14">
        <f t="shared" si="19"/>
        <v>0.85109586550819682</v>
      </c>
      <c r="DO9" s="37">
        <f t="shared" si="37"/>
        <v>0.8571428571426124</v>
      </c>
      <c r="DP9" s="89" t="str">
        <f t="shared" si="20"/>
        <v>OK</v>
      </c>
      <c r="DQ9" s="45">
        <v>4</v>
      </c>
      <c r="DR9" s="9" t="s">
        <v>79</v>
      </c>
      <c r="DS9" s="9"/>
    </row>
    <row r="10" spans="1:123" s="1" customFormat="1" ht="20.100000000000001" customHeight="1">
      <c r="A10" s="76">
        <v>5</v>
      </c>
      <c r="B10" s="92"/>
      <c r="C10" s="64"/>
      <c r="D10" s="71">
        <v>7</v>
      </c>
      <c r="E10" s="71">
        <v>1</v>
      </c>
      <c r="F10" s="71"/>
      <c r="G10" s="71"/>
      <c r="H10" s="71"/>
      <c r="I10" s="69">
        <f t="shared" si="21"/>
        <v>8</v>
      </c>
      <c r="J10" s="109">
        <v>0.35234953703703703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110">
        <v>0.35234953703703703</v>
      </c>
      <c r="U10" s="64"/>
      <c r="V10" s="64"/>
      <c r="W10" s="65">
        <v>7</v>
      </c>
      <c r="X10" s="65">
        <v>1</v>
      </c>
      <c r="Y10" s="65"/>
      <c r="Z10" s="65"/>
      <c r="AA10" s="65"/>
      <c r="AB10" s="69">
        <f t="shared" si="23"/>
        <v>8</v>
      </c>
      <c r="AC10" s="110">
        <v>0.35251157407407407</v>
      </c>
      <c r="AD10" s="70">
        <f t="shared" si="0"/>
        <v>1.6203703703704386E-4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110">
        <v>0.35256944444444444</v>
      </c>
      <c r="AO10" s="64"/>
      <c r="AP10" s="64"/>
      <c r="AQ10" s="65">
        <v>2</v>
      </c>
      <c r="AR10" s="65">
        <v>1</v>
      </c>
      <c r="AS10" s="65">
        <v>1</v>
      </c>
      <c r="AT10" s="65"/>
      <c r="AU10" s="65"/>
      <c r="AV10" s="69">
        <f t="shared" si="25"/>
        <v>4.5</v>
      </c>
      <c r="AW10" s="110">
        <v>0.35263888888888889</v>
      </c>
      <c r="AX10" s="70">
        <f t="shared" si="26"/>
        <v>6.94444444444553E-5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0.35263888888888889</v>
      </c>
      <c r="CM10" s="119">
        <f>CL10-AW10</f>
        <v>0</v>
      </c>
      <c r="CN10" s="112">
        <v>0.35327546296296292</v>
      </c>
      <c r="CO10" s="64" t="str">
        <f t="shared" si="1"/>
        <v>Y</v>
      </c>
      <c r="CP10" s="65" t="s">
        <v>74</v>
      </c>
      <c r="CQ10" s="65" t="s">
        <v>75</v>
      </c>
      <c r="CR10" s="66">
        <f t="shared" si="2"/>
        <v>1.6203703703704386E-4</v>
      </c>
      <c r="CS10" s="64" t="str">
        <f t="shared" si="3"/>
        <v>Yes</v>
      </c>
      <c r="CT10" s="67">
        <f t="shared" si="4"/>
        <v>2057.1428571427705</v>
      </c>
      <c r="CU10" s="76"/>
      <c r="CV10" s="61">
        <f t="shared" si="5"/>
        <v>0</v>
      </c>
      <c r="CW10" s="62">
        <f t="shared" si="6"/>
        <v>12.5</v>
      </c>
      <c r="CX10" s="63">
        <f t="shared" si="7"/>
        <v>20.000000000001528</v>
      </c>
      <c r="CY10" s="63">
        <f t="shared" si="33"/>
        <v>2</v>
      </c>
      <c r="CZ10" s="63">
        <f t="shared" si="8"/>
        <v>0</v>
      </c>
      <c r="DA10" s="63">
        <f t="shared" si="9"/>
        <v>25.000000000000711</v>
      </c>
      <c r="DB10" s="51">
        <f t="shared" si="34"/>
        <v>12.5</v>
      </c>
      <c r="DC10" s="52">
        <f t="shared" si="35"/>
        <v>-3.1693712874604181</v>
      </c>
      <c r="DD10" s="53">
        <f t="shared" si="10"/>
        <v>0.80893694597871768</v>
      </c>
      <c r="DE10" s="7">
        <f t="shared" si="36"/>
        <v>2</v>
      </c>
      <c r="DF10" s="7">
        <f t="shared" si="11"/>
        <v>21.169371287461946</v>
      </c>
      <c r="DG10" s="7">
        <f t="shared" si="12"/>
        <v>79.999999999996518</v>
      </c>
      <c r="DH10" s="7">
        <f t="shared" si="13"/>
        <v>22.000000000000711</v>
      </c>
      <c r="DI10" s="7">
        <f t="shared" si="14"/>
        <v>-2.1693712874604181</v>
      </c>
      <c r="DJ10" s="7">
        <f t="shared" si="15"/>
        <v>-3.1693712874604181</v>
      </c>
      <c r="DK10" s="7">
        <f t="shared" si="16"/>
        <v>-2.1693712874604181</v>
      </c>
      <c r="DL10" s="7">
        <f t="shared" si="17"/>
        <v>-1.1693712874604181</v>
      </c>
      <c r="DM10" s="13">
        <f t="shared" si="18"/>
        <v>-3.1693712874604181</v>
      </c>
      <c r="DN10" s="14">
        <f t="shared" si="19"/>
        <v>0.80893694597871779</v>
      </c>
      <c r="DO10" s="37">
        <f t="shared" si="37"/>
        <v>0.80000000000003835</v>
      </c>
      <c r="DP10" s="89" t="str">
        <f t="shared" si="20"/>
        <v>OK</v>
      </c>
    </row>
    <row r="11" spans="1:123" s="1" customFormat="1" ht="20.100000000000001" customHeight="1">
      <c r="A11" s="76">
        <v>6</v>
      </c>
      <c r="B11" s="92"/>
      <c r="C11" s="64"/>
      <c r="D11" s="71">
        <v>7</v>
      </c>
      <c r="E11" s="71">
        <v>4</v>
      </c>
      <c r="F11" s="71"/>
      <c r="G11" s="71"/>
      <c r="H11" s="71"/>
      <c r="I11" s="69">
        <f t="shared" si="21"/>
        <v>11</v>
      </c>
      <c r="J11" s="109">
        <v>0.35697916666666668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110">
        <v>0.35700231481481487</v>
      </c>
      <c r="U11" s="64"/>
      <c r="V11" s="64"/>
      <c r="W11" s="65">
        <v>7</v>
      </c>
      <c r="X11" s="65">
        <v>3</v>
      </c>
      <c r="Y11" s="65"/>
      <c r="Z11" s="65"/>
      <c r="AA11" s="65"/>
      <c r="AB11" s="69">
        <f t="shared" si="23"/>
        <v>10</v>
      </c>
      <c r="AC11" s="110">
        <v>0.35719907407407409</v>
      </c>
      <c r="AD11" s="70">
        <f t="shared" si="0"/>
        <v>1.96759259259216E-4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110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110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0.35722222222222227</v>
      </c>
      <c r="CM11" s="119">
        <f t="shared" si="32"/>
        <v>2.3148148148188774E-5</v>
      </c>
      <c r="CN11" s="112">
        <v>0.35787037037037034</v>
      </c>
      <c r="CO11" s="64" t="str">
        <f t="shared" si="1"/>
        <v>Y</v>
      </c>
      <c r="CP11" s="65" t="s">
        <v>74</v>
      </c>
      <c r="CQ11" s="65" t="s">
        <v>75</v>
      </c>
      <c r="CR11" s="66">
        <f t="shared" si="2"/>
        <v>2.1990740740740478E-4</v>
      </c>
      <c r="CS11" s="64" t="str">
        <f t="shared" si="3"/>
        <v>Yes</v>
      </c>
      <c r="CT11" s="67">
        <f t="shared" si="4"/>
        <v>2117.6470588239949</v>
      </c>
      <c r="CU11" s="76"/>
      <c r="CV11" s="61">
        <f t="shared" si="5"/>
        <v>0</v>
      </c>
      <c r="CW11" s="62">
        <f t="shared" si="6"/>
        <v>10</v>
      </c>
      <c r="CX11" s="63">
        <f t="shared" si="7"/>
        <v>16.999999999996263</v>
      </c>
      <c r="CY11" s="63">
        <f t="shared" si="33"/>
        <v>2</v>
      </c>
      <c r="CZ11" s="63">
        <f t="shared" si="8"/>
        <v>0</v>
      </c>
      <c r="DA11" s="63">
        <f t="shared" si="9"/>
        <v>21.000000000003283</v>
      </c>
      <c r="DB11" s="51">
        <f t="shared" si="34"/>
        <v>10</v>
      </c>
      <c r="DC11" s="52">
        <f t="shared" si="35"/>
        <v>-1.9354970299732948</v>
      </c>
      <c r="DD11" s="53">
        <f t="shared" si="10"/>
        <v>0.80893694597842114</v>
      </c>
      <c r="DE11" s="7">
        <f t="shared" si="36"/>
        <v>2</v>
      </c>
      <c r="DF11" s="7">
        <f t="shared" si="11"/>
        <v>16.935497029969557</v>
      </c>
      <c r="DG11" s="7">
        <f t="shared" si="12"/>
        <v>76.999999999996049</v>
      </c>
      <c r="DH11" s="7">
        <f t="shared" si="13"/>
        <v>18.000000000003283</v>
      </c>
      <c r="DI11" s="7">
        <f t="shared" si="14"/>
        <v>-0.93549702997329476</v>
      </c>
      <c r="DJ11" s="7">
        <f t="shared" si="15"/>
        <v>-1.9354970299732948</v>
      </c>
      <c r="DK11" s="7">
        <f t="shared" si="16"/>
        <v>-0.93549702997329476</v>
      </c>
      <c r="DL11" s="7">
        <f t="shared" si="17"/>
        <v>6.4502970026705242E-2</v>
      </c>
      <c r="DM11" s="13">
        <f t="shared" si="18"/>
        <v>-1.9354970299732948</v>
      </c>
      <c r="DN11" s="14">
        <f t="shared" si="19"/>
        <v>0.80893694597842103</v>
      </c>
      <c r="DO11" s="37">
        <f t="shared" si="37"/>
        <v>0.809523809523505</v>
      </c>
      <c r="DP11" s="89" t="str">
        <f t="shared" si="20"/>
        <v>Blocked?</v>
      </c>
    </row>
    <row r="12" spans="1:123" s="1" customFormat="1" ht="20.100000000000001" customHeight="1">
      <c r="A12" s="76">
        <v>7</v>
      </c>
      <c r="B12" s="92"/>
      <c r="C12" s="64"/>
      <c r="D12" s="71">
        <v>9</v>
      </c>
      <c r="E12" s="71"/>
      <c r="F12" s="71"/>
      <c r="G12" s="71">
        <v>1</v>
      </c>
      <c r="H12" s="71"/>
      <c r="I12" s="69">
        <f t="shared" si="21"/>
        <v>11.3</v>
      </c>
      <c r="J12" s="109">
        <v>0.36069444444444443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110">
        <v>0.36069444444444443</v>
      </c>
      <c r="U12" s="64"/>
      <c r="V12" s="64"/>
      <c r="W12" s="65">
        <v>9</v>
      </c>
      <c r="X12" s="65"/>
      <c r="Y12" s="65"/>
      <c r="Z12" s="65">
        <v>1</v>
      </c>
      <c r="AA12" s="65"/>
      <c r="AB12" s="69">
        <f t="shared" si="23"/>
        <v>11.3</v>
      </c>
      <c r="AC12" s="110">
        <v>0.3608912037037037</v>
      </c>
      <c r="AD12" s="70">
        <f t="shared" si="0"/>
        <v>1.9675925925927151E-4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110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110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0.36097222222222225</v>
      </c>
      <c r="CM12" s="119">
        <f t="shared" si="32"/>
        <v>8.1018518518549687E-5</v>
      </c>
      <c r="CN12" s="112">
        <v>0.36163194444444446</v>
      </c>
      <c r="CO12" s="64" t="str">
        <f t="shared" si="1"/>
        <v>Y</v>
      </c>
      <c r="CP12" s="65" t="s">
        <v>75</v>
      </c>
      <c r="CQ12" s="65" t="s">
        <v>75</v>
      </c>
      <c r="CR12" s="66">
        <f t="shared" si="2"/>
        <v>1.9675925925927151E-4</v>
      </c>
      <c r="CS12" s="64" t="str">
        <f t="shared" si="3"/>
        <v>Yes</v>
      </c>
      <c r="CT12" s="67">
        <f t="shared" si="4"/>
        <v>2392.9411764704396</v>
      </c>
      <c r="CU12" s="76"/>
      <c r="CV12" s="61">
        <f t="shared" si="5"/>
        <v>0</v>
      </c>
      <c r="CW12" s="62">
        <f t="shared" si="6"/>
        <v>11.3</v>
      </c>
      <c r="CX12" s="63">
        <f t="shared" si="7"/>
        <v>17.000000000001059</v>
      </c>
      <c r="CY12" s="63">
        <f t="shared" si="33"/>
        <v>1</v>
      </c>
      <c r="CZ12" s="63">
        <f t="shared" si="8"/>
        <v>0</v>
      </c>
      <c r="DA12" s="63">
        <f t="shared" si="9"/>
        <v>24.000000000003752</v>
      </c>
      <c r="DB12" s="51">
        <f t="shared" si="34"/>
        <v>11.3</v>
      </c>
      <c r="DC12" s="52">
        <f t="shared" si="35"/>
        <v>-3.1371116438645394</v>
      </c>
      <c r="DD12" s="53">
        <f t="shared" si="10"/>
        <v>0.76130909211017983</v>
      </c>
      <c r="DE12" s="7">
        <f t="shared" si="36"/>
        <v>1</v>
      </c>
      <c r="DF12" s="7">
        <f t="shared" si="11"/>
        <v>19.137111643865598</v>
      </c>
      <c r="DG12" s="7">
        <f t="shared" si="12"/>
        <v>81.00000000000307</v>
      </c>
      <c r="DH12" s="7">
        <f t="shared" si="13"/>
        <v>21.000000000003752</v>
      </c>
      <c r="DI12" s="7">
        <f t="shared" si="14"/>
        <v>-3.1371116438645394</v>
      </c>
      <c r="DJ12" s="7">
        <f t="shared" si="15"/>
        <v>-4.1371116438645394</v>
      </c>
      <c r="DK12" s="7">
        <f t="shared" si="16"/>
        <v>-3.1371116438645394</v>
      </c>
      <c r="DL12" s="7">
        <f t="shared" si="17"/>
        <v>-2.1371116438645394</v>
      </c>
      <c r="DM12" s="13">
        <f t="shared" si="18"/>
        <v>-3.1371116438645394</v>
      </c>
      <c r="DN12" s="14">
        <f t="shared" si="19"/>
        <v>0.76130909211017994</v>
      </c>
      <c r="DO12" s="37">
        <f t="shared" si="37"/>
        <v>0.70833333333326676</v>
      </c>
      <c r="DP12" s="89" t="str">
        <f t="shared" si="20"/>
        <v>OK</v>
      </c>
    </row>
    <row r="13" spans="1:123" s="1" customFormat="1" ht="20.100000000000001" customHeight="1">
      <c r="A13" s="76">
        <v>8</v>
      </c>
      <c r="B13" s="92"/>
      <c r="C13" s="64"/>
      <c r="D13" s="71">
        <v>11</v>
      </c>
      <c r="E13" s="71"/>
      <c r="F13" s="71"/>
      <c r="G13" s="71"/>
      <c r="H13" s="71"/>
      <c r="I13" s="69">
        <f t="shared" si="21"/>
        <v>11</v>
      </c>
      <c r="J13" s="109">
        <v>0.36624999999999996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110">
        <v>0.36626157407407406</v>
      </c>
      <c r="U13" s="64"/>
      <c r="V13" s="64"/>
      <c r="W13" s="65">
        <v>9</v>
      </c>
      <c r="X13" s="65"/>
      <c r="Y13" s="65"/>
      <c r="Z13" s="65"/>
      <c r="AA13" s="65"/>
      <c r="AB13" s="69">
        <f t="shared" si="23"/>
        <v>9</v>
      </c>
      <c r="AC13" s="110">
        <v>0.36642361111111116</v>
      </c>
      <c r="AD13" s="70">
        <f t="shared" si="0"/>
        <v>1.6203703703709937E-4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110">
        <v>0.3664930555555555</v>
      </c>
      <c r="AO13" s="64"/>
      <c r="AP13" s="64"/>
      <c r="AQ13" s="65">
        <v>2</v>
      </c>
      <c r="AR13" s="65">
        <v>2</v>
      </c>
      <c r="AS13" s="65"/>
      <c r="AT13" s="65"/>
      <c r="AU13" s="65"/>
      <c r="AV13" s="69">
        <f t="shared" si="25"/>
        <v>4</v>
      </c>
      <c r="AW13" s="110">
        <v>0.36657407407407411</v>
      </c>
      <c r="AX13" s="70">
        <f t="shared" si="26"/>
        <v>8.1018518518605198E-5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0.36658564814814815</v>
      </c>
      <c r="CM13" s="119">
        <f>CL13-AW13</f>
        <v>1.1574074074038876E-5</v>
      </c>
      <c r="CN13" s="112">
        <v>0.36716435185185187</v>
      </c>
      <c r="CO13" s="64" t="str">
        <f t="shared" si="1"/>
        <v>Y</v>
      </c>
      <c r="CP13" s="65" t="s">
        <v>74</v>
      </c>
      <c r="CQ13" s="65" t="s">
        <v>75</v>
      </c>
      <c r="CR13" s="66">
        <f t="shared" si="2"/>
        <v>1.7361111111119376E-4</v>
      </c>
      <c r="CS13" s="64" t="str">
        <f t="shared" si="3"/>
        <v>Yes</v>
      </c>
      <c r="CT13" s="67">
        <f t="shared" si="4"/>
        <v>2314.2857142848238</v>
      </c>
      <c r="CU13" s="76"/>
      <c r="CV13" s="61">
        <f t="shared" si="5"/>
        <v>0</v>
      </c>
      <c r="CW13" s="62">
        <f t="shared" si="6"/>
        <v>13</v>
      </c>
      <c r="CX13" s="63">
        <f t="shared" si="7"/>
        <v>21.000000000012875</v>
      </c>
      <c r="CY13" s="63">
        <f t="shared" si="33"/>
        <v>2</v>
      </c>
      <c r="CZ13" s="63">
        <f t="shared" si="8"/>
        <v>0</v>
      </c>
      <c r="DA13" s="63">
        <f t="shared" si="9"/>
        <v>29.000000000002935</v>
      </c>
      <c r="DB13" s="51">
        <f t="shared" si="34"/>
        <v>13</v>
      </c>
      <c r="DC13" s="52">
        <f t="shared" si="35"/>
        <v>-3.0161461389475512</v>
      </c>
      <c r="DD13" s="53">
        <f t="shared" si="10"/>
        <v>0.73347677736653694</v>
      </c>
      <c r="DE13" s="7">
        <f t="shared" si="36"/>
        <v>2</v>
      </c>
      <c r="DF13" s="7">
        <f t="shared" si="11"/>
        <v>22.016146138960426</v>
      </c>
      <c r="DG13" s="7">
        <f t="shared" si="12"/>
        <v>79.000000000004349</v>
      </c>
      <c r="DH13" s="7">
        <f t="shared" si="13"/>
        <v>26.000000000002935</v>
      </c>
      <c r="DI13" s="7">
        <f t="shared" si="14"/>
        <v>-2.0161461389475512</v>
      </c>
      <c r="DJ13" s="7">
        <f t="shared" si="15"/>
        <v>-3.0161461389475512</v>
      </c>
      <c r="DK13" s="7">
        <f t="shared" si="16"/>
        <v>-2.0161461389475512</v>
      </c>
      <c r="DL13" s="7">
        <f t="shared" si="17"/>
        <v>-1.0161461389475512</v>
      </c>
      <c r="DM13" s="13">
        <f t="shared" si="18"/>
        <v>-3.0161461389475512</v>
      </c>
      <c r="DN13" s="14">
        <f t="shared" si="19"/>
        <v>0.73347677736653694</v>
      </c>
      <c r="DO13" s="37">
        <f t="shared" si="37"/>
        <v>0.72413793103485347</v>
      </c>
      <c r="DP13" s="89" t="str">
        <f t="shared" si="20"/>
        <v>OK</v>
      </c>
    </row>
    <row r="14" spans="1:123" s="1" customFormat="1" ht="20.100000000000001" customHeight="1">
      <c r="A14" s="76">
        <v>9</v>
      </c>
      <c r="B14" s="92"/>
      <c r="C14" s="64"/>
      <c r="D14" s="71">
        <v>9</v>
      </c>
      <c r="E14" s="71"/>
      <c r="F14" s="71"/>
      <c r="G14" s="71"/>
      <c r="H14" s="71"/>
      <c r="I14" s="69">
        <f t="shared" si="21"/>
        <v>9</v>
      </c>
      <c r="J14" s="109">
        <v>0.36987268518518518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110">
        <v>0.36988425925925927</v>
      </c>
      <c r="U14" s="64"/>
      <c r="V14" s="64"/>
      <c r="W14" s="65">
        <v>9</v>
      </c>
      <c r="X14" s="65"/>
      <c r="Y14" s="65"/>
      <c r="Z14" s="65"/>
      <c r="AA14" s="65"/>
      <c r="AB14" s="69">
        <f t="shared" si="23"/>
        <v>9</v>
      </c>
      <c r="AC14" s="110">
        <v>0.37005787037037036</v>
      </c>
      <c r="AD14" s="70">
        <f t="shared" si="0"/>
        <v>1.7361111111108274E-4</v>
      </c>
      <c r="AE14" s="73"/>
      <c r="AF14" s="92"/>
      <c r="AG14" s="64"/>
      <c r="AH14" s="65">
        <v>1</v>
      </c>
      <c r="AI14" s="65"/>
      <c r="AJ14" s="65"/>
      <c r="AK14" s="65"/>
      <c r="AL14" s="65"/>
      <c r="AM14" s="69">
        <f t="shared" si="24"/>
        <v>1</v>
      </c>
      <c r="AN14" s="110">
        <v>0.37016203703703704</v>
      </c>
      <c r="AO14" s="64"/>
      <c r="AP14" s="64"/>
      <c r="AQ14" s="65">
        <v>4</v>
      </c>
      <c r="AR14" s="65"/>
      <c r="AS14" s="65"/>
      <c r="AT14" s="65"/>
      <c r="AU14" s="65"/>
      <c r="AV14" s="69">
        <f t="shared" si="25"/>
        <v>4</v>
      </c>
      <c r="AW14" s="110">
        <v>0.37021990740740746</v>
      </c>
      <c r="AX14" s="70">
        <f t="shared" si="26"/>
        <v>5.7870370370416424E-5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0.37023148148148149</v>
      </c>
      <c r="CM14" s="119">
        <f>CL14-AW14</f>
        <v>1.1574074074038876E-5</v>
      </c>
      <c r="CN14" s="112">
        <v>0.37087962962962967</v>
      </c>
      <c r="CO14" s="64" t="str">
        <f t="shared" si="1"/>
        <v>Y</v>
      </c>
      <c r="CP14" s="65" t="s">
        <v>74</v>
      </c>
      <c r="CQ14" s="65" t="s">
        <v>75</v>
      </c>
      <c r="CR14" s="66">
        <f t="shared" si="2"/>
        <v>1.8518518518517713E-4</v>
      </c>
      <c r="CS14" s="64" t="str">
        <f t="shared" si="3"/>
        <v>Yes</v>
      </c>
      <c r="CT14" s="67">
        <f t="shared" si="4"/>
        <v>2160.0000000003529</v>
      </c>
      <c r="CU14" s="76"/>
      <c r="CV14" s="61">
        <f t="shared" si="5"/>
        <v>0</v>
      </c>
      <c r="CW14" s="62">
        <f t="shared" si="6"/>
        <v>13</v>
      </c>
      <c r="CX14" s="63">
        <f t="shared" si="7"/>
        <v>20.000000000001528</v>
      </c>
      <c r="CY14" s="63">
        <f t="shared" si="33"/>
        <v>2</v>
      </c>
      <c r="CZ14" s="63">
        <f t="shared" si="8"/>
        <v>1</v>
      </c>
      <c r="DA14" s="63">
        <f t="shared" si="9"/>
        <v>31.000000000001648</v>
      </c>
      <c r="DB14" s="51">
        <f t="shared" si="34"/>
        <v>14</v>
      </c>
      <c r="DC14" s="52">
        <f t="shared" si="35"/>
        <v>-4.0161461389588986</v>
      </c>
      <c r="DD14" s="53">
        <f t="shared" si="10"/>
        <v>0.71812426993042844</v>
      </c>
      <c r="DE14" s="7">
        <f t="shared" si="36"/>
        <v>2</v>
      </c>
      <c r="DF14" s="7">
        <f t="shared" si="11"/>
        <v>22.016146138960426</v>
      </c>
      <c r="DG14" s="7">
        <f t="shared" si="12"/>
        <v>87.000000000004007</v>
      </c>
      <c r="DH14" s="7">
        <f t="shared" si="13"/>
        <v>28.000000000001648</v>
      </c>
      <c r="DI14" s="7">
        <f t="shared" si="14"/>
        <v>-3.0161461389588986</v>
      </c>
      <c r="DJ14" s="7">
        <f t="shared" si="15"/>
        <v>-4.0161461389588986</v>
      </c>
      <c r="DK14" s="7">
        <f t="shared" si="16"/>
        <v>-3.0161461389588986</v>
      </c>
      <c r="DL14" s="7">
        <f t="shared" si="17"/>
        <v>-2.0161461389588986</v>
      </c>
      <c r="DM14" s="13">
        <f t="shared" si="18"/>
        <v>-4.0161461389588986</v>
      </c>
      <c r="DN14" s="14">
        <f t="shared" si="19"/>
        <v>0.71812426993042844</v>
      </c>
      <c r="DO14" s="37">
        <f t="shared" si="37"/>
        <v>0.64516129032259562</v>
      </c>
      <c r="DP14" s="89" t="str">
        <f t="shared" si="20"/>
        <v>OK</v>
      </c>
    </row>
    <row r="15" spans="1:123" s="1" customFormat="1" ht="20.100000000000001" customHeight="1">
      <c r="A15" s="76">
        <v>10</v>
      </c>
      <c r="B15" s="92"/>
      <c r="C15" s="64"/>
      <c r="D15" s="71">
        <v>6</v>
      </c>
      <c r="E15" s="71">
        <v>3</v>
      </c>
      <c r="F15" s="71">
        <v>1</v>
      </c>
      <c r="G15" s="71"/>
      <c r="H15" s="71"/>
      <c r="I15" s="69">
        <f t="shared" si="21"/>
        <v>10.5</v>
      </c>
      <c r="J15" s="109">
        <v>0.37354166666666666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110">
        <v>0.37357638888888894</v>
      </c>
      <c r="U15" s="64"/>
      <c r="V15" s="64"/>
      <c r="W15" s="65">
        <v>5</v>
      </c>
      <c r="X15" s="65">
        <v>3</v>
      </c>
      <c r="Y15" s="65">
        <v>1</v>
      </c>
      <c r="Z15" s="65"/>
      <c r="AA15" s="65"/>
      <c r="AB15" s="69">
        <f t="shared" si="23"/>
        <v>9.5</v>
      </c>
      <c r="AC15" s="110">
        <v>0.37377314814814816</v>
      </c>
      <c r="AD15" s="70">
        <f t="shared" si="0"/>
        <v>1.96759259259216E-4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110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110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0.37377314814814816</v>
      </c>
      <c r="CM15" s="119">
        <f t="shared" si="32"/>
        <v>0</v>
      </c>
      <c r="CN15" s="112">
        <v>0.37436342592592592</v>
      </c>
      <c r="CO15" s="64" t="str">
        <f t="shared" si="1"/>
        <v>Y</v>
      </c>
      <c r="CP15" s="65" t="s">
        <v>74</v>
      </c>
      <c r="CQ15" s="65" t="s">
        <v>75</v>
      </c>
      <c r="CR15" s="66">
        <f t="shared" si="2"/>
        <v>2.3148148148149916E-4</v>
      </c>
      <c r="CS15" s="64" t="str">
        <f t="shared" si="3"/>
        <v>Yes</v>
      </c>
      <c r="CT15" s="67">
        <f t="shared" si="4"/>
        <v>2011.7647058827952</v>
      </c>
      <c r="CU15" s="76"/>
      <c r="CV15" s="61">
        <f t="shared" si="5"/>
        <v>0</v>
      </c>
      <c r="CW15" s="62">
        <f t="shared" si="6"/>
        <v>9.5</v>
      </c>
      <c r="CX15" s="63">
        <f t="shared" si="7"/>
        <v>16.999999999996263</v>
      </c>
      <c r="CY15" s="63">
        <f t="shared" si="33"/>
        <v>2</v>
      </c>
      <c r="CZ15" s="63">
        <f t="shared" si="8"/>
        <v>0</v>
      </c>
      <c r="DA15" s="63">
        <f t="shared" si="9"/>
        <v>20.000000000001528</v>
      </c>
      <c r="DB15" s="51">
        <f t="shared" si="34"/>
        <v>9.5</v>
      </c>
      <c r="DC15" s="52">
        <f t="shared" si="35"/>
        <v>-1.0887221784748178</v>
      </c>
      <c r="DD15" s="53">
        <f t="shared" si="10"/>
        <v>0.8428391396786139</v>
      </c>
      <c r="DE15" s="7">
        <f t="shared" si="36"/>
        <v>2</v>
      </c>
      <c r="DF15" s="7">
        <f t="shared" si="11"/>
        <v>16.08872217847108</v>
      </c>
      <c r="DG15" s="7">
        <f t="shared" si="12"/>
        <v>70.999999999999915</v>
      </c>
      <c r="DH15" s="7">
        <f t="shared" si="13"/>
        <v>17.000000000001528</v>
      </c>
      <c r="DI15" s="7">
        <f t="shared" si="14"/>
        <v>-8.8722178474817781E-2</v>
      </c>
      <c r="DJ15" s="7">
        <f t="shared" si="15"/>
        <v>-1.0887221784748178</v>
      </c>
      <c r="DK15" s="7">
        <f t="shared" si="16"/>
        <v>-8.8722178474817781E-2</v>
      </c>
      <c r="DL15" s="7">
        <f t="shared" si="17"/>
        <v>0.91127782152518222</v>
      </c>
      <c r="DM15" s="13">
        <f t="shared" si="18"/>
        <v>-1.0887221784748178</v>
      </c>
      <c r="DN15" s="14">
        <f t="shared" si="19"/>
        <v>0.8428391396786139</v>
      </c>
      <c r="DO15" s="37">
        <f t="shared" si="37"/>
        <v>0.84999999999974818</v>
      </c>
      <c r="DP15" s="89" t="str">
        <f t="shared" si="20"/>
        <v>Blocked?</v>
      </c>
    </row>
    <row r="16" spans="1:123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8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9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40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1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2">IF($J16="","-",AO16*$L$2+AP16*$M$2+AQ16*$N$2+AR16*$O$2+AS16*$P$2+AT16*$Q$2+AU16*$R$2)</f>
        <v>-</v>
      </c>
      <c r="AW16" s="68"/>
      <c r="AX16" s="70" t="str">
        <f t="shared" ref="AX16:AX55" si="43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4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5">IF($J16="","-",BI16*$L$2+BJ16*$M$2+BK16*$N$2+BL16*$O$2+BM16*$P$2+BN16*$Q$2+BO16*$R$2)</f>
        <v>-</v>
      </c>
      <c r="BQ16" s="68"/>
      <c r="BR16" s="70" t="str">
        <f t="shared" ref="BR16:BR55" si="46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7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8">IF($J16="","-",CC16*$L$2+CD16*$M$2+CE16*$N$2+CF16*$O$2+CG16*$P$2+CH16*$Q$2+CI16*$R$2)</f>
        <v>-</v>
      </c>
      <c r="CK16" s="76"/>
      <c r="CL16" s="81"/>
      <c r="CM16" s="118"/>
      <c r="CN16" s="82"/>
      <c r="CO16" s="64" t="str">
        <f t="shared" si="1"/>
        <v>-</v>
      </c>
      <c r="CP16" s="65"/>
      <c r="CQ16" s="65"/>
      <c r="CR16" s="66" t="str">
        <f t="shared" si="2"/>
        <v>-</v>
      </c>
      <c r="CS16" s="64" t="str">
        <f t="shared" si="3"/>
        <v>-</v>
      </c>
      <c r="CT16" s="67" t="str">
        <f t="shared" si="4"/>
        <v/>
      </c>
      <c r="CU16" s="76"/>
      <c r="CV16" s="61" t="str">
        <f t="shared" si="5"/>
        <v>-</v>
      </c>
      <c r="CW16" s="62" t="str">
        <f t="shared" si="6"/>
        <v>-</v>
      </c>
      <c r="CX16" s="63" t="str">
        <f t="shared" si="7"/>
        <v>-</v>
      </c>
      <c r="CY16" s="63" t="str">
        <f t="shared" si="33"/>
        <v>-</v>
      </c>
      <c r="CZ16" s="63" t="str">
        <f t="shared" si="8"/>
        <v>-</v>
      </c>
      <c r="DA16" s="63" t="str">
        <f t="shared" si="9"/>
        <v>-</v>
      </c>
      <c r="DB16" s="51" t="str">
        <f t="shared" si="34"/>
        <v>-</v>
      </c>
      <c r="DC16" s="52" t="str">
        <f t="shared" si="35"/>
        <v>-</v>
      </c>
      <c r="DD16" s="53" t="str">
        <f t="shared" si="10"/>
        <v>-</v>
      </c>
      <c r="DE16" s="7" t="str">
        <f t="shared" si="36"/>
        <v>-</v>
      </c>
      <c r="DF16" s="7" t="str">
        <f t="shared" si="11"/>
        <v>-</v>
      </c>
      <c r="DG16" s="7" t="str">
        <f t="shared" si="12"/>
        <v>-</v>
      </c>
      <c r="DH16" s="7" t="str">
        <f t="shared" si="13"/>
        <v>-</v>
      </c>
      <c r="DI16" s="7" t="str">
        <f t="shared" si="14"/>
        <v>-</v>
      </c>
      <c r="DJ16" s="7" t="str">
        <f t="shared" si="15"/>
        <v>-</v>
      </c>
      <c r="DK16" s="7" t="str">
        <f t="shared" si="16"/>
        <v>-</v>
      </c>
      <c r="DL16" s="7" t="str">
        <f t="shared" si="17"/>
        <v>-</v>
      </c>
      <c r="DM16" s="13" t="str">
        <f t="shared" si="18"/>
        <v>-</v>
      </c>
      <c r="DN16" s="14" t="str">
        <f t="shared" si="19"/>
        <v>-</v>
      </c>
      <c r="DO16" s="37" t="str">
        <f t="shared" si="37"/>
        <v>-</v>
      </c>
      <c r="DP16" s="89" t="str">
        <f t="shared" si="20"/>
        <v>OK</v>
      </c>
    </row>
    <row r="17" spans="1:120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8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9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40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1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2"/>
        <v>-</v>
      </c>
      <c r="AW17" s="68"/>
      <c r="AX17" s="70" t="str">
        <f t="shared" si="43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4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5"/>
        <v>-</v>
      </c>
      <c r="BQ17" s="68"/>
      <c r="BR17" s="70" t="str">
        <f t="shared" si="46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7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8"/>
        <v>-</v>
      </c>
      <c r="CK17" s="76"/>
      <c r="CL17" s="81"/>
      <c r="CM17" s="118"/>
      <c r="CN17" s="82"/>
      <c r="CO17" s="64" t="str">
        <f t="shared" si="1"/>
        <v>-</v>
      </c>
      <c r="CP17" s="65"/>
      <c r="CQ17" s="65"/>
      <c r="CR17" s="66" t="str">
        <f t="shared" si="2"/>
        <v>-</v>
      </c>
      <c r="CS17" s="64" t="str">
        <f t="shared" si="3"/>
        <v>-</v>
      </c>
      <c r="CT17" s="67" t="str">
        <f t="shared" si="4"/>
        <v/>
      </c>
      <c r="CU17" s="76"/>
      <c r="CV17" s="61" t="str">
        <f t="shared" si="5"/>
        <v>-</v>
      </c>
      <c r="CW17" s="62" t="str">
        <f t="shared" si="6"/>
        <v>-</v>
      </c>
      <c r="CX17" s="63" t="str">
        <f t="shared" si="7"/>
        <v>-</v>
      </c>
      <c r="CY17" s="63" t="str">
        <f t="shared" si="33"/>
        <v>-</v>
      </c>
      <c r="CZ17" s="63" t="str">
        <f t="shared" si="8"/>
        <v>-</v>
      </c>
      <c r="DA17" s="63" t="str">
        <f t="shared" si="9"/>
        <v>-</v>
      </c>
      <c r="DB17" s="51" t="str">
        <f t="shared" si="34"/>
        <v>-</v>
      </c>
      <c r="DC17" s="52" t="str">
        <f t="shared" si="35"/>
        <v>-</v>
      </c>
      <c r="DD17" s="53" t="str">
        <f t="shared" si="10"/>
        <v>-</v>
      </c>
      <c r="DE17" s="7" t="str">
        <f t="shared" si="36"/>
        <v>-</v>
      </c>
      <c r="DF17" s="7" t="str">
        <f t="shared" si="11"/>
        <v>-</v>
      </c>
      <c r="DG17" s="7" t="str">
        <f t="shared" si="12"/>
        <v>-</v>
      </c>
      <c r="DH17" s="7" t="str">
        <f t="shared" si="13"/>
        <v>-</v>
      </c>
      <c r="DI17" s="7" t="str">
        <f t="shared" si="14"/>
        <v>-</v>
      </c>
      <c r="DJ17" s="7" t="str">
        <f t="shared" si="15"/>
        <v>-</v>
      </c>
      <c r="DK17" s="7" t="str">
        <f t="shared" si="16"/>
        <v>-</v>
      </c>
      <c r="DL17" s="7" t="str">
        <f t="shared" si="17"/>
        <v>-</v>
      </c>
      <c r="DM17" s="13" t="str">
        <f t="shared" si="18"/>
        <v>-</v>
      </c>
      <c r="DN17" s="14" t="str">
        <f t="shared" si="19"/>
        <v>-</v>
      </c>
      <c r="DO17" s="37" t="str">
        <f t="shared" si="37"/>
        <v>-</v>
      </c>
      <c r="DP17" s="89" t="str">
        <f t="shared" si="20"/>
        <v>OK</v>
      </c>
    </row>
    <row r="18" spans="1:120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8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9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40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1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2"/>
        <v>-</v>
      </c>
      <c r="AW18" s="68"/>
      <c r="AX18" s="70" t="str">
        <f t="shared" si="43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4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5"/>
        <v>-</v>
      </c>
      <c r="BQ18" s="68"/>
      <c r="BR18" s="70" t="str">
        <f t="shared" si="46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7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8"/>
        <v>-</v>
      </c>
      <c r="CK18" s="76"/>
      <c r="CL18" s="81"/>
      <c r="CM18" s="118"/>
      <c r="CN18" s="82"/>
      <c r="CO18" s="64" t="str">
        <f t="shared" si="1"/>
        <v>-</v>
      </c>
      <c r="CP18" s="65"/>
      <c r="CQ18" s="65"/>
      <c r="CR18" s="66" t="str">
        <f t="shared" si="2"/>
        <v>-</v>
      </c>
      <c r="CS18" s="64" t="str">
        <f t="shared" si="3"/>
        <v>-</v>
      </c>
      <c r="CT18" s="67" t="str">
        <f t="shared" si="4"/>
        <v/>
      </c>
      <c r="CU18" s="76"/>
      <c r="CV18" s="61" t="str">
        <f t="shared" si="5"/>
        <v>-</v>
      </c>
      <c r="CW18" s="62" t="str">
        <f t="shared" si="6"/>
        <v>-</v>
      </c>
      <c r="CX18" s="63" t="str">
        <f t="shared" si="7"/>
        <v>-</v>
      </c>
      <c r="CY18" s="63" t="str">
        <f t="shared" si="33"/>
        <v>-</v>
      </c>
      <c r="CZ18" s="63" t="str">
        <f t="shared" si="8"/>
        <v>-</v>
      </c>
      <c r="DA18" s="63" t="str">
        <f t="shared" si="9"/>
        <v>-</v>
      </c>
      <c r="DB18" s="51" t="str">
        <f t="shared" si="34"/>
        <v>-</v>
      </c>
      <c r="DC18" s="52" t="str">
        <f t="shared" si="35"/>
        <v>-</v>
      </c>
      <c r="DD18" s="53" t="str">
        <f t="shared" si="10"/>
        <v>-</v>
      </c>
      <c r="DE18" s="7" t="str">
        <f t="shared" si="36"/>
        <v>-</v>
      </c>
      <c r="DF18" s="7" t="str">
        <f t="shared" si="11"/>
        <v>-</v>
      </c>
      <c r="DG18" s="7" t="str">
        <f t="shared" si="12"/>
        <v>-</v>
      </c>
      <c r="DH18" s="7" t="str">
        <f t="shared" si="13"/>
        <v>-</v>
      </c>
      <c r="DI18" s="7" t="str">
        <f t="shared" si="14"/>
        <v>-</v>
      </c>
      <c r="DJ18" s="7" t="str">
        <f t="shared" si="15"/>
        <v>-</v>
      </c>
      <c r="DK18" s="7" t="str">
        <f t="shared" si="16"/>
        <v>-</v>
      </c>
      <c r="DL18" s="7" t="str">
        <f t="shared" si="17"/>
        <v>-</v>
      </c>
      <c r="DM18" s="13" t="str">
        <f t="shared" si="18"/>
        <v>-</v>
      </c>
      <c r="DN18" s="14" t="str">
        <f t="shared" si="19"/>
        <v>-</v>
      </c>
      <c r="DO18" s="37" t="str">
        <f t="shared" si="37"/>
        <v>-</v>
      </c>
      <c r="DP18" s="89" t="str">
        <f t="shared" si="20"/>
        <v>OK</v>
      </c>
    </row>
    <row r="19" spans="1:120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8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9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40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1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2"/>
        <v>-</v>
      </c>
      <c r="AW19" s="68"/>
      <c r="AX19" s="70" t="str">
        <f t="shared" si="43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4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5"/>
        <v>-</v>
      </c>
      <c r="BQ19" s="68"/>
      <c r="BR19" s="70" t="str">
        <f t="shared" si="46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7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8"/>
        <v>-</v>
      </c>
      <c r="CK19" s="76"/>
      <c r="CL19" s="81"/>
      <c r="CM19" s="118"/>
      <c r="CN19" s="82"/>
      <c r="CO19" s="64" t="str">
        <f t="shared" si="1"/>
        <v>-</v>
      </c>
      <c r="CP19" s="65"/>
      <c r="CQ19" s="65"/>
      <c r="CR19" s="66" t="str">
        <f t="shared" si="2"/>
        <v>-</v>
      </c>
      <c r="CS19" s="64" t="str">
        <f t="shared" si="3"/>
        <v>-</v>
      </c>
      <c r="CT19" s="67" t="str">
        <f t="shared" si="4"/>
        <v/>
      </c>
      <c r="CU19" s="76"/>
      <c r="CV19" s="61" t="str">
        <f t="shared" si="5"/>
        <v>-</v>
      </c>
      <c r="CW19" s="62" t="str">
        <f t="shared" si="6"/>
        <v>-</v>
      </c>
      <c r="CX19" s="63" t="str">
        <f t="shared" si="7"/>
        <v>-</v>
      </c>
      <c r="CY19" s="63" t="str">
        <f t="shared" si="33"/>
        <v>-</v>
      </c>
      <c r="CZ19" s="63" t="str">
        <f t="shared" si="8"/>
        <v>-</v>
      </c>
      <c r="DA19" s="63" t="str">
        <f t="shared" si="9"/>
        <v>-</v>
      </c>
      <c r="DB19" s="51" t="str">
        <f t="shared" si="34"/>
        <v>-</v>
      </c>
      <c r="DC19" s="52" t="str">
        <f t="shared" si="35"/>
        <v>-</v>
      </c>
      <c r="DD19" s="53" t="str">
        <f t="shared" si="10"/>
        <v>-</v>
      </c>
      <c r="DE19" s="7" t="str">
        <f t="shared" si="36"/>
        <v>-</v>
      </c>
      <c r="DF19" s="7" t="str">
        <f t="shared" si="11"/>
        <v>-</v>
      </c>
      <c r="DG19" s="7" t="str">
        <f t="shared" si="12"/>
        <v>-</v>
      </c>
      <c r="DH19" s="7" t="str">
        <f t="shared" si="13"/>
        <v>-</v>
      </c>
      <c r="DI19" s="7" t="str">
        <f t="shared" si="14"/>
        <v>-</v>
      </c>
      <c r="DJ19" s="7" t="str">
        <f t="shared" si="15"/>
        <v>-</v>
      </c>
      <c r="DK19" s="7" t="str">
        <f t="shared" si="16"/>
        <v>-</v>
      </c>
      <c r="DL19" s="7" t="str">
        <f t="shared" si="17"/>
        <v>-</v>
      </c>
      <c r="DM19" s="13" t="str">
        <f t="shared" si="18"/>
        <v>-</v>
      </c>
      <c r="DN19" s="14" t="str">
        <f t="shared" si="19"/>
        <v>-</v>
      </c>
      <c r="DO19" s="37" t="str">
        <f t="shared" si="37"/>
        <v>-</v>
      </c>
      <c r="DP19" s="89" t="str">
        <f t="shared" si="20"/>
        <v>OK</v>
      </c>
    </row>
    <row r="20" spans="1:120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8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9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40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1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2"/>
        <v>-</v>
      </c>
      <c r="AW20" s="68"/>
      <c r="AX20" s="70" t="str">
        <f t="shared" si="43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4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5"/>
        <v>-</v>
      </c>
      <c r="BQ20" s="68"/>
      <c r="BR20" s="70" t="str">
        <f t="shared" si="46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7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8"/>
        <v>-</v>
      </c>
      <c r="CK20" s="76"/>
      <c r="CL20" s="81"/>
      <c r="CM20" s="118"/>
      <c r="CN20" s="82"/>
      <c r="CO20" s="64" t="str">
        <f t="shared" si="1"/>
        <v>-</v>
      </c>
      <c r="CP20" s="65"/>
      <c r="CQ20" s="65"/>
      <c r="CR20" s="66" t="str">
        <f t="shared" si="2"/>
        <v>-</v>
      </c>
      <c r="CS20" s="64" t="str">
        <f t="shared" si="3"/>
        <v>-</v>
      </c>
      <c r="CT20" s="67" t="str">
        <f t="shared" si="4"/>
        <v/>
      </c>
      <c r="CU20" s="76"/>
      <c r="CV20" s="61" t="str">
        <f t="shared" si="5"/>
        <v>-</v>
      </c>
      <c r="CW20" s="62" t="str">
        <f t="shared" si="6"/>
        <v>-</v>
      </c>
      <c r="CX20" s="63" t="str">
        <f t="shared" si="7"/>
        <v>-</v>
      </c>
      <c r="CY20" s="63" t="str">
        <f t="shared" si="33"/>
        <v>-</v>
      </c>
      <c r="CZ20" s="63" t="str">
        <f t="shared" si="8"/>
        <v>-</v>
      </c>
      <c r="DA20" s="63" t="str">
        <f t="shared" si="9"/>
        <v>-</v>
      </c>
      <c r="DB20" s="51" t="str">
        <f t="shared" si="34"/>
        <v>-</v>
      </c>
      <c r="DC20" s="52" t="str">
        <f t="shared" si="35"/>
        <v>-</v>
      </c>
      <c r="DD20" s="53" t="str">
        <f t="shared" si="10"/>
        <v>-</v>
      </c>
      <c r="DE20" s="7" t="str">
        <f t="shared" si="36"/>
        <v>-</v>
      </c>
      <c r="DF20" s="7" t="str">
        <f t="shared" si="11"/>
        <v>-</v>
      </c>
      <c r="DG20" s="7" t="str">
        <f t="shared" si="12"/>
        <v>-</v>
      </c>
      <c r="DH20" s="7" t="str">
        <f t="shared" si="13"/>
        <v>-</v>
      </c>
      <c r="DI20" s="7" t="str">
        <f t="shared" si="14"/>
        <v>-</v>
      </c>
      <c r="DJ20" s="7" t="str">
        <f t="shared" si="15"/>
        <v>-</v>
      </c>
      <c r="DK20" s="7" t="str">
        <f t="shared" si="16"/>
        <v>-</v>
      </c>
      <c r="DL20" s="7" t="str">
        <f t="shared" si="17"/>
        <v>-</v>
      </c>
      <c r="DM20" s="13" t="str">
        <f t="shared" si="18"/>
        <v>-</v>
      </c>
      <c r="DN20" s="14" t="str">
        <f t="shared" si="19"/>
        <v>-</v>
      </c>
      <c r="DO20" s="37" t="str">
        <f t="shared" si="37"/>
        <v>-</v>
      </c>
      <c r="DP20" s="89" t="str">
        <f t="shared" si="20"/>
        <v>OK</v>
      </c>
    </row>
    <row r="21" spans="1:120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8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9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40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1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2"/>
        <v>-</v>
      </c>
      <c r="AW21" s="68"/>
      <c r="AX21" s="70" t="str">
        <f t="shared" si="43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4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5"/>
        <v>-</v>
      </c>
      <c r="BQ21" s="68"/>
      <c r="BR21" s="70" t="str">
        <f t="shared" si="46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7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8"/>
        <v>-</v>
      </c>
      <c r="CK21" s="76"/>
      <c r="CL21" s="81"/>
      <c r="CM21" s="118"/>
      <c r="CN21" s="82"/>
      <c r="CO21" s="64" t="str">
        <f t="shared" si="1"/>
        <v>-</v>
      </c>
      <c r="CP21" s="65"/>
      <c r="CQ21" s="65"/>
      <c r="CR21" s="66" t="str">
        <f t="shared" si="2"/>
        <v>-</v>
      </c>
      <c r="CS21" s="64" t="str">
        <f t="shared" si="3"/>
        <v>-</v>
      </c>
      <c r="CT21" s="67" t="str">
        <f t="shared" si="4"/>
        <v/>
      </c>
      <c r="CU21" s="76"/>
      <c r="CV21" s="61" t="str">
        <f t="shared" si="5"/>
        <v>-</v>
      </c>
      <c r="CW21" s="62" t="str">
        <f t="shared" si="6"/>
        <v>-</v>
      </c>
      <c r="CX21" s="63" t="str">
        <f t="shared" si="7"/>
        <v>-</v>
      </c>
      <c r="CY21" s="63" t="str">
        <f t="shared" si="33"/>
        <v>-</v>
      </c>
      <c r="CZ21" s="63" t="str">
        <f t="shared" si="8"/>
        <v>-</v>
      </c>
      <c r="DA21" s="63" t="str">
        <f t="shared" si="9"/>
        <v>-</v>
      </c>
      <c r="DB21" s="51" t="str">
        <f t="shared" si="34"/>
        <v>-</v>
      </c>
      <c r="DC21" s="52" t="str">
        <f t="shared" si="35"/>
        <v>-</v>
      </c>
      <c r="DD21" s="53" t="str">
        <f t="shared" si="10"/>
        <v>-</v>
      </c>
      <c r="DE21" s="7" t="str">
        <f t="shared" si="36"/>
        <v>-</v>
      </c>
      <c r="DF21" s="7" t="str">
        <f t="shared" si="11"/>
        <v>-</v>
      </c>
      <c r="DG21" s="7" t="str">
        <f t="shared" si="12"/>
        <v>-</v>
      </c>
      <c r="DH21" s="7" t="str">
        <f t="shared" si="13"/>
        <v>-</v>
      </c>
      <c r="DI21" s="7" t="str">
        <f t="shared" si="14"/>
        <v>-</v>
      </c>
      <c r="DJ21" s="7" t="str">
        <f t="shared" si="15"/>
        <v>-</v>
      </c>
      <c r="DK21" s="7" t="str">
        <f t="shared" si="16"/>
        <v>-</v>
      </c>
      <c r="DL21" s="7" t="str">
        <f t="shared" si="17"/>
        <v>-</v>
      </c>
      <c r="DM21" s="13" t="str">
        <f t="shared" si="18"/>
        <v>-</v>
      </c>
      <c r="DN21" s="14" t="str">
        <f t="shared" si="19"/>
        <v>-</v>
      </c>
      <c r="DO21" s="37" t="str">
        <f t="shared" si="37"/>
        <v>-</v>
      </c>
      <c r="DP21" s="89" t="str">
        <f t="shared" si="20"/>
        <v>OK</v>
      </c>
    </row>
    <row r="22" spans="1:120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8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9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40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1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2"/>
        <v>-</v>
      </c>
      <c r="AW22" s="68"/>
      <c r="AX22" s="70" t="str">
        <f t="shared" si="43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4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5"/>
        <v>-</v>
      </c>
      <c r="BQ22" s="68"/>
      <c r="BR22" s="70" t="str">
        <f t="shared" si="46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7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8"/>
        <v>-</v>
      </c>
      <c r="CK22" s="76"/>
      <c r="CL22" s="81"/>
      <c r="CM22" s="118"/>
      <c r="CN22" s="82"/>
      <c r="CO22" s="64" t="str">
        <f t="shared" si="1"/>
        <v>-</v>
      </c>
      <c r="CP22" s="65"/>
      <c r="CQ22" s="65"/>
      <c r="CR22" s="66" t="str">
        <f t="shared" si="2"/>
        <v>-</v>
      </c>
      <c r="CS22" s="64" t="str">
        <f t="shared" si="3"/>
        <v>-</v>
      </c>
      <c r="CT22" s="67" t="str">
        <f t="shared" si="4"/>
        <v/>
      </c>
      <c r="CU22" s="76"/>
      <c r="CV22" s="61" t="str">
        <f t="shared" si="5"/>
        <v>-</v>
      </c>
      <c r="CW22" s="62" t="str">
        <f t="shared" si="6"/>
        <v>-</v>
      </c>
      <c r="CX22" s="63" t="str">
        <f t="shared" si="7"/>
        <v>-</v>
      </c>
      <c r="CY22" s="63" t="str">
        <f t="shared" si="33"/>
        <v>-</v>
      </c>
      <c r="CZ22" s="63" t="str">
        <f t="shared" si="8"/>
        <v>-</v>
      </c>
      <c r="DA22" s="63" t="str">
        <f t="shared" si="9"/>
        <v>-</v>
      </c>
      <c r="DB22" s="51" t="str">
        <f t="shared" si="34"/>
        <v>-</v>
      </c>
      <c r="DC22" s="52" t="str">
        <f t="shared" si="35"/>
        <v>-</v>
      </c>
      <c r="DD22" s="53" t="str">
        <f t="shared" si="10"/>
        <v>-</v>
      </c>
      <c r="DE22" s="7" t="str">
        <f t="shared" si="36"/>
        <v>-</v>
      </c>
      <c r="DF22" s="7" t="str">
        <f t="shared" si="11"/>
        <v>-</v>
      </c>
      <c r="DG22" s="7" t="str">
        <f t="shared" si="12"/>
        <v>-</v>
      </c>
      <c r="DH22" s="7" t="str">
        <f t="shared" si="13"/>
        <v>-</v>
      </c>
      <c r="DI22" s="7" t="str">
        <f t="shared" si="14"/>
        <v>-</v>
      </c>
      <c r="DJ22" s="7" t="str">
        <f t="shared" si="15"/>
        <v>-</v>
      </c>
      <c r="DK22" s="7" t="str">
        <f t="shared" si="16"/>
        <v>-</v>
      </c>
      <c r="DL22" s="7" t="str">
        <f t="shared" si="17"/>
        <v>-</v>
      </c>
      <c r="DM22" s="13" t="str">
        <f t="shared" si="18"/>
        <v>-</v>
      </c>
      <c r="DN22" s="14" t="str">
        <f t="shared" si="19"/>
        <v>-</v>
      </c>
      <c r="DO22" s="37" t="str">
        <f t="shared" si="37"/>
        <v>-</v>
      </c>
      <c r="DP22" s="89" t="str">
        <f t="shared" si="20"/>
        <v>OK</v>
      </c>
    </row>
    <row r="23" spans="1:120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8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9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40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1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2"/>
        <v>-</v>
      </c>
      <c r="AW23" s="68"/>
      <c r="AX23" s="70" t="str">
        <f t="shared" si="43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4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5"/>
        <v>-</v>
      </c>
      <c r="BQ23" s="68"/>
      <c r="BR23" s="70" t="str">
        <f t="shared" si="46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7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8"/>
        <v>-</v>
      </c>
      <c r="CK23" s="76"/>
      <c r="CL23" s="81"/>
      <c r="CM23" s="118"/>
      <c r="CN23" s="82"/>
      <c r="CO23" s="64" t="str">
        <f t="shared" si="1"/>
        <v>-</v>
      </c>
      <c r="CP23" s="65"/>
      <c r="CQ23" s="65"/>
      <c r="CR23" s="66" t="str">
        <f t="shared" si="2"/>
        <v>-</v>
      </c>
      <c r="CS23" s="64" t="str">
        <f t="shared" si="3"/>
        <v>-</v>
      </c>
      <c r="CT23" s="67" t="str">
        <f t="shared" si="4"/>
        <v/>
      </c>
      <c r="CU23" s="76"/>
      <c r="CV23" s="61" t="str">
        <f t="shared" si="5"/>
        <v>-</v>
      </c>
      <c r="CW23" s="62" t="str">
        <f t="shared" si="6"/>
        <v>-</v>
      </c>
      <c r="CX23" s="63" t="str">
        <f t="shared" si="7"/>
        <v>-</v>
      </c>
      <c r="CY23" s="63" t="str">
        <f t="shared" si="33"/>
        <v>-</v>
      </c>
      <c r="CZ23" s="63" t="str">
        <f t="shared" si="8"/>
        <v>-</v>
      </c>
      <c r="DA23" s="63" t="str">
        <f t="shared" si="9"/>
        <v>-</v>
      </c>
      <c r="DB23" s="51" t="str">
        <f t="shared" si="34"/>
        <v>-</v>
      </c>
      <c r="DC23" s="52" t="str">
        <f t="shared" si="35"/>
        <v>-</v>
      </c>
      <c r="DD23" s="53" t="str">
        <f t="shared" si="10"/>
        <v>-</v>
      </c>
      <c r="DE23" s="7" t="str">
        <f t="shared" si="36"/>
        <v>-</v>
      </c>
      <c r="DF23" s="7" t="str">
        <f t="shared" si="11"/>
        <v>-</v>
      </c>
      <c r="DG23" s="7" t="str">
        <f t="shared" si="12"/>
        <v>-</v>
      </c>
      <c r="DH23" s="7" t="str">
        <f t="shared" si="13"/>
        <v>-</v>
      </c>
      <c r="DI23" s="7" t="str">
        <f t="shared" si="14"/>
        <v>-</v>
      </c>
      <c r="DJ23" s="7" t="str">
        <f t="shared" si="15"/>
        <v>-</v>
      </c>
      <c r="DK23" s="7" t="str">
        <f t="shared" si="16"/>
        <v>-</v>
      </c>
      <c r="DL23" s="7" t="str">
        <f t="shared" si="17"/>
        <v>-</v>
      </c>
      <c r="DM23" s="13" t="str">
        <f t="shared" si="18"/>
        <v>-</v>
      </c>
      <c r="DN23" s="14" t="str">
        <f t="shared" si="19"/>
        <v>-</v>
      </c>
      <c r="DO23" s="37" t="str">
        <f t="shared" si="37"/>
        <v>-</v>
      </c>
      <c r="DP23" s="89" t="str">
        <f t="shared" si="20"/>
        <v>OK</v>
      </c>
    </row>
    <row r="24" spans="1:120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8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9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40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1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2"/>
        <v>-</v>
      </c>
      <c r="AW24" s="68"/>
      <c r="AX24" s="70" t="str">
        <f t="shared" si="43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4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5"/>
        <v>-</v>
      </c>
      <c r="BQ24" s="68"/>
      <c r="BR24" s="70" t="str">
        <f t="shared" si="46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7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8"/>
        <v>-</v>
      </c>
      <c r="CK24" s="76"/>
      <c r="CL24" s="81"/>
      <c r="CM24" s="118"/>
      <c r="CN24" s="82"/>
      <c r="CO24" s="64" t="str">
        <f t="shared" si="1"/>
        <v>-</v>
      </c>
      <c r="CP24" s="65"/>
      <c r="CQ24" s="65"/>
      <c r="CR24" s="66" t="str">
        <f t="shared" si="2"/>
        <v>-</v>
      </c>
      <c r="CS24" s="64" t="str">
        <f t="shared" si="3"/>
        <v>-</v>
      </c>
      <c r="CT24" s="67" t="str">
        <f t="shared" si="4"/>
        <v/>
      </c>
      <c r="CU24" s="76"/>
      <c r="CV24" s="61" t="str">
        <f t="shared" si="5"/>
        <v>-</v>
      </c>
      <c r="CW24" s="62" t="str">
        <f t="shared" si="6"/>
        <v>-</v>
      </c>
      <c r="CX24" s="63" t="str">
        <f t="shared" si="7"/>
        <v>-</v>
      </c>
      <c r="CY24" s="63" t="str">
        <f t="shared" si="33"/>
        <v>-</v>
      </c>
      <c r="CZ24" s="63" t="str">
        <f t="shared" si="8"/>
        <v>-</v>
      </c>
      <c r="DA24" s="63" t="str">
        <f t="shared" si="9"/>
        <v>-</v>
      </c>
      <c r="DB24" s="51" t="str">
        <f t="shared" si="34"/>
        <v>-</v>
      </c>
      <c r="DC24" s="52" t="str">
        <f t="shared" si="35"/>
        <v>-</v>
      </c>
      <c r="DD24" s="53" t="str">
        <f t="shared" si="10"/>
        <v>-</v>
      </c>
      <c r="DE24" s="7" t="str">
        <f t="shared" si="36"/>
        <v>-</v>
      </c>
      <c r="DF24" s="7" t="str">
        <f t="shared" si="11"/>
        <v>-</v>
      </c>
      <c r="DG24" s="7" t="str">
        <f t="shared" si="12"/>
        <v>-</v>
      </c>
      <c r="DH24" s="7" t="str">
        <f t="shared" si="13"/>
        <v>-</v>
      </c>
      <c r="DI24" s="7" t="str">
        <f t="shared" si="14"/>
        <v>-</v>
      </c>
      <c r="DJ24" s="7" t="str">
        <f t="shared" si="15"/>
        <v>-</v>
      </c>
      <c r="DK24" s="7" t="str">
        <f t="shared" si="16"/>
        <v>-</v>
      </c>
      <c r="DL24" s="7" t="str">
        <f t="shared" si="17"/>
        <v>-</v>
      </c>
      <c r="DM24" s="13" t="str">
        <f t="shared" si="18"/>
        <v>-</v>
      </c>
      <c r="DN24" s="14" t="str">
        <f t="shared" si="19"/>
        <v>-</v>
      </c>
      <c r="DO24" s="37" t="str">
        <f t="shared" si="37"/>
        <v>-</v>
      </c>
      <c r="DP24" s="89" t="str">
        <f t="shared" si="20"/>
        <v>OK</v>
      </c>
    </row>
    <row r="25" spans="1:120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8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9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40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1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2"/>
        <v>-</v>
      </c>
      <c r="AW25" s="68"/>
      <c r="AX25" s="70" t="str">
        <f t="shared" si="43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4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5"/>
        <v>-</v>
      </c>
      <c r="BQ25" s="68"/>
      <c r="BR25" s="70" t="str">
        <f t="shared" si="46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7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8"/>
        <v>-</v>
      </c>
      <c r="CK25" s="76"/>
      <c r="CL25" s="81"/>
      <c r="CM25" s="118"/>
      <c r="CN25" s="82"/>
      <c r="CO25" s="64" t="str">
        <f t="shared" si="1"/>
        <v>-</v>
      </c>
      <c r="CP25" s="65"/>
      <c r="CQ25" s="65"/>
      <c r="CR25" s="66" t="str">
        <f t="shared" si="2"/>
        <v>-</v>
      </c>
      <c r="CS25" s="64" t="str">
        <f t="shared" si="3"/>
        <v>-</v>
      </c>
      <c r="CT25" s="67" t="str">
        <f t="shared" si="4"/>
        <v/>
      </c>
      <c r="CU25" s="76"/>
      <c r="CV25" s="61" t="str">
        <f t="shared" si="5"/>
        <v>-</v>
      </c>
      <c r="CW25" s="62" t="str">
        <f t="shared" si="6"/>
        <v>-</v>
      </c>
      <c r="CX25" s="63" t="str">
        <f t="shared" si="7"/>
        <v>-</v>
      </c>
      <c r="CY25" s="63" t="str">
        <f t="shared" si="33"/>
        <v>-</v>
      </c>
      <c r="CZ25" s="63" t="str">
        <f t="shared" si="8"/>
        <v>-</v>
      </c>
      <c r="DA25" s="63" t="str">
        <f t="shared" si="9"/>
        <v>-</v>
      </c>
      <c r="DB25" s="51" t="str">
        <f t="shared" si="34"/>
        <v>-</v>
      </c>
      <c r="DC25" s="52" t="str">
        <f t="shared" si="35"/>
        <v>-</v>
      </c>
      <c r="DD25" s="53" t="str">
        <f t="shared" si="10"/>
        <v>-</v>
      </c>
      <c r="DE25" s="7" t="str">
        <f t="shared" si="36"/>
        <v>-</v>
      </c>
      <c r="DF25" s="7" t="str">
        <f t="shared" si="11"/>
        <v>-</v>
      </c>
      <c r="DG25" s="7" t="str">
        <f t="shared" si="12"/>
        <v>-</v>
      </c>
      <c r="DH25" s="7" t="str">
        <f t="shared" si="13"/>
        <v>-</v>
      </c>
      <c r="DI25" s="7" t="str">
        <f t="shared" si="14"/>
        <v>-</v>
      </c>
      <c r="DJ25" s="7" t="str">
        <f t="shared" si="15"/>
        <v>-</v>
      </c>
      <c r="DK25" s="7" t="str">
        <f t="shared" si="16"/>
        <v>-</v>
      </c>
      <c r="DL25" s="7" t="str">
        <f t="shared" si="17"/>
        <v>-</v>
      </c>
      <c r="DM25" s="13" t="str">
        <f t="shared" si="18"/>
        <v>-</v>
      </c>
      <c r="DN25" s="14" t="str">
        <f t="shared" si="19"/>
        <v>-</v>
      </c>
      <c r="DO25" s="37" t="str">
        <f t="shared" si="37"/>
        <v>-</v>
      </c>
      <c r="DP25" s="89" t="str">
        <f t="shared" si="20"/>
        <v>OK</v>
      </c>
    </row>
    <row r="26" spans="1:120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8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9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40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1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2"/>
        <v>-</v>
      </c>
      <c r="AW26" s="68"/>
      <c r="AX26" s="70" t="str">
        <f t="shared" si="43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4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5"/>
        <v>-</v>
      </c>
      <c r="BQ26" s="68"/>
      <c r="BR26" s="70" t="str">
        <f t="shared" si="46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7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8"/>
        <v>-</v>
      </c>
      <c r="CK26" s="76"/>
      <c r="CL26" s="81"/>
      <c r="CM26" s="118"/>
      <c r="CN26" s="82"/>
      <c r="CO26" s="64" t="str">
        <f t="shared" si="1"/>
        <v>-</v>
      </c>
      <c r="CP26" s="65"/>
      <c r="CQ26" s="65"/>
      <c r="CR26" s="66" t="str">
        <f t="shared" si="2"/>
        <v>-</v>
      </c>
      <c r="CS26" s="64" t="str">
        <f t="shared" si="3"/>
        <v>-</v>
      </c>
      <c r="CT26" s="67" t="str">
        <f t="shared" si="4"/>
        <v/>
      </c>
      <c r="CU26" s="76"/>
      <c r="CV26" s="61" t="str">
        <f t="shared" si="5"/>
        <v>-</v>
      </c>
      <c r="CW26" s="62" t="str">
        <f t="shared" si="6"/>
        <v>-</v>
      </c>
      <c r="CX26" s="63" t="str">
        <f t="shared" si="7"/>
        <v>-</v>
      </c>
      <c r="CY26" s="63" t="str">
        <f t="shared" si="33"/>
        <v>-</v>
      </c>
      <c r="CZ26" s="63" t="str">
        <f t="shared" si="8"/>
        <v>-</v>
      </c>
      <c r="DA26" s="63" t="str">
        <f t="shared" si="9"/>
        <v>-</v>
      </c>
      <c r="DB26" s="51" t="str">
        <f t="shared" si="34"/>
        <v>-</v>
      </c>
      <c r="DC26" s="52" t="str">
        <f t="shared" si="35"/>
        <v>-</v>
      </c>
      <c r="DD26" s="53" t="str">
        <f t="shared" si="10"/>
        <v>-</v>
      </c>
      <c r="DE26" s="7" t="str">
        <f t="shared" si="36"/>
        <v>-</v>
      </c>
      <c r="DF26" s="7" t="str">
        <f t="shared" si="11"/>
        <v>-</v>
      </c>
      <c r="DG26" s="7" t="str">
        <f t="shared" si="12"/>
        <v>-</v>
      </c>
      <c r="DH26" s="7" t="str">
        <f t="shared" si="13"/>
        <v>-</v>
      </c>
      <c r="DI26" s="7" t="str">
        <f t="shared" si="14"/>
        <v>-</v>
      </c>
      <c r="DJ26" s="7" t="str">
        <f t="shared" si="15"/>
        <v>-</v>
      </c>
      <c r="DK26" s="7" t="str">
        <f t="shared" si="16"/>
        <v>-</v>
      </c>
      <c r="DL26" s="7" t="str">
        <f t="shared" si="17"/>
        <v>-</v>
      </c>
      <c r="DM26" s="13" t="str">
        <f t="shared" si="18"/>
        <v>-</v>
      </c>
      <c r="DN26" s="14" t="str">
        <f t="shared" si="19"/>
        <v>-</v>
      </c>
      <c r="DO26" s="37" t="str">
        <f t="shared" si="37"/>
        <v>-</v>
      </c>
      <c r="DP26" s="89" t="str">
        <f t="shared" si="20"/>
        <v>OK</v>
      </c>
    </row>
    <row r="27" spans="1:120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8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9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40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1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2"/>
        <v>-</v>
      </c>
      <c r="AW27" s="68"/>
      <c r="AX27" s="70" t="str">
        <f t="shared" si="43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4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5"/>
        <v>-</v>
      </c>
      <c r="BQ27" s="68"/>
      <c r="BR27" s="70" t="str">
        <f t="shared" si="46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7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8"/>
        <v>-</v>
      </c>
      <c r="CK27" s="76"/>
      <c r="CL27" s="81"/>
      <c r="CM27" s="118"/>
      <c r="CN27" s="82"/>
      <c r="CO27" s="64" t="str">
        <f t="shared" si="1"/>
        <v>-</v>
      </c>
      <c r="CP27" s="65"/>
      <c r="CQ27" s="65"/>
      <c r="CR27" s="66" t="str">
        <f t="shared" si="2"/>
        <v>-</v>
      </c>
      <c r="CS27" s="64" t="str">
        <f t="shared" si="3"/>
        <v>-</v>
      </c>
      <c r="CT27" s="67" t="str">
        <f t="shared" si="4"/>
        <v/>
      </c>
      <c r="CU27" s="76"/>
      <c r="CV27" s="61" t="str">
        <f t="shared" si="5"/>
        <v>-</v>
      </c>
      <c r="CW27" s="62" t="str">
        <f t="shared" si="6"/>
        <v>-</v>
      </c>
      <c r="CX27" s="63" t="str">
        <f t="shared" si="7"/>
        <v>-</v>
      </c>
      <c r="CY27" s="63" t="str">
        <f t="shared" si="33"/>
        <v>-</v>
      </c>
      <c r="CZ27" s="63" t="str">
        <f t="shared" si="8"/>
        <v>-</v>
      </c>
      <c r="DA27" s="63" t="str">
        <f t="shared" si="9"/>
        <v>-</v>
      </c>
      <c r="DB27" s="51" t="str">
        <f t="shared" si="34"/>
        <v>-</v>
      </c>
      <c r="DC27" s="52" t="str">
        <f t="shared" si="35"/>
        <v>-</v>
      </c>
      <c r="DD27" s="53" t="str">
        <f t="shared" si="10"/>
        <v>-</v>
      </c>
      <c r="DE27" s="7" t="str">
        <f t="shared" si="36"/>
        <v>-</v>
      </c>
      <c r="DF27" s="7" t="str">
        <f t="shared" si="11"/>
        <v>-</v>
      </c>
      <c r="DG27" s="7" t="str">
        <f t="shared" si="12"/>
        <v>-</v>
      </c>
      <c r="DH27" s="7" t="str">
        <f t="shared" si="13"/>
        <v>-</v>
      </c>
      <c r="DI27" s="7" t="str">
        <f t="shared" si="14"/>
        <v>-</v>
      </c>
      <c r="DJ27" s="7" t="str">
        <f t="shared" si="15"/>
        <v>-</v>
      </c>
      <c r="DK27" s="7" t="str">
        <f t="shared" si="16"/>
        <v>-</v>
      </c>
      <c r="DL27" s="7" t="str">
        <f t="shared" si="17"/>
        <v>-</v>
      </c>
      <c r="DM27" s="13" t="str">
        <f t="shared" si="18"/>
        <v>-</v>
      </c>
      <c r="DN27" s="14" t="str">
        <f t="shared" si="19"/>
        <v>-</v>
      </c>
      <c r="DO27" s="37" t="str">
        <f t="shared" si="37"/>
        <v>-</v>
      </c>
      <c r="DP27" s="89" t="str">
        <f t="shared" si="20"/>
        <v>OK</v>
      </c>
    </row>
    <row r="28" spans="1:120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8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9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40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1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2"/>
        <v>-</v>
      </c>
      <c r="AW28" s="68"/>
      <c r="AX28" s="70" t="str">
        <f t="shared" si="43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4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5"/>
        <v>-</v>
      </c>
      <c r="BQ28" s="68"/>
      <c r="BR28" s="70" t="str">
        <f t="shared" si="46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7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8"/>
        <v>-</v>
      </c>
      <c r="CK28" s="76"/>
      <c r="CL28" s="81"/>
      <c r="CM28" s="118"/>
      <c r="CN28" s="82"/>
      <c r="CO28" s="64" t="str">
        <f t="shared" si="1"/>
        <v>-</v>
      </c>
      <c r="CP28" s="65"/>
      <c r="CQ28" s="65"/>
      <c r="CR28" s="66" t="str">
        <f t="shared" si="2"/>
        <v>-</v>
      </c>
      <c r="CS28" s="64" t="str">
        <f t="shared" si="3"/>
        <v>-</v>
      </c>
      <c r="CT28" s="67" t="str">
        <f t="shared" si="4"/>
        <v/>
      </c>
      <c r="CU28" s="76"/>
      <c r="CV28" s="61" t="str">
        <f t="shared" si="5"/>
        <v>-</v>
      </c>
      <c r="CW28" s="62" t="str">
        <f t="shared" si="6"/>
        <v>-</v>
      </c>
      <c r="CX28" s="63" t="str">
        <f t="shared" si="7"/>
        <v>-</v>
      </c>
      <c r="CY28" s="63" t="str">
        <f t="shared" si="33"/>
        <v>-</v>
      </c>
      <c r="CZ28" s="63" t="str">
        <f t="shared" si="8"/>
        <v>-</v>
      </c>
      <c r="DA28" s="63" t="str">
        <f t="shared" si="9"/>
        <v>-</v>
      </c>
      <c r="DB28" s="51" t="str">
        <f t="shared" si="34"/>
        <v>-</v>
      </c>
      <c r="DC28" s="52" t="str">
        <f t="shared" si="35"/>
        <v>-</v>
      </c>
      <c r="DD28" s="53" t="str">
        <f t="shared" si="10"/>
        <v>-</v>
      </c>
      <c r="DE28" s="7" t="str">
        <f t="shared" si="36"/>
        <v>-</v>
      </c>
      <c r="DF28" s="7" t="str">
        <f t="shared" si="11"/>
        <v>-</v>
      </c>
      <c r="DG28" s="7" t="str">
        <f t="shared" si="12"/>
        <v>-</v>
      </c>
      <c r="DH28" s="7" t="str">
        <f t="shared" si="13"/>
        <v>-</v>
      </c>
      <c r="DI28" s="7" t="str">
        <f t="shared" si="14"/>
        <v>-</v>
      </c>
      <c r="DJ28" s="7" t="str">
        <f t="shared" si="15"/>
        <v>-</v>
      </c>
      <c r="DK28" s="7" t="str">
        <f t="shared" si="16"/>
        <v>-</v>
      </c>
      <c r="DL28" s="7" t="str">
        <f t="shared" si="17"/>
        <v>-</v>
      </c>
      <c r="DM28" s="13" t="str">
        <f t="shared" si="18"/>
        <v>-</v>
      </c>
      <c r="DN28" s="14" t="str">
        <f t="shared" si="19"/>
        <v>-</v>
      </c>
      <c r="DO28" s="37" t="str">
        <f t="shared" si="37"/>
        <v>-</v>
      </c>
      <c r="DP28" s="89" t="str">
        <f t="shared" si="20"/>
        <v>OK</v>
      </c>
    </row>
    <row r="29" spans="1:120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8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9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40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1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2"/>
        <v>-</v>
      </c>
      <c r="AW29" s="68"/>
      <c r="AX29" s="70" t="str">
        <f t="shared" si="43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4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5"/>
        <v>-</v>
      </c>
      <c r="BQ29" s="68"/>
      <c r="BR29" s="70" t="str">
        <f t="shared" si="46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7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8"/>
        <v>-</v>
      </c>
      <c r="CK29" s="76"/>
      <c r="CL29" s="81"/>
      <c r="CM29" s="118"/>
      <c r="CN29" s="82"/>
      <c r="CO29" s="64" t="str">
        <f t="shared" si="1"/>
        <v>-</v>
      </c>
      <c r="CP29" s="65"/>
      <c r="CQ29" s="65"/>
      <c r="CR29" s="66" t="str">
        <f t="shared" si="2"/>
        <v>-</v>
      </c>
      <c r="CS29" s="64" t="str">
        <f t="shared" si="3"/>
        <v>-</v>
      </c>
      <c r="CT29" s="67" t="str">
        <f t="shared" si="4"/>
        <v/>
      </c>
      <c r="CU29" s="76"/>
      <c r="CV29" s="61" t="str">
        <f t="shared" si="5"/>
        <v>-</v>
      </c>
      <c r="CW29" s="62" t="str">
        <f t="shared" si="6"/>
        <v>-</v>
      </c>
      <c r="CX29" s="63" t="str">
        <f t="shared" si="7"/>
        <v>-</v>
      </c>
      <c r="CY29" s="63" t="str">
        <f t="shared" si="33"/>
        <v>-</v>
      </c>
      <c r="CZ29" s="63" t="str">
        <f t="shared" si="8"/>
        <v>-</v>
      </c>
      <c r="DA29" s="63" t="str">
        <f t="shared" si="9"/>
        <v>-</v>
      </c>
      <c r="DB29" s="51" t="str">
        <f t="shared" si="34"/>
        <v>-</v>
      </c>
      <c r="DC29" s="52" t="str">
        <f t="shared" si="35"/>
        <v>-</v>
      </c>
      <c r="DD29" s="53" t="str">
        <f t="shared" si="10"/>
        <v>-</v>
      </c>
      <c r="DE29" s="7" t="str">
        <f t="shared" si="36"/>
        <v>-</v>
      </c>
      <c r="DF29" s="7" t="str">
        <f t="shared" si="11"/>
        <v>-</v>
      </c>
      <c r="DG29" s="7" t="str">
        <f t="shared" si="12"/>
        <v>-</v>
      </c>
      <c r="DH29" s="7" t="str">
        <f t="shared" si="13"/>
        <v>-</v>
      </c>
      <c r="DI29" s="7" t="str">
        <f t="shared" si="14"/>
        <v>-</v>
      </c>
      <c r="DJ29" s="7" t="str">
        <f t="shared" si="15"/>
        <v>-</v>
      </c>
      <c r="DK29" s="7" t="str">
        <f t="shared" si="16"/>
        <v>-</v>
      </c>
      <c r="DL29" s="7" t="str">
        <f t="shared" si="17"/>
        <v>-</v>
      </c>
      <c r="DM29" s="13" t="str">
        <f t="shared" si="18"/>
        <v>-</v>
      </c>
      <c r="DN29" s="14" t="str">
        <f t="shared" si="19"/>
        <v>-</v>
      </c>
      <c r="DO29" s="37" t="str">
        <f t="shared" si="37"/>
        <v>-</v>
      </c>
      <c r="DP29" s="89" t="str">
        <f t="shared" si="20"/>
        <v>OK</v>
      </c>
    </row>
    <row r="30" spans="1:120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8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9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40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1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2"/>
        <v>-</v>
      </c>
      <c r="AW30" s="68"/>
      <c r="AX30" s="70" t="str">
        <f t="shared" si="43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4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5"/>
        <v>-</v>
      </c>
      <c r="BQ30" s="68"/>
      <c r="BR30" s="70" t="str">
        <f t="shared" si="46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7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8"/>
        <v>-</v>
      </c>
      <c r="CK30" s="76"/>
      <c r="CL30" s="81"/>
      <c r="CM30" s="118"/>
      <c r="CN30" s="82"/>
      <c r="CO30" s="64" t="str">
        <f t="shared" si="1"/>
        <v>-</v>
      </c>
      <c r="CP30" s="65"/>
      <c r="CQ30" s="65"/>
      <c r="CR30" s="66" t="str">
        <f t="shared" si="2"/>
        <v>-</v>
      </c>
      <c r="CS30" s="64" t="str">
        <f t="shared" si="3"/>
        <v>-</v>
      </c>
      <c r="CT30" s="67" t="str">
        <f t="shared" si="4"/>
        <v/>
      </c>
      <c r="CU30" s="76"/>
      <c r="CV30" s="61" t="str">
        <f t="shared" si="5"/>
        <v>-</v>
      </c>
      <c r="CW30" s="62" t="str">
        <f t="shared" si="6"/>
        <v>-</v>
      </c>
      <c r="CX30" s="63" t="str">
        <f t="shared" si="7"/>
        <v>-</v>
      </c>
      <c r="CY30" s="63" t="str">
        <f t="shared" si="33"/>
        <v>-</v>
      </c>
      <c r="CZ30" s="63" t="str">
        <f t="shared" si="8"/>
        <v>-</v>
      </c>
      <c r="DA30" s="63" t="str">
        <f t="shared" si="9"/>
        <v>-</v>
      </c>
      <c r="DB30" s="51" t="str">
        <f t="shared" si="34"/>
        <v>-</v>
      </c>
      <c r="DC30" s="52" t="str">
        <f t="shared" si="35"/>
        <v>-</v>
      </c>
      <c r="DD30" s="53" t="str">
        <f t="shared" si="10"/>
        <v>-</v>
      </c>
      <c r="DE30" s="7" t="str">
        <f t="shared" si="36"/>
        <v>-</v>
      </c>
      <c r="DF30" s="7" t="str">
        <f t="shared" si="11"/>
        <v>-</v>
      </c>
      <c r="DG30" s="7" t="str">
        <f t="shared" si="12"/>
        <v>-</v>
      </c>
      <c r="DH30" s="7" t="str">
        <f t="shared" si="13"/>
        <v>-</v>
      </c>
      <c r="DI30" s="7" t="str">
        <f t="shared" si="14"/>
        <v>-</v>
      </c>
      <c r="DJ30" s="7" t="str">
        <f t="shared" si="15"/>
        <v>-</v>
      </c>
      <c r="DK30" s="7" t="str">
        <f t="shared" si="16"/>
        <v>-</v>
      </c>
      <c r="DL30" s="7" t="str">
        <f t="shared" si="17"/>
        <v>-</v>
      </c>
      <c r="DM30" s="13" t="str">
        <f t="shared" si="18"/>
        <v>-</v>
      </c>
      <c r="DN30" s="14" t="str">
        <f t="shared" si="19"/>
        <v>-</v>
      </c>
      <c r="DO30" s="37" t="str">
        <f t="shared" si="37"/>
        <v>-</v>
      </c>
      <c r="DP30" s="89" t="str">
        <f t="shared" si="20"/>
        <v>OK</v>
      </c>
    </row>
    <row r="31" spans="1:120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8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9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40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1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2"/>
        <v>-</v>
      </c>
      <c r="AW31" s="68"/>
      <c r="AX31" s="70" t="str">
        <f t="shared" si="43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4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5"/>
        <v>-</v>
      </c>
      <c r="BQ31" s="68"/>
      <c r="BR31" s="70" t="str">
        <f t="shared" si="46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7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8"/>
        <v>-</v>
      </c>
      <c r="CK31" s="76"/>
      <c r="CL31" s="81"/>
      <c r="CM31" s="118"/>
      <c r="CN31" s="82"/>
      <c r="CO31" s="64" t="str">
        <f t="shared" si="1"/>
        <v>-</v>
      </c>
      <c r="CP31" s="65"/>
      <c r="CQ31" s="65"/>
      <c r="CR31" s="66" t="str">
        <f t="shared" si="2"/>
        <v>-</v>
      </c>
      <c r="CS31" s="64" t="str">
        <f t="shared" si="3"/>
        <v>-</v>
      </c>
      <c r="CT31" s="67" t="str">
        <f t="shared" si="4"/>
        <v/>
      </c>
      <c r="CU31" s="76"/>
      <c r="CV31" s="61" t="str">
        <f t="shared" si="5"/>
        <v>-</v>
      </c>
      <c r="CW31" s="62" t="str">
        <f t="shared" si="6"/>
        <v>-</v>
      </c>
      <c r="CX31" s="63" t="str">
        <f t="shared" si="7"/>
        <v>-</v>
      </c>
      <c r="CY31" s="63" t="str">
        <f t="shared" si="33"/>
        <v>-</v>
      </c>
      <c r="CZ31" s="63" t="str">
        <f t="shared" si="8"/>
        <v>-</v>
      </c>
      <c r="DA31" s="63" t="str">
        <f t="shared" si="9"/>
        <v>-</v>
      </c>
      <c r="DB31" s="51" t="str">
        <f t="shared" si="34"/>
        <v>-</v>
      </c>
      <c r="DC31" s="52" t="str">
        <f t="shared" si="35"/>
        <v>-</v>
      </c>
      <c r="DD31" s="53" t="str">
        <f t="shared" si="10"/>
        <v>-</v>
      </c>
      <c r="DE31" s="7" t="str">
        <f t="shared" si="36"/>
        <v>-</v>
      </c>
      <c r="DF31" s="7" t="str">
        <f t="shared" si="11"/>
        <v>-</v>
      </c>
      <c r="DG31" s="7" t="str">
        <f t="shared" si="12"/>
        <v>-</v>
      </c>
      <c r="DH31" s="7" t="str">
        <f t="shared" si="13"/>
        <v>-</v>
      </c>
      <c r="DI31" s="7" t="str">
        <f t="shared" si="14"/>
        <v>-</v>
      </c>
      <c r="DJ31" s="7" t="str">
        <f t="shared" si="15"/>
        <v>-</v>
      </c>
      <c r="DK31" s="7" t="str">
        <f t="shared" si="16"/>
        <v>-</v>
      </c>
      <c r="DL31" s="7" t="str">
        <f t="shared" si="17"/>
        <v>-</v>
      </c>
      <c r="DM31" s="13" t="str">
        <f t="shared" si="18"/>
        <v>-</v>
      </c>
      <c r="DN31" s="14" t="str">
        <f t="shared" si="19"/>
        <v>-</v>
      </c>
      <c r="DO31" s="37" t="str">
        <f t="shared" si="37"/>
        <v>-</v>
      </c>
      <c r="DP31" s="89" t="str">
        <f t="shared" si="20"/>
        <v>OK</v>
      </c>
    </row>
    <row r="32" spans="1:120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8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9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40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1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2"/>
        <v>-</v>
      </c>
      <c r="AW32" s="68"/>
      <c r="AX32" s="70" t="str">
        <f t="shared" si="43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4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5"/>
        <v>-</v>
      </c>
      <c r="BQ32" s="68"/>
      <c r="BR32" s="70" t="str">
        <f t="shared" si="46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7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8"/>
        <v>-</v>
      </c>
      <c r="CK32" s="76"/>
      <c r="CL32" s="81"/>
      <c r="CM32" s="118"/>
      <c r="CN32" s="82"/>
      <c r="CO32" s="64" t="str">
        <f t="shared" si="1"/>
        <v>-</v>
      </c>
      <c r="CP32" s="65"/>
      <c r="CQ32" s="65"/>
      <c r="CR32" s="66" t="str">
        <f t="shared" si="2"/>
        <v>-</v>
      </c>
      <c r="CS32" s="64" t="str">
        <f t="shared" si="3"/>
        <v>-</v>
      </c>
      <c r="CT32" s="67" t="str">
        <f t="shared" si="4"/>
        <v/>
      </c>
      <c r="CU32" s="76"/>
      <c r="CV32" s="61" t="str">
        <f t="shared" si="5"/>
        <v>-</v>
      </c>
      <c r="CW32" s="62" t="str">
        <f t="shared" si="6"/>
        <v>-</v>
      </c>
      <c r="CX32" s="63" t="str">
        <f t="shared" si="7"/>
        <v>-</v>
      </c>
      <c r="CY32" s="63" t="str">
        <f t="shared" si="33"/>
        <v>-</v>
      </c>
      <c r="CZ32" s="63" t="str">
        <f t="shared" si="8"/>
        <v>-</v>
      </c>
      <c r="DA32" s="63" t="str">
        <f t="shared" si="9"/>
        <v>-</v>
      </c>
      <c r="DB32" s="51" t="str">
        <f t="shared" si="34"/>
        <v>-</v>
      </c>
      <c r="DC32" s="52" t="str">
        <f t="shared" si="35"/>
        <v>-</v>
      </c>
      <c r="DD32" s="53" t="str">
        <f t="shared" si="10"/>
        <v>-</v>
      </c>
      <c r="DE32" s="7" t="str">
        <f t="shared" si="36"/>
        <v>-</v>
      </c>
      <c r="DF32" s="7" t="str">
        <f t="shared" si="11"/>
        <v>-</v>
      </c>
      <c r="DG32" s="7" t="str">
        <f t="shared" si="12"/>
        <v>-</v>
      </c>
      <c r="DH32" s="7" t="str">
        <f t="shared" si="13"/>
        <v>-</v>
      </c>
      <c r="DI32" s="7" t="str">
        <f t="shared" si="14"/>
        <v>-</v>
      </c>
      <c r="DJ32" s="7" t="str">
        <f t="shared" si="15"/>
        <v>-</v>
      </c>
      <c r="DK32" s="7" t="str">
        <f t="shared" si="16"/>
        <v>-</v>
      </c>
      <c r="DL32" s="7" t="str">
        <f t="shared" si="17"/>
        <v>-</v>
      </c>
      <c r="DM32" s="13" t="str">
        <f t="shared" si="18"/>
        <v>-</v>
      </c>
      <c r="DN32" s="14" t="str">
        <f t="shared" si="19"/>
        <v>-</v>
      </c>
      <c r="DO32" s="37" t="str">
        <f t="shared" si="37"/>
        <v>-</v>
      </c>
      <c r="DP32" s="89" t="str">
        <f t="shared" si="20"/>
        <v>OK</v>
      </c>
    </row>
    <row r="33" spans="1:120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8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9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40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1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2"/>
        <v>-</v>
      </c>
      <c r="AW33" s="68"/>
      <c r="AX33" s="70" t="str">
        <f t="shared" si="43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4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5"/>
        <v>-</v>
      </c>
      <c r="BQ33" s="68"/>
      <c r="BR33" s="70" t="str">
        <f t="shared" si="46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7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8"/>
        <v>-</v>
      </c>
      <c r="CK33" s="76"/>
      <c r="CL33" s="81"/>
      <c r="CM33" s="118"/>
      <c r="CN33" s="82"/>
      <c r="CO33" s="64" t="str">
        <f t="shared" si="1"/>
        <v>-</v>
      </c>
      <c r="CP33" s="65"/>
      <c r="CQ33" s="65"/>
      <c r="CR33" s="66" t="str">
        <f t="shared" si="2"/>
        <v>-</v>
      </c>
      <c r="CS33" s="64" t="str">
        <f t="shared" si="3"/>
        <v>-</v>
      </c>
      <c r="CT33" s="67" t="str">
        <f t="shared" si="4"/>
        <v/>
      </c>
      <c r="CU33" s="76"/>
      <c r="CV33" s="61" t="str">
        <f t="shared" si="5"/>
        <v>-</v>
      </c>
      <c r="CW33" s="62" t="str">
        <f t="shared" si="6"/>
        <v>-</v>
      </c>
      <c r="CX33" s="63" t="str">
        <f t="shared" si="7"/>
        <v>-</v>
      </c>
      <c r="CY33" s="63" t="str">
        <f t="shared" si="33"/>
        <v>-</v>
      </c>
      <c r="CZ33" s="63" t="str">
        <f t="shared" si="8"/>
        <v>-</v>
      </c>
      <c r="DA33" s="63" t="str">
        <f t="shared" si="9"/>
        <v>-</v>
      </c>
      <c r="DB33" s="51" t="str">
        <f t="shared" si="34"/>
        <v>-</v>
      </c>
      <c r="DC33" s="52" t="str">
        <f t="shared" si="35"/>
        <v>-</v>
      </c>
      <c r="DD33" s="53" t="str">
        <f t="shared" si="10"/>
        <v>-</v>
      </c>
      <c r="DE33" s="7" t="str">
        <f t="shared" si="36"/>
        <v>-</v>
      </c>
      <c r="DF33" s="7" t="str">
        <f t="shared" si="11"/>
        <v>-</v>
      </c>
      <c r="DG33" s="7" t="str">
        <f t="shared" si="12"/>
        <v>-</v>
      </c>
      <c r="DH33" s="7" t="str">
        <f t="shared" si="13"/>
        <v>-</v>
      </c>
      <c r="DI33" s="7" t="str">
        <f t="shared" si="14"/>
        <v>-</v>
      </c>
      <c r="DJ33" s="7" t="str">
        <f t="shared" si="15"/>
        <v>-</v>
      </c>
      <c r="DK33" s="7" t="str">
        <f t="shared" si="16"/>
        <v>-</v>
      </c>
      <c r="DL33" s="7" t="str">
        <f t="shared" si="17"/>
        <v>-</v>
      </c>
      <c r="DM33" s="13" t="str">
        <f t="shared" si="18"/>
        <v>-</v>
      </c>
      <c r="DN33" s="14" t="str">
        <f t="shared" si="19"/>
        <v>-</v>
      </c>
      <c r="DO33" s="37" t="str">
        <f t="shared" si="37"/>
        <v>-</v>
      </c>
      <c r="DP33" s="89" t="str">
        <f t="shared" si="20"/>
        <v>OK</v>
      </c>
    </row>
    <row r="34" spans="1:120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8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9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40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1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2"/>
        <v>-</v>
      </c>
      <c r="AW34" s="68"/>
      <c r="AX34" s="70" t="str">
        <f t="shared" si="43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4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5"/>
        <v>-</v>
      </c>
      <c r="BQ34" s="68"/>
      <c r="BR34" s="70" t="str">
        <f t="shared" si="46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7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8"/>
        <v>-</v>
      </c>
      <c r="CK34" s="76"/>
      <c r="CL34" s="81"/>
      <c r="CM34" s="118"/>
      <c r="CN34" s="82"/>
      <c r="CO34" s="64" t="str">
        <f t="shared" si="1"/>
        <v>-</v>
      </c>
      <c r="CP34" s="65"/>
      <c r="CQ34" s="65"/>
      <c r="CR34" s="66" t="str">
        <f t="shared" si="2"/>
        <v>-</v>
      </c>
      <c r="CS34" s="64" t="str">
        <f t="shared" si="3"/>
        <v>-</v>
      </c>
      <c r="CT34" s="67" t="str">
        <f t="shared" si="4"/>
        <v/>
      </c>
      <c r="CU34" s="76"/>
      <c r="CV34" s="61" t="str">
        <f t="shared" si="5"/>
        <v>-</v>
      </c>
      <c r="CW34" s="62" t="str">
        <f t="shared" si="6"/>
        <v>-</v>
      </c>
      <c r="CX34" s="63" t="str">
        <f t="shared" si="7"/>
        <v>-</v>
      </c>
      <c r="CY34" s="63" t="str">
        <f t="shared" si="33"/>
        <v>-</v>
      </c>
      <c r="CZ34" s="63" t="str">
        <f t="shared" si="8"/>
        <v>-</v>
      </c>
      <c r="DA34" s="63" t="str">
        <f t="shared" si="9"/>
        <v>-</v>
      </c>
      <c r="DB34" s="51" t="str">
        <f t="shared" si="34"/>
        <v>-</v>
      </c>
      <c r="DC34" s="52" t="str">
        <f t="shared" si="35"/>
        <v>-</v>
      </c>
      <c r="DD34" s="53" t="str">
        <f t="shared" si="10"/>
        <v>-</v>
      </c>
      <c r="DE34" s="7" t="str">
        <f t="shared" si="36"/>
        <v>-</v>
      </c>
      <c r="DF34" s="7" t="str">
        <f t="shared" si="11"/>
        <v>-</v>
      </c>
      <c r="DG34" s="7" t="str">
        <f t="shared" si="12"/>
        <v>-</v>
      </c>
      <c r="DH34" s="7" t="str">
        <f t="shared" si="13"/>
        <v>-</v>
      </c>
      <c r="DI34" s="7" t="str">
        <f t="shared" si="14"/>
        <v>-</v>
      </c>
      <c r="DJ34" s="7" t="str">
        <f t="shared" si="15"/>
        <v>-</v>
      </c>
      <c r="DK34" s="7" t="str">
        <f t="shared" si="16"/>
        <v>-</v>
      </c>
      <c r="DL34" s="7" t="str">
        <f t="shared" si="17"/>
        <v>-</v>
      </c>
      <c r="DM34" s="13" t="str">
        <f t="shared" si="18"/>
        <v>-</v>
      </c>
      <c r="DN34" s="14" t="str">
        <f t="shared" si="19"/>
        <v>-</v>
      </c>
      <c r="DO34" s="37" t="str">
        <f t="shared" si="37"/>
        <v>-</v>
      </c>
      <c r="DP34" s="89" t="str">
        <f t="shared" si="20"/>
        <v>OK</v>
      </c>
    </row>
    <row r="35" spans="1:120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8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9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40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1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2"/>
        <v>-</v>
      </c>
      <c r="AW35" s="68"/>
      <c r="AX35" s="70" t="str">
        <f t="shared" si="43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4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5"/>
        <v>-</v>
      </c>
      <c r="BQ35" s="68"/>
      <c r="BR35" s="70" t="str">
        <f t="shared" si="46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7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8"/>
        <v>-</v>
      </c>
      <c r="CK35" s="76"/>
      <c r="CL35" s="81"/>
      <c r="CM35" s="118"/>
      <c r="CN35" s="82"/>
      <c r="CO35" s="64" t="str">
        <f t="shared" si="1"/>
        <v>-</v>
      </c>
      <c r="CP35" s="65"/>
      <c r="CQ35" s="65"/>
      <c r="CR35" s="66" t="str">
        <f t="shared" si="2"/>
        <v>-</v>
      </c>
      <c r="CS35" s="64" t="str">
        <f t="shared" si="3"/>
        <v>-</v>
      </c>
      <c r="CT35" s="67" t="str">
        <f t="shared" si="4"/>
        <v/>
      </c>
      <c r="CU35" s="76"/>
      <c r="CV35" s="61" t="str">
        <f t="shared" si="5"/>
        <v>-</v>
      </c>
      <c r="CW35" s="62" t="str">
        <f t="shared" si="6"/>
        <v>-</v>
      </c>
      <c r="CX35" s="63" t="str">
        <f t="shared" si="7"/>
        <v>-</v>
      </c>
      <c r="CY35" s="63" t="str">
        <f t="shared" si="33"/>
        <v>-</v>
      </c>
      <c r="CZ35" s="63" t="str">
        <f t="shared" si="8"/>
        <v>-</v>
      </c>
      <c r="DA35" s="63" t="str">
        <f t="shared" si="9"/>
        <v>-</v>
      </c>
      <c r="DB35" s="51" t="str">
        <f t="shared" si="34"/>
        <v>-</v>
      </c>
      <c r="DC35" s="52" t="str">
        <f t="shared" si="35"/>
        <v>-</v>
      </c>
      <c r="DD35" s="53" t="str">
        <f t="shared" si="10"/>
        <v>-</v>
      </c>
      <c r="DE35" s="7" t="str">
        <f t="shared" si="36"/>
        <v>-</v>
      </c>
      <c r="DF35" s="7" t="str">
        <f t="shared" si="11"/>
        <v>-</v>
      </c>
      <c r="DG35" s="7" t="str">
        <f t="shared" si="12"/>
        <v>-</v>
      </c>
      <c r="DH35" s="7" t="str">
        <f t="shared" si="13"/>
        <v>-</v>
      </c>
      <c r="DI35" s="7" t="str">
        <f t="shared" si="14"/>
        <v>-</v>
      </c>
      <c r="DJ35" s="7" t="str">
        <f t="shared" si="15"/>
        <v>-</v>
      </c>
      <c r="DK35" s="7" t="str">
        <f t="shared" si="16"/>
        <v>-</v>
      </c>
      <c r="DL35" s="7" t="str">
        <f t="shared" si="17"/>
        <v>-</v>
      </c>
      <c r="DM35" s="13" t="str">
        <f t="shared" si="18"/>
        <v>-</v>
      </c>
      <c r="DN35" s="14" t="str">
        <f t="shared" si="19"/>
        <v>-</v>
      </c>
      <c r="DO35" s="37" t="str">
        <f t="shared" si="37"/>
        <v>-</v>
      </c>
      <c r="DP35" s="89" t="str">
        <f t="shared" si="20"/>
        <v>OK</v>
      </c>
    </row>
    <row r="36" spans="1:120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8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9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40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1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2"/>
        <v>-</v>
      </c>
      <c r="AW36" s="68"/>
      <c r="AX36" s="70" t="str">
        <f t="shared" si="43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4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5"/>
        <v>-</v>
      </c>
      <c r="BQ36" s="68"/>
      <c r="BR36" s="70" t="str">
        <f t="shared" si="46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7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8"/>
        <v>-</v>
      </c>
      <c r="CK36" s="76"/>
      <c r="CL36" s="81"/>
      <c r="CM36" s="118"/>
      <c r="CN36" s="82"/>
      <c r="CO36" s="64" t="str">
        <f t="shared" si="1"/>
        <v>-</v>
      </c>
      <c r="CP36" s="65"/>
      <c r="CQ36" s="65"/>
      <c r="CR36" s="66" t="str">
        <f t="shared" si="2"/>
        <v>-</v>
      </c>
      <c r="CS36" s="64" t="str">
        <f t="shared" si="3"/>
        <v>-</v>
      </c>
      <c r="CT36" s="67" t="str">
        <f t="shared" si="4"/>
        <v/>
      </c>
      <c r="CU36" s="76"/>
      <c r="CV36" s="61" t="str">
        <f t="shared" si="5"/>
        <v>-</v>
      </c>
      <c r="CW36" s="62" t="str">
        <f t="shared" si="6"/>
        <v>-</v>
      </c>
      <c r="CX36" s="63" t="str">
        <f t="shared" si="7"/>
        <v>-</v>
      </c>
      <c r="CY36" s="63" t="str">
        <f t="shared" si="33"/>
        <v>-</v>
      </c>
      <c r="CZ36" s="63" t="str">
        <f t="shared" si="8"/>
        <v>-</v>
      </c>
      <c r="DA36" s="63" t="str">
        <f t="shared" si="9"/>
        <v>-</v>
      </c>
      <c r="DB36" s="51" t="str">
        <f t="shared" si="34"/>
        <v>-</v>
      </c>
      <c r="DC36" s="52" t="str">
        <f t="shared" si="35"/>
        <v>-</v>
      </c>
      <c r="DD36" s="53" t="str">
        <f t="shared" si="10"/>
        <v>-</v>
      </c>
      <c r="DE36" s="7" t="str">
        <f t="shared" si="36"/>
        <v>-</v>
      </c>
      <c r="DF36" s="7" t="str">
        <f t="shared" si="11"/>
        <v>-</v>
      </c>
      <c r="DG36" s="7" t="str">
        <f t="shared" si="12"/>
        <v>-</v>
      </c>
      <c r="DH36" s="7" t="str">
        <f t="shared" si="13"/>
        <v>-</v>
      </c>
      <c r="DI36" s="7" t="str">
        <f t="shared" si="14"/>
        <v>-</v>
      </c>
      <c r="DJ36" s="7" t="str">
        <f t="shared" si="15"/>
        <v>-</v>
      </c>
      <c r="DK36" s="7" t="str">
        <f t="shared" si="16"/>
        <v>-</v>
      </c>
      <c r="DL36" s="7" t="str">
        <f t="shared" si="17"/>
        <v>-</v>
      </c>
      <c r="DM36" s="13" t="str">
        <f t="shared" si="18"/>
        <v>-</v>
      </c>
      <c r="DN36" s="14" t="str">
        <f t="shared" si="19"/>
        <v>-</v>
      </c>
      <c r="DO36" s="37" t="str">
        <f t="shared" si="37"/>
        <v>-</v>
      </c>
      <c r="DP36" s="89" t="str">
        <f t="shared" si="20"/>
        <v>OK</v>
      </c>
    </row>
    <row r="37" spans="1:120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8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9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40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1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2"/>
        <v>-</v>
      </c>
      <c r="AW37" s="68"/>
      <c r="AX37" s="70" t="str">
        <f t="shared" si="43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4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5"/>
        <v>-</v>
      </c>
      <c r="BQ37" s="68"/>
      <c r="BR37" s="70" t="str">
        <f t="shared" si="46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7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8"/>
        <v>-</v>
      </c>
      <c r="CK37" s="76"/>
      <c r="CL37" s="81"/>
      <c r="CM37" s="118"/>
      <c r="CN37" s="82"/>
      <c r="CO37" s="64" t="str">
        <f t="shared" si="1"/>
        <v>-</v>
      </c>
      <c r="CP37" s="65"/>
      <c r="CQ37" s="65"/>
      <c r="CR37" s="66" t="str">
        <f t="shared" si="2"/>
        <v>-</v>
      </c>
      <c r="CS37" s="64" t="str">
        <f t="shared" si="3"/>
        <v>-</v>
      </c>
      <c r="CT37" s="67" t="str">
        <f t="shared" si="4"/>
        <v/>
      </c>
      <c r="CU37" s="76"/>
      <c r="CV37" s="61" t="str">
        <f t="shared" si="5"/>
        <v>-</v>
      </c>
      <c r="CW37" s="62" t="str">
        <f t="shared" si="6"/>
        <v>-</v>
      </c>
      <c r="CX37" s="63" t="str">
        <f t="shared" si="7"/>
        <v>-</v>
      </c>
      <c r="CY37" s="63" t="str">
        <f t="shared" si="33"/>
        <v>-</v>
      </c>
      <c r="CZ37" s="63" t="str">
        <f t="shared" si="8"/>
        <v>-</v>
      </c>
      <c r="DA37" s="63" t="str">
        <f t="shared" si="9"/>
        <v>-</v>
      </c>
      <c r="DB37" s="51" t="str">
        <f t="shared" si="34"/>
        <v>-</v>
      </c>
      <c r="DC37" s="52" t="str">
        <f t="shared" si="35"/>
        <v>-</v>
      </c>
      <c r="DD37" s="53" t="str">
        <f t="shared" si="10"/>
        <v>-</v>
      </c>
      <c r="DE37" s="7" t="str">
        <f t="shared" si="36"/>
        <v>-</v>
      </c>
      <c r="DF37" s="7" t="str">
        <f t="shared" si="11"/>
        <v>-</v>
      </c>
      <c r="DG37" s="7" t="str">
        <f t="shared" si="12"/>
        <v>-</v>
      </c>
      <c r="DH37" s="7" t="str">
        <f t="shared" si="13"/>
        <v>-</v>
      </c>
      <c r="DI37" s="7" t="str">
        <f t="shared" si="14"/>
        <v>-</v>
      </c>
      <c r="DJ37" s="7" t="str">
        <f t="shared" si="15"/>
        <v>-</v>
      </c>
      <c r="DK37" s="7" t="str">
        <f t="shared" si="16"/>
        <v>-</v>
      </c>
      <c r="DL37" s="7" t="str">
        <f t="shared" si="17"/>
        <v>-</v>
      </c>
      <c r="DM37" s="13" t="str">
        <f t="shared" si="18"/>
        <v>-</v>
      </c>
      <c r="DN37" s="14" t="str">
        <f t="shared" si="19"/>
        <v>-</v>
      </c>
      <c r="DO37" s="37" t="str">
        <f t="shared" si="37"/>
        <v>-</v>
      </c>
      <c r="DP37" s="89" t="str">
        <f t="shared" si="20"/>
        <v>OK</v>
      </c>
    </row>
    <row r="38" spans="1:120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8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9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40"/>
        <v>-</v>
      </c>
      <c r="AC38" s="68"/>
      <c r="AD38" s="70" t="str">
        <f t="shared" ref="AD38:AD55" si="49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1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2"/>
        <v>-</v>
      </c>
      <c r="AW38" s="68"/>
      <c r="AX38" s="70" t="str">
        <f t="shared" si="43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4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5"/>
        <v>-</v>
      </c>
      <c r="BQ38" s="68"/>
      <c r="BR38" s="70" t="str">
        <f t="shared" si="46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7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8"/>
        <v>-</v>
      </c>
      <c r="CK38" s="76"/>
      <c r="CL38" s="81"/>
      <c r="CM38" s="118"/>
      <c r="CN38" s="82"/>
      <c r="CO38" s="64" t="str">
        <f t="shared" ref="CO38:CO55" si="50">IF($J38="","-",IF(AND(AB38&gt;0,S38=0),"Y","N"))</f>
        <v>-</v>
      </c>
      <c r="CP38" s="65"/>
      <c r="CQ38" s="65"/>
      <c r="CR38" s="66" t="str">
        <f t="shared" ref="CR38:CR55" si="51">IF($J38="","-",IF(AC38=0,0,AC38-J38))</f>
        <v>-</v>
      </c>
      <c r="CS38" s="64" t="str">
        <f t="shared" ref="CS38:CS55" si="52">IF($J38="","-",IF(AND(I38&gt;=CS$4,CR38&gt;=CR$4,CQ38="N",S38=0),"Yes","No"))</f>
        <v>-</v>
      </c>
      <c r="CT38" s="67" t="str">
        <f t="shared" ref="CT38:CT55" si="53">IF($J38="","",IF(S38&gt;0,0,IF(AD38=0,0,AB38/(AD38*24))))</f>
        <v/>
      </c>
      <c r="CU38" s="76"/>
      <c r="CV38" s="61" t="str">
        <f t="shared" ref="CV38:CV55" si="54">IF(J38="","-",CJ38)</f>
        <v>-</v>
      </c>
      <c r="CW38" s="62" t="str">
        <f t="shared" si="6"/>
        <v>-</v>
      </c>
      <c r="CX38" s="63" t="str">
        <f t="shared" si="7"/>
        <v>-</v>
      </c>
      <c r="CY38" s="63" t="str">
        <f t="shared" si="33"/>
        <v>-</v>
      </c>
      <c r="CZ38" s="63" t="str">
        <f t="shared" ref="CZ38:CZ55" si="55">IF($J38="","-",S38+AM38+BG38+CA38)</f>
        <v>-</v>
      </c>
      <c r="DA38" s="63" t="str">
        <f t="shared" ref="DA38:DA55" si="56">IF($J38="","-",(CL38-J38)*86400)</f>
        <v>-</v>
      </c>
      <c r="DB38" s="51" t="str">
        <f t="shared" si="34"/>
        <v>-</v>
      </c>
      <c r="DC38" s="52" t="str">
        <f t="shared" si="35"/>
        <v>-</v>
      </c>
      <c r="DD38" s="53" t="str">
        <f t="shared" ref="DD38:DD55" si="57">IF($J38="", "-", IF(AND(CW38=0, CY38=2),  1,   IFERROR((DB38*3600)/(IFERROR(DA38-DC38-2,DA38-2)*$CT$56+CV38*3600),0)))</f>
        <v>-</v>
      </c>
      <c r="DE38" s="7" t="str">
        <f t="shared" si="36"/>
        <v>-</v>
      </c>
      <c r="DF38" s="7" t="str">
        <f t="shared" ref="DF38:DF55" si="58">IF($J38="","-",IFERROR((3600*CW38/$CT$56),0))</f>
        <v>-</v>
      </c>
      <c r="DG38" s="7" t="str">
        <f t="shared" ref="DG38:DG55" si="59">IF(J38="","-",(CN38-J38)*86400)</f>
        <v>-</v>
      </c>
      <c r="DH38" s="7" t="str">
        <f t="shared" ref="DH38:DH55" si="60">IF($J38="","-",(CL38-J38-(3/86400))*86400)</f>
        <v>-</v>
      </c>
      <c r="DI38" s="7" t="str">
        <f t="shared" ref="DI38:DI55" si="61">IF($J38="","-",IF($CX38=0,0, $CX38-IFERROR(3600*$CW38/$CT$56,0)-1))</f>
        <v>-</v>
      </c>
      <c r="DJ38" s="7" t="str">
        <f t="shared" ref="DJ38:DJ55" si="62">IF($J38="","-",IF($CX38=0,0, $CX38-IFERROR(3600*$CW38/$CT$56,0)-2))</f>
        <v>-</v>
      </c>
      <c r="DK38" s="7" t="str">
        <f t="shared" ref="DK38:DK55" si="63">IF($J38="","-",IF($CX38=0,0, $CX38-IFERROR(3600*$CW38/$CT$56,0)-1))</f>
        <v>-</v>
      </c>
      <c r="DL38" s="7" t="str">
        <f t="shared" ref="DL38:DL55" si="64">IF($J38="","-",IF($CX38=0,0, $CX38-IFERROR(3600*$CW38/$CT$56,0)))</f>
        <v>-</v>
      </c>
      <c r="DM38" s="13" t="str">
        <f t="shared" ref="DM38:DM55" si="65">IF($J38="","-",HLOOKUP(CY38,$DI$5:$DL$55,A38+1, FALSE))</f>
        <v>-</v>
      </c>
      <c r="DN38" s="14" t="str">
        <f t="shared" ref="DN38:DN55" si="66">IF($J38="","-",IFERROR(IF(CV38=0,((DB38*(3600/DG38))/($CT$56*((DH38-DC38+1)/DG38))),((DB38*(3600/DG38))/(($CT$56*(((DH38-DC38+1)/DG38)))+((CV38*3600)/DG38)))),0))</f>
        <v>-</v>
      </c>
      <c r="DO38" s="37" t="str">
        <f t="shared" si="37"/>
        <v>-</v>
      </c>
      <c r="DP38" s="89" t="str">
        <f t="shared" ref="DP38:DP55" si="67">IF(AND(I38&gt;DB38,CQ38&lt;&gt;"Y"),"Blocked?","OK")</f>
        <v>OK</v>
      </c>
    </row>
    <row r="39" spans="1:120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8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9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40"/>
        <v>-</v>
      </c>
      <c r="AC39" s="68"/>
      <c r="AD39" s="70" t="str">
        <f t="shared" si="49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1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2"/>
        <v>-</v>
      </c>
      <c r="AW39" s="68"/>
      <c r="AX39" s="70" t="str">
        <f t="shared" si="43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4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5"/>
        <v>-</v>
      </c>
      <c r="BQ39" s="68"/>
      <c r="BR39" s="70" t="str">
        <f t="shared" si="46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7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8"/>
        <v>-</v>
      </c>
      <c r="CK39" s="76"/>
      <c r="CL39" s="81"/>
      <c r="CM39" s="118"/>
      <c r="CN39" s="82"/>
      <c r="CO39" s="64" t="str">
        <f t="shared" si="50"/>
        <v>-</v>
      </c>
      <c r="CP39" s="65"/>
      <c r="CQ39" s="65"/>
      <c r="CR39" s="66" t="str">
        <f t="shared" si="51"/>
        <v>-</v>
      </c>
      <c r="CS39" s="64" t="str">
        <f t="shared" si="52"/>
        <v>-</v>
      </c>
      <c r="CT39" s="67" t="str">
        <f t="shared" si="53"/>
        <v/>
      </c>
      <c r="CU39" s="76"/>
      <c r="CV39" s="61" t="str">
        <f t="shared" si="54"/>
        <v>-</v>
      </c>
      <c r="CW39" s="62" t="str">
        <f t="shared" si="6"/>
        <v>-</v>
      </c>
      <c r="CX39" s="63" t="str">
        <f t="shared" si="7"/>
        <v>-</v>
      </c>
      <c r="CY39" s="63" t="str">
        <f t="shared" si="33"/>
        <v>-</v>
      </c>
      <c r="CZ39" s="63" t="str">
        <f t="shared" si="55"/>
        <v>-</v>
      </c>
      <c r="DA39" s="63" t="str">
        <f t="shared" si="56"/>
        <v>-</v>
      </c>
      <c r="DB39" s="51" t="str">
        <f>IF($J39="","-",CW39+CZ39+CV39)</f>
        <v>-</v>
      </c>
      <c r="DC39" s="52" t="str">
        <f t="shared" si="35"/>
        <v>-</v>
      </c>
      <c r="DD39" s="53" t="str">
        <f t="shared" si="57"/>
        <v>-</v>
      </c>
      <c r="DE39" s="7" t="str">
        <f t="shared" si="36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7" t="str">
        <f t="shared" si="64"/>
        <v>-</v>
      </c>
      <c r="DM39" s="13" t="str">
        <f t="shared" si="65"/>
        <v>-</v>
      </c>
      <c r="DN39" s="14" t="str">
        <f t="shared" si="66"/>
        <v>-</v>
      </c>
      <c r="DO39" s="37" t="str">
        <f t="shared" si="37"/>
        <v>-</v>
      </c>
      <c r="DP39" s="89" t="str">
        <f t="shared" si="67"/>
        <v>OK</v>
      </c>
    </row>
    <row r="40" spans="1:120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8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9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40"/>
        <v>-</v>
      </c>
      <c r="AC40" s="68"/>
      <c r="AD40" s="70" t="str">
        <f t="shared" si="49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1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2"/>
        <v>-</v>
      </c>
      <c r="AW40" s="68"/>
      <c r="AX40" s="70" t="str">
        <f t="shared" si="43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4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5"/>
        <v>-</v>
      </c>
      <c r="BQ40" s="68"/>
      <c r="BR40" s="70" t="str">
        <f t="shared" si="46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7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8"/>
        <v>-</v>
      </c>
      <c r="CK40" s="76"/>
      <c r="CL40" s="81"/>
      <c r="CM40" s="118"/>
      <c r="CN40" s="82"/>
      <c r="CO40" s="64" t="str">
        <f t="shared" si="50"/>
        <v>-</v>
      </c>
      <c r="CP40" s="65"/>
      <c r="CQ40" s="65"/>
      <c r="CR40" s="66" t="str">
        <f t="shared" si="51"/>
        <v>-</v>
      </c>
      <c r="CS40" s="64" t="str">
        <f t="shared" si="52"/>
        <v>-</v>
      </c>
      <c r="CT40" s="67" t="str">
        <f t="shared" si="53"/>
        <v/>
      </c>
      <c r="CU40" s="76"/>
      <c r="CV40" s="61" t="str">
        <f t="shared" si="54"/>
        <v>-</v>
      </c>
      <c r="CW40" s="62" t="str">
        <f t="shared" si="6"/>
        <v>-</v>
      </c>
      <c r="CX40" s="63" t="str">
        <f t="shared" si="7"/>
        <v>-</v>
      </c>
      <c r="CY40" s="63" t="str">
        <f t="shared" si="33"/>
        <v>-</v>
      </c>
      <c r="CZ40" s="63" t="str">
        <f t="shared" si="55"/>
        <v>-</v>
      </c>
      <c r="DA40" s="63" t="str">
        <f t="shared" si="56"/>
        <v>-</v>
      </c>
      <c r="DB40" s="51" t="str">
        <f t="shared" si="34"/>
        <v>-</v>
      </c>
      <c r="DC40" s="52" t="str">
        <f t="shared" si="35"/>
        <v>-</v>
      </c>
      <c r="DD40" s="53" t="str">
        <f t="shared" si="57"/>
        <v>-</v>
      </c>
      <c r="DE40" s="7" t="str">
        <f t="shared" si="36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7" t="str">
        <f t="shared" si="64"/>
        <v>-</v>
      </c>
      <c r="DM40" s="13" t="str">
        <f t="shared" si="65"/>
        <v>-</v>
      </c>
      <c r="DN40" s="14" t="str">
        <f t="shared" si="66"/>
        <v>-</v>
      </c>
      <c r="DO40" s="37" t="str">
        <f t="shared" si="37"/>
        <v>-</v>
      </c>
      <c r="DP40" s="89" t="str">
        <f t="shared" si="67"/>
        <v>OK</v>
      </c>
    </row>
    <row r="41" spans="1:120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8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9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40"/>
        <v>-</v>
      </c>
      <c r="AC41" s="68"/>
      <c r="AD41" s="70" t="str">
        <f t="shared" si="49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1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2"/>
        <v>-</v>
      </c>
      <c r="AW41" s="68"/>
      <c r="AX41" s="70" t="str">
        <f t="shared" si="43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4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5"/>
        <v>-</v>
      </c>
      <c r="BQ41" s="68"/>
      <c r="BR41" s="70" t="str">
        <f t="shared" si="46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7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8"/>
        <v>-</v>
      </c>
      <c r="CK41" s="76"/>
      <c r="CL41" s="81"/>
      <c r="CM41" s="118"/>
      <c r="CN41" s="82"/>
      <c r="CO41" s="64" t="str">
        <f t="shared" si="50"/>
        <v>-</v>
      </c>
      <c r="CP41" s="65"/>
      <c r="CQ41" s="65"/>
      <c r="CR41" s="66" t="str">
        <f t="shared" si="51"/>
        <v>-</v>
      </c>
      <c r="CS41" s="64" t="str">
        <f t="shared" si="52"/>
        <v>-</v>
      </c>
      <c r="CT41" s="67" t="str">
        <f t="shared" si="53"/>
        <v/>
      </c>
      <c r="CU41" s="76"/>
      <c r="CV41" s="61" t="str">
        <f t="shared" si="54"/>
        <v>-</v>
      </c>
      <c r="CW41" s="62" t="str">
        <f t="shared" si="6"/>
        <v>-</v>
      </c>
      <c r="CX41" s="63" t="str">
        <f t="shared" si="7"/>
        <v>-</v>
      </c>
      <c r="CY41" s="63" t="str">
        <f t="shared" si="33"/>
        <v>-</v>
      </c>
      <c r="CZ41" s="63" t="str">
        <f t="shared" si="55"/>
        <v>-</v>
      </c>
      <c r="DA41" s="63" t="str">
        <f t="shared" si="56"/>
        <v>-</v>
      </c>
      <c r="DB41" s="51" t="str">
        <f t="shared" si="34"/>
        <v>-</v>
      </c>
      <c r="DC41" s="52" t="str">
        <f t="shared" si="35"/>
        <v>-</v>
      </c>
      <c r="DD41" s="53" t="str">
        <f t="shared" si="57"/>
        <v>-</v>
      </c>
      <c r="DE41" s="7" t="str">
        <f t="shared" si="36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7" t="str">
        <f t="shared" si="64"/>
        <v>-</v>
      </c>
      <c r="DM41" s="13" t="str">
        <f t="shared" si="65"/>
        <v>-</v>
      </c>
      <c r="DN41" s="14" t="str">
        <f t="shared" si="66"/>
        <v>-</v>
      </c>
      <c r="DO41" s="37" t="str">
        <f t="shared" si="37"/>
        <v>-</v>
      </c>
      <c r="DP41" s="89" t="str">
        <f t="shared" si="67"/>
        <v>OK</v>
      </c>
    </row>
    <row r="42" spans="1:120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8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9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40"/>
        <v>-</v>
      </c>
      <c r="AC42" s="68"/>
      <c r="AD42" s="70" t="str">
        <f t="shared" si="49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1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2"/>
        <v>-</v>
      </c>
      <c r="AW42" s="68"/>
      <c r="AX42" s="70" t="str">
        <f t="shared" si="43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4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5"/>
        <v>-</v>
      </c>
      <c r="BQ42" s="68"/>
      <c r="BR42" s="70" t="str">
        <f t="shared" si="46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7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8"/>
        <v>-</v>
      </c>
      <c r="CK42" s="76"/>
      <c r="CL42" s="81"/>
      <c r="CM42" s="118"/>
      <c r="CN42" s="82"/>
      <c r="CO42" s="64" t="str">
        <f t="shared" si="50"/>
        <v>-</v>
      </c>
      <c r="CP42" s="65"/>
      <c r="CQ42" s="65"/>
      <c r="CR42" s="66" t="str">
        <f t="shared" si="51"/>
        <v>-</v>
      </c>
      <c r="CS42" s="64" t="str">
        <f t="shared" si="52"/>
        <v>-</v>
      </c>
      <c r="CT42" s="67" t="str">
        <f t="shared" si="53"/>
        <v/>
      </c>
      <c r="CU42" s="76"/>
      <c r="CV42" s="61" t="str">
        <f t="shared" si="54"/>
        <v>-</v>
      </c>
      <c r="CW42" s="62" t="str">
        <f t="shared" si="6"/>
        <v>-</v>
      </c>
      <c r="CX42" s="63" t="str">
        <f t="shared" si="7"/>
        <v>-</v>
      </c>
      <c r="CY42" s="63" t="str">
        <f t="shared" si="33"/>
        <v>-</v>
      </c>
      <c r="CZ42" s="63" t="str">
        <f t="shared" si="55"/>
        <v>-</v>
      </c>
      <c r="DA42" s="63" t="str">
        <f t="shared" si="56"/>
        <v>-</v>
      </c>
      <c r="DB42" s="51" t="str">
        <f t="shared" si="34"/>
        <v>-</v>
      </c>
      <c r="DC42" s="52" t="str">
        <f t="shared" si="35"/>
        <v>-</v>
      </c>
      <c r="DD42" s="53" t="str">
        <f t="shared" si="57"/>
        <v>-</v>
      </c>
      <c r="DE42" s="7" t="str">
        <f t="shared" si="36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7" t="str">
        <f t="shared" si="64"/>
        <v>-</v>
      </c>
      <c r="DM42" s="13" t="str">
        <f t="shared" si="65"/>
        <v>-</v>
      </c>
      <c r="DN42" s="14" t="str">
        <f t="shared" si="66"/>
        <v>-</v>
      </c>
      <c r="DO42" s="37" t="str">
        <f t="shared" si="37"/>
        <v>-</v>
      </c>
      <c r="DP42" s="89" t="str">
        <f t="shared" si="67"/>
        <v>OK</v>
      </c>
    </row>
    <row r="43" spans="1:120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8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9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40"/>
        <v>-</v>
      </c>
      <c r="AC43" s="68"/>
      <c r="AD43" s="70" t="str">
        <f t="shared" si="49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1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2"/>
        <v>-</v>
      </c>
      <c r="AW43" s="68"/>
      <c r="AX43" s="70" t="str">
        <f t="shared" si="43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4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5"/>
        <v>-</v>
      </c>
      <c r="BQ43" s="68"/>
      <c r="BR43" s="70" t="str">
        <f t="shared" si="46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7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8"/>
        <v>-</v>
      </c>
      <c r="CK43" s="76"/>
      <c r="CL43" s="81"/>
      <c r="CM43" s="118"/>
      <c r="CN43" s="82"/>
      <c r="CO43" s="64" t="str">
        <f t="shared" si="50"/>
        <v>-</v>
      </c>
      <c r="CP43" s="65"/>
      <c r="CQ43" s="65"/>
      <c r="CR43" s="66" t="str">
        <f t="shared" si="51"/>
        <v>-</v>
      </c>
      <c r="CS43" s="64" t="str">
        <f t="shared" si="52"/>
        <v>-</v>
      </c>
      <c r="CT43" s="67" t="str">
        <f t="shared" si="53"/>
        <v/>
      </c>
      <c r="CU43" s="76"/>
      <c r="CV43" s="61" t="str">
        <f t="shared" si="54"/>
        <v>-</v>
      </c>
      <c r="CW43" s="62" t="str">
        <f t="shared" si="6"/>
        <v>-</v>
      </c>
      <c r="CX43" s="63" t="str">
        <f t="shared" si="7"/>
        <v>-</v>
      </c>
      <c r="CY43" s="63" t="str">
        <f t="shared" si="33"/>
        <v>-</v>
      </c>
      <c r="CZ43" s="63" t="str">
        <f t="shared" si="55"/>
        <v>-</v>
      </c>
      <c r="DA43" s="63" t="str">
        <f t="shared" si="56"/>
        <v>-</v>
      </c>
      <c r="DB43" s="51" t="str">
        <f t="shared" si="34"/>
        <v>-</v>
      </c>
      <c r="DC43" s="52" t="str">
        <f t="shared" si="35"/>
        <v>-</v>
      </c>
      <c r="DD43" s="53" t="str">
        <f t="shared" si="57"/>
        <v>-</v>
      </c>
      <c r="DE43" s="7" t="str">
        <f t="shared" si="36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7" t="str">
        <f t="shared" si="64"/>
        <v>-</v>
      </c>
      <c r="DM43" s="13" t="str">
        <f t="shared" si="65"/>
        <v>-</v>
      </c>
      <c r="DN43" s="14" t="str">
        <f t="shared" si="66"/>
        <v>-</v>
      </c>
      <c r="DO43" s="37" t="str">
        <f t="shared" si="37"/>
        <v>-</v>
      </c>
      <c r="DP43" s="89" t="str">
        <f t="shared" si="67"/>
        <v>OK</v>
      </c>
    </row>
    <row r="44" spans="1:120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8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9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40"/>
        <v>-</v>
      </c>
      <c r="AC44" s="68"/>
      <c r="AD44" s="70" t="str">
        <f t="shared" si="49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1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2"/>
        <v>-</v>
      </c>
      <c r="AW44" s="68"/>
      <c r="AX44" s="70" t="str">
        <f t="shared" si="43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4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5"/>
        <v>-</v>
      </c>
      <c r="BQ44" s="68"/>
      <c r="BR44" s="70" t="str">
        <f t="shared" si="46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7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8"/>
        <v>-</v>
      </c>
      <c r="CK44" s="76"/>
      <c r="CL44" s="81"/>
      <c r="CM44" s="118"/>
      <c r="CN44" s="82"/>
      <c r="CO44" s="64" t="str">
        <f t="shared" si="50"/>
        <v>-</v>
      </c>
      <c r="CP44" s="65"/>
      <c r="CQ44" s="65"/>
      <c r="CR44" s="66" t="str">
        <f t="shared" si="51"/>
        <v>-</v>
      </c>
      <c r="CS44" s="64" t="str">
        <f t="shared" si="52"/>
        <v>-</v>
      </c>
      <c r="CT44" s="67" t="str">
        <f t="shared" si="53"/>
        <v/>
      </c>
      <c r="CU44" s="76"/>
      <c r="CV44" s="61" t="str">
        <f t="shared" si="54"/>
        <v>-</v>
      </c>
      <c r="CW44" s="62" t="str">
        <f t="shared" si="6"/>
        <v>-</v>
      </c>
      <c r="CX44" s="63" t="str">
        <f t="shared" si="7"/>
        <v>-</v>
      </c>
      <c r="CY44" s="63" t="str">
        <f t="shared" si="33"/>
        <v>-</v>
      </c>
      <c r="CZ44" s="63" t="str">
        <f t="shared" si="55"/>
        <v>-</v>
      </c>
      <c r="DA44" s="63" t="str">
        <f t="shared" si="56"/>
        <v>-</v>
      </c>
      <c r="DB44" s="51" t="str">
        <f t="shared" si="34"/>
        <v>-</v>
      </c>
      <c r="DC44" s="52" t="str">
        <f t="shared" si="35"/>
        <v>-</v>
      </c>
      <c r="DD44" s="53" t="str">
        <f t="shared" si="57"/>
        <v>-</v>
      </c>
      <c r="DE44" s="7" t="str">
        <f t="shared" si="36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7" t="str">
        <f t="shared" si="64"/>
        <v>-</v>
      </c>
      <c r="DM44" s="13" t="str">
        <f t="shared" si="65"/>
        <v>-</v>
      </c>
      <c r="DN44" s="14" t="str">
        <f t="shared" si="66"/>
        <v>-</v>
      </c>
      <c r="DO44" s="37" t="str">
        <f t="shared" si="37"/>
        <v>-</v>
      </c>
      <c r="DP44" s="89" t="str">
        <f t="shared" si="67"/>
        <v>OK</v>
      </c>
    </row>
    <row r="45" spans="1:120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8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9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40"/>
        <v>-</v>
      </c>
      <c r="AC45" s="68"/>
      <c r="AD45" s="70" t="str">
        <f t="shared" si="49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1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2"/>
        <v>-</v>
      </c>
      <c r="AW45" s="68"/>
      <c r="AX45" s="70" t="str">
        <f t="shared" si="43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4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5"/>
        <v>-</v>
      </c>
      <c r="BQ45" s="68"/>
      <c r="BR45" s="70" t="str">
        <f t="shared" si="46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7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8"/>
        <v>-</v>
      </c>
      <c r="CK45" s="76"/>
      <c r="CL45" s="81"/>
      <c r="CM45" s="118"/>
      <c r="CN45" s="82"/>
      <c r="CO45" s="64" t="str">
        <f t="shared" si="50"/>
        <v>-</v>
      </c>
      <c r="CP45" s="65"/>
      <c r="CQ45" s="65"/>
      <c r="CR45" s="66" t="str">
        <f t="shared" si="51"/>
        <v>-</v>
      </c>
      <c r="CS45" s="64" t="str">
        <f t="shared" si="52"/>
        <v>-</v>
      </c>
      <c r="CT45" s="67" t="str">
        <f t="shared" si="53"/>
        <v/>
      </c>
      <c r="CU45" s="76"/>
      <c r="CV45" s="61" t="str">
        <f t="shared" si="54"/>
        <v>-</v>
      </c>
      <c r="CW45" s="62" t="str">
        <f t="shared" si="6"/>
        <v>-</v>
      </c>
      <c r="CX45" s="63" t="str">
        <f t="shared" si="7"/>
        <v>-</v>
      </c>
      <c r="CY45" s="63" t="str">
        <f t="shared" si="33"/>
        <v>-</v>
      </c>
      <c r="CZ45" s="63" t="str">
        <f t="shared" si="55"/>
        <v>-</v>
      </c>
      <c r="DA45" s="63" t="str">
        <f t="shared" si="56"/>
        <v>-</v>
      </c>
      <c r="DB45" s="51" t="str">
        <f t="shared" si="34"/>
        <v>-</v>
      </c>
      <c r="DC45" s="52" t="str">
        <f t="shared" si="35"/>
        <v>-</v>
      </c>
      <c r="DD45" s="53" t="str">
        <f t="shared" si="57"/>
        <v>-</v>
      </c>
      <c r="DE45" s="7" t="str">
        <f t="shared" si="36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7" t="str">
        <f t="shared" si="64"/>
        <v>-</v>
      </c>
      <c r="DM45" s="13" t="str">
        <f t="shared" si="65"/>
        <v>-</v>
      </c>
      <c r="DN45" s="14" t="str">
        <f t="shared" si="66"/>
        <v>-</v>
      </c>
      <c r="DO45" s="37" t="str">
        <f t="shared" si="37"/>
        <v>-</v>
      </c>
      <c r="DP45" s="89" t="str">
        <f t="shared" si="67"/>
        <v>OK</v>
      </c>
    </row>
    <row r="46" spans="1:120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8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9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40"/>
        <v>-</v>
      </c>
      <c r="AC46" s="68"/>
      <c r="AD46" s="70" t="str">
        <f t="shared" si="49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1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2"/>
        <v>-</v>
      </c>
      <c r="AW46" s="68"/>
      <c r="AX46" s="70" t="str">
        <f t="shared" si="43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4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5"/>
        <v>-</v>
      </c>
      <c r="BQ46" s="68"/>
      <c r="BR46" s="70" t="str">
        <f t="shared" si="46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7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8"/>
        <v>-</v>
      </c>
      <c r="CK46" s="76"/>
      <c r="CL46" s="81"/>
      <c r="CM46" s="118"/>
      <c r="CN46" s="82"/>
      <c r="CO46" s="64" t="str">
        <f t="shared" si="50"/>
        <v>-</v>
      </c>
      <c r="CP46" s="65"/>
      <c r="CQ46" s="65"/>
      <c r="CR46" s="66" t="str">
        <f t="shared" si="51"/>
        <v>-</v>
      </c>
      <c r="CS46" s="64" t="str">
        <f t="shared" si="52"/>
        <v>-</v>
      </c>
      <c r="CT46" s="67" t="str">
        <f t="shared" si="53"/>
        <v/>
      </c>
      <c r="CU46" s="76"/>
      <c r="CV46" s="61" t="str">
        <f t="shared" si="54"/>
        <v>-</v>
      </c>
      <c r="CW46" s="62" t="str">
        <f t="shared" si="6"/>
        <v>-</v>
      </c>
      <c r="CX46" s="63" t="str">
        <f t="shared" si="7"/>
        <v>-</v>
      </c>
      <c r="CY46" s="63" t="str">
        <f t="shared" si="33"/>
        <v>-</v>
      </c>
      <c r="CZ46" s="63" t="str">
        <f t="shared" si="55"/>
        <v>-</v>
      </c>
      <c r="DA46" s="63" t="str">
        <f t="shared" si="56"/>
        <v>-</v>
      </c>
      <c r="DB46" s="51" t="str">
        <f t="shared" si="34"/>
        <v>-</v>
      </c>
      <c r="DC46" s="52" t="str">
        <f t="shared" si="35"/>
        <v>-</v>
      </c>
      <c r="DD46" s="53" t="str">
        <f t="shared" si="57"/>
        <v>-</v>
      </c>
      <c r="DE46" s="7" t="str">
        <f t="shared" si="36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7" t="str">
        <f t="shared" si="64"/>
        <v>-</v>
      </c>
      <c r="DM46" s="13" t="str">
        <f t="shared" si="65"/>
        <v>-</v>
      </c>
      <c r="DN46" s="14" t="str">
        <f t="shared" si="66"/>
        <v>-</v>
      </c>
      <c r="DO46" s="37" t="str">
        <f t="shared" si="37"/>
        <v>-</v>
      </c>
      <c r="DP46" s="89" t="str">
        <f t="shared" si="67"/>
        <v>OK</v>
      </c>
    </row>
    <row r="47" spans="1:120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8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9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40"/>
        <v>-</v>
      </c>
      <c r="AC47" s="68"/>
      <c r="AD47" s="70" t="str">
        <f t="shared" si="49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1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2"/>
        <v>-</v>
      </c>
      <c r="AW47" s="68"/>
      <c r="AX47" s="70" t="str">
        <f t="shared" si="43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4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5"/>
        <v>-</v>
      </c>
      <c r="BQ47" s="68"/>
      <c r="BR47" s="70" t="str">
        <f t="shared" si="46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7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8"/>
        <v>-</v>
      </c>
      <c r="CK47" s="76"/>
      <c r="CL47" s="81"/>
      <c r="CM47" s="118"/>
      <c r="CN47" s="82"/>
      <c r="CO47" s="64" t="str">
        <f t="shared" si="50"/>
        <v>-</v>
      </c>
      <c r="CP47" s="65"/>
      <c r="CQ47" s="65"/>
      <c r="CR47" s="66" t="str">
        <f t="shared" si="51"/>
        <v>-</v>
      </c>
      <c r="CS47" s="64" t="str">
        <f t="shared" si="52"/>
        <v>-</v>
      </c>
      <c r="CT47" s="67" t="str">
        <f t="shared" si="53"/>
        <v/>
      </c>
      <c r="CU47" s="76"/>
      <c r="CV47" s="61" t="str">
        <f t="shared" si="54"/>
        <v>-</v>
      </c>
      <c r="CW47" s="62" t="str">
        <f t="shared" si="6"/>
        <v>-</v>
      </c>
      <c r="CX47" s="63" t="str">
        <f t="shared" si="7"/>
        <v>-</v>
      </c>
      <c r="CY47" s="63" t="str">
        <f t="shared" si="33"/>
        <v>-</v>
      </c>
      <c r="CZ47" s="63" t="str">
        <f t="shared" si="55"/>
        <v>-</v>
      </c>
      <c r="DA47" s="63" t="str">
        <f t="shared" si="56"/>
        <v>-</v>
      </c>
      <c r="DB47" s="51" t="str">
        <f t="shared" si="34"/>
        <v>-</v>
      </c>
      <c r="DC47" s="52" t="str">
        <f t="shared" si="35"/>
        <v>-</v>
      </c>
      <c r="DD47" s="53" t="str">
        <f t="shared" si="57"/>
        <v>-</v>
      </c>
      <c r="DE47" s="7" t="str">
        <f t="shared" si="36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7" t="str">
        <f t="shared" si="64"/>
        <v>-</v>
      </c>
      <c r="DM47" s="13" t="str">
        <f t="shared" si="65"/>
        <v>-</v>
      </c>
      <c r="DN47" s="14" t="str">
        <f t="shared" si="66"/>
        <v>-</v>
      </c>
      <c r="DO47" s="37" t="str">
        <f t="shared" si="37"/>
        <v>-</v>
      </c>
      <c r="DP47" s="89" t="str">
        <f t="shared" si="67"/>
        <v>OK</v>
      </c>
    </row>
    <row r="48" spans="1:120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8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9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40"/>
        <v>-</v>
      </c>
      <c r="AC48" s="68"/>
      <c r="AD48" s="70" t="str">
        <f t="shared" si="49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1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2"/>
        <v>-</v>
      </c>
      <c r="AW48" s="68"/>
      <c r="AX48" s="70" t="str">
        <f t="shared" si="43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4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5"/>
        <v>-</v>
      </c>
      <c r="BQ48" s="68"/>
      <c r="BR48" s="70" t="str">
        <f t="shared" si="46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7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8"/>
        <v>-</v>
      </c>
      <c r="CK48" s="76"/>
      <c r="CL48" s="81"/>
      <c r="CM48" s="118"/>
      <c r="CN48" s="82"/>
      <c r="CO48" s="64" t="str">
        <f t="shared" si="50"/>
        <v>-</v>
      </c>
      <c r="CP48" s="65"/>
      <c r="CQ48" s="65"/>
      <c r="CR48" s="66" t="str">
        <f t="shared" si="51"/>
        <v>-</v>
      </c>
      <c r="CS48" s="64" t="str">
        <f t="shared" si="52"/>
        <v>-</v>
      </c>
      <c r="CT48" s="67" t="str">
        <f t="shared" si="53"/>
        <v/>
      </c>
      <c r="CU48" s="76"/>
      <c r="CV48" s="61" t="str">
        <f t="shared" si="54"/>
        <v>-</v>
      </c>
      <c r="CW48" s="62" t="str">
        <f t="shared" si="6"/>
        <v>-</v>
      </c>
      <c r="CX48" s="63" t="str">
        <f t="shared" si="7"/>
        <v>-</v>
      </c>
      <c r="CY48" s="63" t="str">
        <f t="shared" si="33"/>
        <v>-</v>
      </c>
      <c r="CZ48" s="63" t="str">
        <f t="shared" si="55"/>
        <v>-</v>
      </c>
      <c r="DA48" s="63" t="str">
        <f t="shared" si="56"/>
        <v>-</v>
      </c>
      <c r="DB48" s="51" t="str">
        <f t="shared" si="34"/>
        <v>-</v>
      </c>
      <c r="DC48" s="52" t="str">
        <f t="shared" si="35"/>
        <v>-</v>
      </c>
      <c r="DD48" s="53" t="str">
        <f t="shared" si="57"/>
        <v>-</v>
      </c>
      <c r="DE48" s="7" t="str">
        <f t="shared" si="36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7" t="str">
        <f t="shared" si="64"/>
        <v>-</v>
      </c>
      <c r="DM48" s="13" t="str">
        <f t="shared" si="65"/>
        <v>-</v>
      </c>
      <c r="DN48" s="14" t="str">
        <f t="shared" si="66"/>
        <v>-</v>
      </c>
      <c r="DO48" s="37" t="str">
        <f t="shared" si="37"/>
        <v>-</v>
      </c>
      <c r="DP48" s="89" t="str">
        <f t="shared" si="67"/>
        <v>OK</v>
      </c>
    </row>
    <row r="49" spans="1:123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8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9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40"/>
        <v>-</v>
      </c>
      <c r="AC49" s="68"/>
      <c r="AD49" s="70" t="str">
        <f t="shared" si="49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1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2"/>
        <v>-</v>
      </c>
      <c r="AW49" s="68"/>
      <c r="AX49" s="70" t="str">
        <f t="shared" si="43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4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5"/>
        <v>-</v>
      </c>
      <c r="BQ49" s="68"/>
      <c r="BR49" s="70" t="str">
        <f t="shared" si="46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7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8"/>
        <v>-</v>
      </c>
      <c r="CK49" s="76"/>
      <c r="CL49" s="81"/>
      <c r="CM49" s="118"/>
      <c r="CN49" s="82"/>
      <c r="CO49" s="64" t="str">
        <f t="shared" si="50"/>
        <v>-</v>
      </c>
      <c r="CP49" s="65"/>
      <c r="CQ49" s="65"/>
      <c r="CR49" s="66" t="str">
        <f t="shared" si="51"/>
        <v>-</v>
      </c>
      <c r="CS49" s="64" t="str">
        <f t="shared" si="52"/>
        <v>-</v>
      </c>
      <c r="CT49" s="67" t="str">
        <f t="shared" si="53"/>
        <v/>
      </c>
      <c r="CU49" s="76"/>
      <c r="CV49" s="61" t="str">
        <f t="shared" si="54"/>
        <v>-</v>
      </c>
      <c r="CW49" s="62" t="str">
        <f t="shared" si="6"/>
        <v>-</v>
      </c>
      <c r="CX49" s="63" t="str">
        <f t="shared" si="7"/>
        <v>-</v>
      </c>
      <c r="CY49" s="63" t="str">
        <f t="shared" si="33"/>
        <v>-</v>
      </c>
      <c r="CZ49" s="63" t="str">
        <f t="shared" si="55"/>
        <v>-</v>
      </c>
      <c r="DA49" s="63" t="str">
        <f t="shared" si="56"/>
        <v>-</v>
      </c>
      <c r="DB49" s="51" t="str">
        <f t="shared" si="34"/>
        <v>-</v>
      </c>
      <c r="DC49" s="52" t="str">
        <f t="shared" si="35"/>
        <v>-</v>
      </c>
      <c r="DD49" s="53" t="str">
        <f t="shared" si="57"/>
        <v>-</v>
      </c>
      <c r="DE49" s="7" t="str">
        <f t="shared" si="36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7" t="str">
        <f t="shared" si="64"/>
        <v>-</v>
      </c>
      <c r="DM49" s="13" t="str">
        <f t="shared" si="65"/>
        <v>-</v>
      </c>
      <c r="DN49" s="14" t="str">
        <f t="shared" si="66"/>
        <v>-</v>
      </c>
      <c r="DO49" s="37" t="str">
        <f t="shared" si="37"/>
        <v>-</v>
      </c>
      <c r="DP49" s="89" t="str">
        <f t="shared" si="67"/>
        <v>OK</v>
      </c>
    </row>
    <row r="50" spans="1:123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8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9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40"/>
        <v>-</v>
      </c>
      <c r="AC50" s="68"/>
      <c r="AD50" s="70" t="str">
        <f t="shared" si="49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1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2"/>
        <v>-</v>
      </c>
      <c r="AW50" s="68"/>
      <c r="AX50" s="70" t="str">
        <f t="shared" si="43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4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5"/>
        <v>-</v>
      </c>
      <c r="BQ50" s="68"/>
      <c r="BR50" s="70" t="str">
        <f t="shared" si="46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7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8"/>
        <v>-</v>
      </c>
      <c r="CK50" s="76"/>
      <c r="CL50" s="81"/>
      <c r="CM50" s="118"/>
      <c r="CN50" s="82"/>
      <c r="CO50" s="64" t="str">
        <f t="shared" si="50"/>
        <v>-</v>
      </c>
      <c r="CP50" s="65"/>
      <c r="CQ50" s="65"/>
      <c r="CR50" s="66" t="str">
        <f t="shared" si="51"/>
        <v>-</v>
      </c>
      <c r="CS50" s="64" t="str">
        <f t="shared" si="52"/>
        <v>-</v>
      </c>
      <c r="CT50" s="67" t="str">
        <f t="shared" si="53"/>
        <v/>
      </c>
      <c r="CU50" s="76"/>
      <c r="CV50" s="61" t="str">
        <f t="shared" si="54"/>
        <v>-</v>
      </c>
      <c r="CW50" s="62" t="str">
        <f t="shared" si="6"/>
        <v>-</v>
      </c>
      <c r="CX50" s="63" t="str">
        <f t="shared" si="7"/>
        <v>-</v>
      </c>
      <c r="CY50" s="63" t="str">
        <f t="shared" si="33"/>
        <v>-</v>
      </c>
      <c r="CZ50" s="63" t="str">
        <f t="shared" si="55"/>
        <v>-</v>
      </c>
      <c r="DA50" s="63" t="str">
        <f t="shared" si="56"/>
        <v>-</v>
      </c>
      <c r="DB50" s="51" t="str">
        <f t="shared" si="34"/>
        <v>-</v>
      </c>
      <c r="DC50" s="52" t="str">
        <f t="shared" si="35"/>
        <v>-</v>
      </c>
      <c r="DD50" s="53" t="str">
        <f t="shared" si="57"/>
        <v>-</v>
      </c>
      <c r="DE50" s="7" t="str">
        <f t="shared" si="36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7" t="str">
        <f t="shared" si="64"/>
        <v>-</v>
      </c>
      <c r="DM50" s="13" t="str">
        <f t="shared" si="65"/>
        <v>-</v>
      </c>
      <c r="DN50" s="14" t="str">
        <f t="shared" si="66"/>
        <v>-</v>
      </c>
      <c r="DO50" s="37" t="str">
        <f t="shared" si="37"/>
        <v>-</v>
      </c>
      <c r="DP50" s="89" t="str">
        <f t="shared" si="67"/>
        <v>OK</v>
      </c>
    </row>
    <row r="51" spans="1:123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8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9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40"/>
        <v>-</v>
      </c>
      <c r="AC51" s="68"/>
      <c r="AD51" s="70" t="str">
        <f t="shared" si="49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1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2"/>
        <v>-</v>
      </c>
      <c r="AW51" s="68"/>
      <c r="AX51" s="70" t="str">
        <f t="shared" si="43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4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5"/>
        <v>-</v>
      </c>
      <c r="BQ51" s="68"/>
      <c r="BR51" s="70" t="str">
        <f t="shared" si="46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7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8"/>
        <v>-</v>
      </c>
      <c r="CK51" s="76"/>
      <c r="CL51" s="81"/>
      <c r="CM51" s="118"/>
      <c r="CN51" s="82"/>
      <c r="CO51" s="64" t="str">
        <f t="shared" si="50"/>
        <v>-</v>
      </c>
      <c r="CP51" s="65"/>
      <c r="CQ51" s="65"/>
      <c r="CR51" s="66" t="str">
        <f t="shared" si="51"/>
        <v>-</v>
      </c>
      <c r="CS51" s="64" t="str">
        <f t="shared" si="52"/>
        <v>-</v>
      </c>
      <c r="CT51" s="67" t="str">
        <f t="shared" si="53"/>
        <v/>
      </c>
      <c r="CU51" s="76"/>
      <c r="CV51" s="61" t="str">
        <f t="shared" si="54"/>
        <v>-</v>
      </c>
      <c r="CW51" s="62" t="str">
        <f t="shared" si="6"/>
        <v>-</v>
      </c>
      <c r="CX51" s="63" t="str">
        <f t="shared" si="7"/>
        <v>-</v>
      </c>
      <c r="CY51" s="63" t="str">
        <f t="shared" si="33"/>
        <v>-</v>
      </c>
      <c r="CZ51" s="63" t="str">
        <f t="shared" si="55"/>
        <v>-</v>
      </c>
      <c r="DA51" s="63" t="str">
        <f t="shared" si="56"/>
        <v>-</v>
      </c>
      <c r="DB51" s="51" t="str">
        <f t="shared" si="34"/>
        <v>-</v>
      </c>
      <c r="DC51" s="52" t="str">
        <f t="shared" si="35"/>
        <v>-</v>
      </c>
      <c r="DD51" s="53" t="str">
        <f t="shared" si="57"/>
        <v>-</v>
      </c>
      <c r="DE51" s="7" t="str">
        <f t="shared" si="36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7" t="str">
        <f t="shared" si="64"/>
        <v>-</v>
      </c>
      <c r="DM51" s="13" t="str">
        <f t="shared" si="65"/>
        <v>-</v>
      </c>
      <c r="DN51" s="14" t="str">
        <f t="shared" si="66"/>
        <v>-</v>
      </c>
      <c r="DO51" s="37" t="str">
        <f t="shared" si="37"/>
        <v>-</v>
      </c>
      <c r="DP51" s="89" t="str">
        <f t="shared" si="67"/>
        <v>OK</v>
      </c>
    </row>
    <row r="52" spans="1:123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8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9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40"/>
        <v>-</v>
      </c>
      <c r="AC52" s="68"/>
      <c r="AD52" s="70" t="str">
        <f t="shared" si="49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1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2"/>
        <v>-</v>
      </c>
      <c r="AW52" s="68"/>
      <c r="AX52" s="70" t="str">
        <f t="shared" si="43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4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5"/>
        <v>-</v>
      </c>
      <c r="BQ52" s="68"/>
      <c r="BR52" s="70" t="str">
        <f t="shared" si="46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7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8"/>
        <v>-</v>
      </c>
      <c r="CK52" s="76"/>
      <c r="CL52" s="81"/>
      <c r="CM52" s="118"/>
      <c r="CN52" s="82"/>
      <c r="CO52" s="64" t="str">
        <f t="shared" si="50"/>
        <v>-</v>
      </c>
      <c r="CP52" s="65"/>
      <c r="CQ52" s="65"/>
      <c r="CR52" s="66" t="str">
        <f t="shared" si="51"/>
        <v>-</v>
      </c>
      <c r="CS52" s="64" t="str">
        <f t="shared" si="52"/>
        <v>-</v>
      </c>
      <c r="CT52" s="67" t="str">
        <f t="shared" si="53"/>
        <v/>
      </c>
      <c r="CU52" s="76"/>
      <c r="CV52" s="61" t="str">
        <f t="shared" si="54"/>
        <v>-</v>
      </c>
      <c r="CW52" s="62" t="str">
        <f t="shared" si="6"/>
        <v>-</v>
      </c>
      <c r="CX52" s="63" t="str">
        <f t="shared" si="7"/>
        <v>-</v>
      </c>
      <c r="CY52" s="63" t="str">
        <f t="shared" si="33"/>
        <v>-</v>
      </c>
      <c r="CZ52" s="63" t="str">
        <f t="shared" si="55"/>
        <v>-</v>
      </c>
      <c r="DA52" s="63" t="str">
        <f t="shared" si="56"/>
        <v>-</v>
      </c>
      <c r="DB52" s="51" t="str">
        <f t="shared" si="34"/>
        <v>-</v>
      </c>
      <c r="DC52" s="52" t="str">
        <f t="shared" si="35"/>
        <v>-</v>
      </c>
      <c r="DD52" s="53" t="str">
        <f t="shared" si="57"/>
        <v>-</v>
      </c>
      <c r="DE52" s="7" t="str">
        <f t="shared" si="36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7" t="str">
        <f t="shared" si="64"/>
        <v>-</v>
      </c>
      <c r="DM52" s="13" t="str">
        <f t="shared" si="65"/>
        <v>-</v>
      </c>
      <c r="DN52" s="14" t="str">
        <f t="shared" si="66"/>
        <v>-</v>
      </c>
      <c r="DO52" s="37" t="str">
        <f t="shared" si="37"/>
        <v>-</v>
      </c>
      <c r="DP52" s="89" t="str">
        <f t="shared" si="67"/>
        <v>OK</v>
      </c>
    </row>
    <row r="53" spans="1:123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8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9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40"/>
        <v>-</v>
      </c>
      <c r="AC53" s="68"/>
      <c r="AD53" s="70" t="str">
        <f t="shared" si="49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1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2"/>
        <v>-</v>
      </c>
      <c r="AW53" s="68"/>
      <c r="AX53" s="70" t="str">
        <f t="shared" si="43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4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5"/>
        <v>-</v>
      </c>
      <c r="BQ53" s="68"/>
      <c r="BR53" s="70" t="str">
        <f t="shared" si="46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7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8"/>
        <v>-</v>
      </c>
      <c r="CK53" s="76"/>
      <c r="CL53" s="81"/>
      <c r="CM53" s="118"/>
      <c r="CN53" s="82"/>
      <c r="CO53" s="64" t="str">
        <f t="shared" si="50"/>
        <v>-</v>
      </c>
      <c r="CP53" s="65"/>
      <c r="CQ53" s="65"/>
      <c r="CR53" s="66" t="str">
        <f t="shared" si="51"/>
        <v>-</v>
      </c>
      <c r="CS53" s="64" t="str">
        <f t="shared" si="52"/>
        <v>-</v>
      </c>
      <c r="CT53" s="67" t="str">
        <f t="shared" si="53"/>
        <v/>
      </c>
      <c r="CU53" s="76"/>
      <c r="CV53" s="61" t="str">
        <f t="shared" si="54"/>
        <v>-</v>
      </c>
      <c r="CW53" s="62" t="str">
        <f t="shared" si="6"/>
        <v>-</v>
      </c>
      <c r="CX53" s="63" t="str">
        <f t="shared" si="7"/>
        <v>-</v>
      </c>
      <c r="CY53" s="63" t="str">
        <f t="shared" si="33"/>
        <v>-</v>
      </c>
      <c r="CZ53" s="63" t="str">
        <f t="shared" si="55"/>
        <v>-</v>
      </c>
      <c r="DA53" s="63" t="str">
        <f t="shared" si="56"/>
        <v>-</v>
      </c>
      <c r="DB53" s="51" t="str">
        <f t="shared" si="34"/>
        <v>-</v>
      </c>
      <c r="DC53" s="52" t="str">
        <f t="shared" si="35"/>
        <v>-</v>
      </c>
      <c r="DD53" s="53" t="str">
        <f t="shared" si="57"/>
        <v>-</v>
      </c>
      <c r="DE53" s="7" t="str">
        <f t="shared" si="36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7" t="str">
        <f t="shared" si="64"/>
        <v>-</v>
      </c>
      <c r="DM53" s="13" t="str">
        <f t="shared" si="65"/>
        <v>-</v>
      </c>
      <c r="DN53" s="14" t="str">
        <f t="shared" si="66"/>
        <v>-</v>
      </c>
      <c r="DO53" s="37" t="str">
        <f t="shared" si="37"/>
        <v>-</v>
      </c>
      <c r="DP53" s="89" t="str">
        <f t="shared" si="67"/>
        <v>OK</v>
      </c>
    </row>
    <row r="54" spans="1:123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8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9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40"/>
        <v>-</v>
      </c>
      <c r="AC54" s="68"/>
      <c r="AD54" s="70" t="str">
        <f t="shared" si="49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1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2"/>
        <v>-</v>
      </c>
      <c r="AW54" s="68"/>
      <c r="AX54" s="70" t="str">
        <f t="shared" si="43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4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5"/>
        <v>-</v>
      </c>
      <c r="BQ54" s="68"/>
      <c r="BR54" s="70" t="str">
        <f t="shared" si="46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7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8"/>
        <v>-</v>
      </c>
      <c r="CK54" s="76"/>
      <c r="CL54" s="81"/>
      <c r="CM54" s="118"/>
      <c r="CN54" s="82"/>
      <c r="CO54" s="64" t="str">
        <f t="shared" si="50"/>
        <v>-</v>
      </c>
      <c r="CP54" s="65"/>
      <c r="CQ54" s="65"/>
      <c r="CR54" s="66" t="str">
        <f t="shared" si="51"/>
        <v>-</v>
      </c>
      <c r="CS54" s="64" t="str">
        <f t="shared" si="52"/>
        <v>-</v>
      </c>
      <c r="CT54" s="67" t="str">
        <f t="shared" si="53"/>
        <v/>
      </c>
      <c r="CU54" s="76"/>
      <c r="CV54" s="61" t="str">
        <f t="shared" si="54"/>
        <v>-</v>
      </c>
      <c r="CW54" s="62" t="str">
        <f t="shared" si="6"/>
        <v>-</v>
      </c>
      <c r="CX54" s="63" t="str">
        <f t="shared" si="7"/>
        <v>-</v>
      </c>
      <c r="CY54" s="63" t="str">
        <f t="shared" si="33"/>
        <v>-</v>
      </c>
      <c r="CZ54" s="63" t="str">
        <f t="shared" si="55"/>
        <v>-</v>
      </c>
      <c r="DA54" s="63" t="str">
        <f t="shared" si="56"/>
        <v>-</v>
      </c>
      <c r="DB54" s="51" t="str">
        <f t="shared" si="34"/>
        <v>-</v>
      </c>
      <c r="DC54" s="52" t="str">
        <f t="shared" si="35"/>
        <v>-</v>
      </c>
      <c r="DD54" s="53" t="str">
        <f t="shared" si="57"/>
        <v>-</v>
      </c>
      <c r="DE54" s="7" t="str">
        <f t="shared" si="36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7" t="str">
        <f t="shared" si="64"/>
        <v>-</v>
      </c>
      <c r="DM54" s="13" t="str">
        <f t="shared" si="65"/>
        <v>-</v>
      </c>
      <c r="DN54" s="14" t="str">
        <f t="shared" si="66"/>
        <v>-</v>
      </c>
      <c r="DO54" s="37" t="str">
        <f t="shared" si="37"/>
        <v>-</v>
      </c>
      <c r="DP54" s="89" t="str">
        <f t="shared" si="67"/>
        <v>OK</v>
      </c>
    </row>
    <row r="55" spans="1:123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8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9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40"/>
        <v>-</v>
      </c>
      <c r="AC55" s="68"/>
      <c r="AD55" s="70" t="str">
        <f t="shared" si="49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1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2"/>
        <v>-</v>
      </c>
      <c r="AW55" s="68"/>
      <c r="AX55" s="70" t="str">
        <f t="shared" si="43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4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5"/>
        <v>-</v>
      </c>
      <c r="BQ55" s="68"/>
      <c r="BR55" s="70" t="str">
        <f t="shared" si="46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7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8"/>
        <v>-</v>
      </c>
      <c r="CK55" s="76"/>
      <c r="CL55" s="81"/>
      <c r="CM55" s="118"/>
      <c r="CN55" s="82"/>
      <c r="CO55" s="64" t="str">
        <f t="shared" si="50"/>
        <v>-</v>
      </c>
      <c r="CP55" s="65"/>
      <c r="CQ55" s="65"/>
      <c r="CR55" s="66" t="str">
        <f t="shared" si="51"/>
        <v>-</v>
      </c>
      <c r="CS55" s="64" t="str">
        <f t="shared" si="52"/>
        <v>-</v>
      </c>
      <c r="CT55" s="67" t="str">
        <f t="shared" si="53"/>
        <v/>
      </c>
      <c r="CU55" s="76"/>
      <c r="CV55" s="61" t="str">
        <f t="shared" si="54"/>
        <v>-</v>
      </c>
      <c r="CW55" s="62" t="str">
        <f t="shared" si="6"/>
        <v>-</v>
      </c>
      <c r="CX55" s="63" t="str">
        <f t="shared" si="7"/>
        <v>-</v>
      </c>
      <c r="CY55" s="63" t="str">
        <f t="shared" si="33"/>
        <v>-</v>
      </c>
      <c r="CZ55" s="63" t="str">
        <f t="shared" si="55"/>
        <v>-</v>
      </c>
      <c r="DA55" s="63" t="str">
        <f t="shared" si="56"/>
        <v>-</v>
      </c>
      <c r="DB55" s="51" t="str">
        <f t="shared" si="34"/>
        <v>-</v>
      </c>
      <c r="DC55" s="52" t="str">
        <f t="shared" si="35"/>
        <v>-</v>
      </c>
      <c r="DD55" s="53" t="str">
        <f t="shared" si="57"/>
        <v>-</v>
      </c>
      <c r="DE55" s="7" t="str">
        <f t="shared" si="36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7" t="str">
        <f t="shared" si="64"/>
        <v>-</v>
      </c>
      <c r="DM55" s="13" t="str">
        <f t="shared" si="65"/>
        <v>-</v>
      </c>
      <c r="DN55" s="14" t="str">
        <f t="shared" si="66"/>
        <v>-</v>
      </c>
      <c r="DO55" s="37" t="str">
        <f t="shared" si="37"/>
        <v>-</v>
      </c>
      <c r="DP55" s="89" t="str">
        <f t="shared" si="67"/>
        <v>OK</v>
      </c>
    </row>
    <row r="56" spans="1:123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8.8000000000000007</v>
      </c>
      <c r="E56" s="26">
        <f>IFERROR(SUMIFS(E6:E55,$J6:$J55,"&gt;0")/COUNTIFS($J6:$J55,"&gt;0"),0)*$O$2</f>
        <v>1.5</v>
      </c>
      <c r="F56" s="26">
        <f t="shared" ref="F56:G56" si="68">IFERROR(SUMIFS(F6:F55,$J6:$J55,"&gt;0")/COUNTIFS($J6:$J55,"&gt;0"),0)*$O$2</f>
        <v>0.3</v>
      </c>
      <c r="G56" s="26">
        <f t="shared" si="68"/>
        <v>0.1</v>
      </c>
      <c r="H56" s="26">
        <f>IFERROR(SUMIFS(H6:H55,$J6:$J55,"&gt;0")/COUNTIFS($J6:$J55,"&gt;0"),0)*$R$2</f>
        <v>0</v>
      </c>
      <c r="I56" s="27">
        <f t="shared" ref="I56" si="69">IFERROR(SUMIFS(I6:I55,$J6:$J55,"&gt;0")/COUNTIFS($J6:$J55,"&gt;0"),0)</f>
        <v>10.98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70">IFERROR(SUMIFS(P6:P55,$J6:$J55,"&gt;0")/COUNTIFS($J6:$J55,"&gt;0"),0)*$O$2</f>
        <v>0</v>
      </c>
      <c r="Q56" s="26">
        <f t="shared" si="70"/>
        <v>0</v>
      </c>
      <c r="R56" s="26">
        <f>IFERROR(SUMIFS(R6:R55,$J6:$J55,"&gt;0")/COUNTIFS($J6:$J55,"&gt;0"),0)*$R$2</f>
        <v>0</v>
      </c>
      <c r="S56" s="27">
        <f t="shared" ref="S56" si="71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9</v>
      </c>
      <c r="X56" s="26">
        <f>IFERROR(SUMIFS(X6:X55,$J6:$J55,"&gt;0")/COUNTIFS($J6:$J55,"&gt;0"),0)*$O$2</f>
        <v>1.6</v>
      </c>
      <c r="Y56" s="26">
        <f t="shared" ref="Y56:Z56" si="72">IFERROR(SUMIFS(Y6:Y55,$J6:$J55,"&gt;0")/COUNTIFS($J6:$J55,"&gt;0"),0)*$O$2</f>
        <v>0.3</v>
      </c>
      <c r="Z56" s="26">
        <f t="shared" si="72"/>
        <v>0.1</v>
      </c>
      <c r="AA56" s="26">
        <f>IFERROR(SUMIFS(AA6:AA55,$J6:$J55,"&gt;0")/COUNTIFS($J6:$J55,"&gt;0"),0)*$R$2</f>
        <v>0</v>
      </c>
      <c r="AB56" s="27">
        <f t="shared" ref="AB56" si="73">IFERROR(SUMIFS(AB6:AB55,$J6:$J55,"&gt;0")/COUNTIFS($J6:$J55,"&gt;0"),0)</f>
        <v>11.28</v>
      </c>
      <c r="AC56" s="28">
        <f>COUNTIFS($J6:$J55,"&gt;0",AC6:AC55,"&gt;0")</f>
        <v>10</v>
      </c>
      <c r="AD56" s="30">
        <f t="shared" ref="AD56" si="74">IFERROR(SUMIFS(AD6:AD55,$J6:$J55,"&gt;0")/COUNTIFS($J6:$J55,"&gt;0"),0)</f>
        <v>2.2222222222221811E-4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0.1</v>
      </c>
      <c r="AI56" s="26">
        <f>IFERROR(SUMIFS(AI6:AI55,$J6:$J55,"&gt;0")/COUNTIFS($J6:$J55,"&gt;0"),0)*$O$2</f>
        <v>0</v>
      </c>
      <c r="AJ56" s="26">
        <f t="shared" ref="AJ56:AK56" si="75">IFERROR(SUMIFS(AJ6:AJ55,$J6:$J55,"&gt;0")/COUNTIFS($J6:$J55,"&gt;0"),0)*$O$2</f>
        <v>0</v>
      </c>
      <c r="AK56" s="26">
        <f t="shared" si="75"/>
        <v>0.1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0.32999999999999996</v>
      </c>
      <c r="AN56" s="28">
        <f>COUNTIFS($J6:$J55,"&gt;0",AN6:AN55,"&gt;0")</f>
        <v>3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0.8</v>
      </c>
      <c r="AR56" s="26">
        <f>IFERROR(SUMIFS(AR6:AR55,$J6:$J55,"&gt;0")/COUNTIFS($J6:$J55,"&gt;0"),0)*$O$2</f>
        <v>0.3</v>
      </c>
      <c r="AS56" s="26">
        <f t="shared" ref="AS56:AU56" si="76">IFERROR(SUMIFS(AS6:AS55,$J6:$J55,"&gt;0")/COUNTIFS($J6:$J55,"&gt;0"),0)*$O$2</f>
        <v>0.1</v>
      </c>
      <c r="AT56" s="26">
        <f t="shared" si="76"/>
        <v>0</v>
      </c>
      <c r="AU56" s="26">
        <f t="shared" si="76"/>
        <v>0</v>
      </c>
      <c r="AV56" s="27">
        <f t="shared" ref="AV56" si="77">IFERROR(SUMIFS(AV6:AV55,$J6:$J55,"&gt;0")/COUNTIFS($J6:$J55,"&gt;0"),0)</f>
        <v>1.25</v>
      </c>
      <c r="AW56" s="28">
        <f>COUNTIFS($J6:$J55,"&gt;0",AW6:AW55,"&gt;0")</f>
        <v>3</v>
      </c>
      <c r="AX56" s="30">
        <f t="shared" ref="AX56" si="78">IFERROR(SUMIFS(AX6:AX55,$J6:$J55,"&gt;0")/COUNTIFS($J6:$J55,"&gt;0"),0)</f>
        <v>2.0833333333347692E-5</v>
      </c>
      <c r="AY56" s="29"/>
      <c r="AZ56" s="26">
        <f>IFERROR(SUMIFS(AZ6:AZ55,$J6:$J55,"&gt;0")/COUNTIFS($J6:$J55,"&gt;0"),0)*$L$2</f>
        <v>0</v>
      </c>
      <c r="BA56" s="26">
        <f t="shared" ref="BA56:BF56" si="79">IFERROR(SUMIFS(BA6:BA55,$J6:$J55,"&gt;0")/COUNTIFS($J6:$J55,"&gt;0"),0)*$L$2</f>
        <v>0</v>
      </c>
      <c r="BB56" s="26">
        <f t="shared" si="79"/>
        <v>0</v>
      </c>
      <c r="BC56" s="26">
        <f t="shared" si="79"/>
        <v>0</v>
      </c>
      <c r="BD56" s="26">
        <f t="shared" si="79"/>
        <v>0</v>
      </c>
      <c r="BE56" s="26">
        <f t="shared" si="79"/>
        <v>0</v>
      </c>
      <c r="BF56" s="26">
        <f t="shared" si="79"/>
        <v>0</v>
      </c>
      <c r="BG56" s="27">
        <f t="shared" ref="BG56" si="80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1">IFERROR(SUMIFS(BM6:BM55,$J6:$J55,"&gt;0")/COUNTIFS($J6:$J55,"&gt;0"),0)*$O$2</f>
        <v>0</v>
      </c>
      <c r="BN56" s="26">
        <f t="shared" si="81"/>
        <v>0</v>
      </c>
      <c r="BO56" s="26">
        <f t="shared" si="81"/>
        <v>0</v>
      </c>
      <c r="BP56" s="27">
        <f t="shared" ref="BP56" si="82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3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4">IFERROR(SUMIFS(BX6:BX55,$J6:$J55,"&gt;0")/COUNTIFS($J6:$J55,"&gt;0"),0)*$O$2</f>
        <v>0</v>
      </c>
      <c r="BY56" s="26">
        <f t="shared" si="84"/>
        <v>0</v>
      </c>
      <c r="BZ56" s="26">
        <f t="shared" si="84"/>
        <v>0</v>
      </c>
      <c r="CA56" s="27">
        <f t="shared" ref="CA56" si="85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6">IFERROR(SUMIFS(CG6:CG55,$J6:$J55,"&gt;0")/COUNTIFS($J6:$J55,"&gt;0"),0)*$O$2</f>
        <v>0</v>
      </c>
      <c r="CH56" s="26">
        <f t="shared" si="86"/>
        <v>0</v>
      </c>
      <c r="CI56" s="26">
        <f t="shared" si="86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/>
      <c r="CN56" s="28">
        <f>COUNTIFS($J6:$J55,"&gt;0",CN6:CN55,"&gt;0")</f>
        <v>10</v>
      </c>
      <c r="CO56" s="32"/>
      <c r="CP56" s="32"/>
      <c r="CQ56" s="32"/>
      <c r="CR56" s="32"/>
      <c r="CS56" s="28">
        <f>COUNTIF(CS6:CS55,"yes")</f>
        <v>10</v>
      </c>
      <c r="CT56" s="34">
        <f>IFERROR(SUMIFS(CT6:CT55,$CS6:$CS55,"Yes")/COUNTIFS($CS6:$CS55,"Yes"),0)</f>
        <v>2125.7126340191453</v>
      </c>
      <c r="CV56" s="33">
        <f>IFERROR(SUMIFS(CV6:CV55,$J6:$J55,"&gt;0")/COUNTIFS($J6:$J55,"&gt;0"),0)</f>
        <v>0</v>
      </c>
      <c r="CW56" s="33">
        <f>IFERROR(SUMIFS(CW6:CW55,$J6:$J55,"&gt;0")/COUNTIFS($J6:$J55,"&gt;0"),0)</f>
        <v>12.53</v>
      </c>
      <c r="CX56" s="33">
        <f>IFERROR(SUMIFS(CX6:CX55,$J6:$J55,"&gt;0")/COUNTIFS($J6:$J55,"&gt;0"),0)</f>
        <v>21.000000000000881</v>
      </c>
      <c r="CY56" s="25"/>
      <c r="CZ56" s="33">
        <f>IFERROR(SUMIFS(CZ6:CZ55,$J6:$J55,"&gt;0")/COUNTIFS($J6:$J55,"&gt;0"),0)</f>
        <v>0.32999999999999996</v>
      </c>
      <c r="DA56" s="33">
        <f>IFERROR(SUMIFS(DA6:DA55,$J6:$J55,"&gt;0")/COUNTIFS($J6:$J55,"&gt;0"),0)</f>
        <v>27.200000000001694</v>
      </c>
      <c r="DB56" s="11">
        <f>IFERROR(SUMIFS(DB6:DB55,$J6:$J55,"&gt;0")/COUNTIFS($J6:$J55,"&gt;0"),0)</f>
        <v>12.86</v>
      </c>
      <c r="DC56" s="11">
        <f>IFERROR(SUMIFS(DC6:DC55,$J6:$J55,"&gt;0")/COUNTIFS($J6:$J55,"&gt;0"),0)</f>
        <v>-2.0201777785509711</v>
      </c>
      <c r="DD56" s="12">
        <f>IFERROR(SUMIFS(DD6:DD55,$J6:$J55,"&gt;0")/COUNTIFS($J6:$J55,"&gt;0"),0)</f>
        <v>0.80203249913280406</v>
      </c>
      <c r="DE56" s="9"/>
      <c r="DF56" s="9"/>
      <c r="DG56" s="9"/>
      <c r="DH56" s="9"/>
    </row>
    <row r="57" spans="1:123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/>
      <c r="CN57" s="36" t="s">
        <v>81</v>
      </c>
      <c r="CR57" s="36"/>
      <c r="CS57" s="35" t="s">
        <v>83</v>
      </c>
      <c r="CT57" s="35" t="s">
        <v>80</v>
      </c>
      <c r="CV57" s="35" t="s">
        <v>80</v>
      </c>
      <c r="CW57" s="35" t="s">
        <v>80</v>
      </c>
      <c r="CX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D57" s="35" t="s">
        <v>80</v>
      </c>
      <c r="DP57" s="90"/>
    </row>
    <row r="59" spans="1:123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7">L1</f>
        <v>PCL</v>
      </c>
      <c r="M59" s="79" t="str">
        <f t="shared" si="87"/>
        <v>MCL</v>
      </c>
      <c r="N59" s="79" t="str">
        <f t="shared" si="87"/>
        <v>CAR</v>
      </c>
      <c r="O59" s="79" t="str">
        <f t="shared" si="87"/>
        <v>LGV</v>
      </c>
      <c r="P59" s="79" t="str">
        <f t="shared" si="87"/>
        <v>OGV1</v>
      </c>
      <c r="Q59" s="79" t="str">
        <f t="shared" si="87"/>
        <v>OGV2</v>
      </c>
      <c r="R59" s="79" t="str">
        <f t="shared" si="87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N59" s="2"/>
      <c r="CR59" s="3"/>
      <c r="CT59" s="2"/>
      <c r="DI59" s="13"/>
      <c r="DJ59" s="18"/>
    </row>
    <row r="60" spans="1:123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7"/>
        <v>0.4</v>
      </c>
      <c r="N60" s="91">
        <f t="shared" si="87"/>
        <v>1</v>
      </c>
      <c r="O60" s="91">
        <f t="shared" si="87"/>
        <v>1</v>
      </c>
      <c r="P60" s="91">
        <f t="shared" si="87"/>
        <v>1.5</v>
      </c>
      <c r="Q60" s="91">
        <f t="shared" si="87"/>
        <v>2.2999999999999998</v>
      </c>
      <c r="R60" s="91">
        <f t="shared" si="87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T60" s="2"/>
      <c r="DI60" s="13"/>
      <c r="DJ60" s="18"/>
    </row>
    <row r="61" spans="1:123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Y61" s="41"/>
      <c r="CZ61" s="41"/>
      <c r="DD61" s="42"/>
      <c r="DI61" s="43"/>
      <c r="DJ61" s="44"/>
      <c r="DK61" s="44"/>
      <c r="DM61" s="44"/>
      <c r="DO61" s="42"/>
      <c r="DP61" s="86"/>
    </row>
    <row r="62" spans="1:123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16"/>
      <c r="CN62" s="158" t="s">
        <v>39</v>
      </c>
      <c r="CO62" s="151" t="s">
        <v>40</v>
      </c>
      <c r="CP62" s="151"/>
      <c r="CQ62" s="160"/>
      <c r="CR62" s="95">
        <v>1.38888888888889E-4</v>
      </c>
      <c r="CS62" s="96">
        <f>CS4</f>
        <v>7</v>
      </c>
      <c r="CT62" s="161" t="s">
        <v>41</v>
      </c>
      <c r="CU62" s="8"/>
      <c r="CV62" s="163" t="s">
        <v>42</v>
      </c>
      <c r="CW62" s="165" t="s">
        <v>43</v>
      </c>
      <c r="CX62" s="165" t="s">
        <v>44</v>
      </c>
      <c r="CY62" s="165" t="s">
        <v>45</v>
      </c>
      <c r="CZ62" s="165" t="s">
        <v>46</v>
      </c>
      <c r="DA62" s="165" t="s">
        <v>47</v>
      </c>
      <c r="DB62" s="154" t="s">
        <v>48</v>
      </c>
      <c r="DC62" s="154" t="s">
        <v>49</v>
      </c>
      <c r="DD62" s="167" t="s">
        <v>50</v>
      </c>
      <c r="DI62" s="13"/>
      <c r="DJ62" s="18"/>
      <c r="DK62" s="9"/>
      <c r="DM62" s="7"/>
      <c r="DP62" s="87"/>
    </row>
    <row r="63" spans="1:123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17"/>
      <c r="CN63" s="159"/>
      <c r="CO63" s="49" t="s">
        <v>61</v>
      </c>
      <c r="CP63" s="49" t="s">
        <v>62</v>
      </c>
      <c r="CQ63" s="49" t="s">
        <v>63</v>
      </c>
      <c r="CR63" s="47" t="s">
        <v>64</v>
      </c>
      <c r="CS63" s="48" t="s">
        <v>65</v>
      </c>
      <c r="CT63" s="162"/>
      <c r="CU63" s="21"/>
      <c r="CV63" s="164"/>
      <c r="CW63" s="166"/>
      <c r="CX63" s="166"/>
      <c r="CY63" s="166"/>
      <c r="CZ63" s="166"/>
      <c r="DA63" s="166"/>
      <c r="DB63" s="155"/>
      <c r="DC63" s="155"/>
      <c r="DD63" s="168"/>
      <c r="DE63" s="19" t="s">
        <v>66</v>
      </c>
      <c r="DF63" s="19" t="s">
        <v>67</v>
      </c>
      <c r="DG63" s="19" t="s">
        <v>68</v>
      </c>
      <c r="DH63" s="19" t="s">
        <v>69</v>
      </c>
      <c r="DI63" s="20">
        <v>1</v>
      </c>
      <c r="DJ63" s="20">
        <v>2</v>
      </c>
      <c r="DK63" s="20">
        <v>3</v>
      </c>
      <c r="DL63" s="20">
        <v>4</v>
      </c>
      <c r="DM63" s="10" t="s">
        <v>70</v>
      </c>
      <c r="DN63" s="10" t="s">
        <v>71</v>
      </c>
      <c r="DO63" s="46" t="s">
        <v>72</v>
      </c>
      <c r="DP63" s="88" t="s">
        <v>73</v>
      </c>
    </row>
    <row r="64" spans="1:123" s="1" customFormat="1" ht="20.100000000000001" customHeight="1">
      <c r="A64" s="76">
        <v>1</v>
      </c>
      <c r="B64" s="92"/>
      <c r="C64" s="64"/>
      <c r="D64" s="71">
        <v>8</v>
      </c>
      <c r="E64" s="71">
        <v>1</v>
      </c>
      <c r="F64" s="71"/>
      <c r="G64" s="71"/>
      <c r="H64" s="71"/>
      <c r="I64" s="69">
        <f>IF($J64="","-",B64*$L$2+C64*$M$2+D64*$N$2+E64*$O$2+F64*$P$2+G64*$Q$2+H64*$R$2)</f>
        <v>9</v>
      </c>
      <c r="J64" s="109">
        <v>0.71068287037037037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0.71069444444444452</v>
      </c>
      <c r="U64" s="64"/>
      <c r="V64" s="64"/>
      <c r="W64" s="65">
        <v>8</v>
      </c>
      <c r="X64" s="65">
        <v>1</v>
      </c>
      <c r="Y64" s="65"/>
      <c r="Z64" s="65"/>
      <c r="AA64" s="65"/>
      <c r="AB64" s="69">
        <f>IF($J64="","-",U64*$L$2+V64*$M$2+W64*$N$2+X64*$O$2+Y64*$P$2+Z64*$Q$2+AA64*$R$2)</f>
        <v>9</v>
      </c>
      <c r="AC64" s="110">
        <v>0.71086805555555566</v>
      </c>
      <c r="AD64" s="70">
        <f t="shared" ref="AD64:AD95" si="88">IF($J64="","-",AC64-T64)</f>
        <v>1.7361111111113825E-4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110">
        <v>0.71091435185185192</v>
      </c>
      <c r="AO64" s="64"/>
      <c r="AP64" s="64"/>
      <c r="AQ64" s="65">
        <v>3</v>
      </c>
      <c r="AR64" s="65"/>
      <c r="AS64" s="65"/>
      <c r="AT64" s="65"/>
      <c r="AU64" s="65"/>
      <c r="AV64" s="69">
        <f>IF($J64="","-",AO64*$L$2+AP64*$M$2+AQ64*$N$2+AR64*$O$2+AS64*$P$2+AT64*$Q$2+AU64*$R$2)</f>
        <v>3</v>
      </c>
      <c r="AW64" s="110">
        <v>0.71096064814814808</v>
      </c>
      <c r="AX64" s="70">
        <f>IF($J64="","-",AW64-AN64)</f>
        <v>4.6296296296155504E-5</v>
      </c>
      <c r="AY64" s="73"/>
      <c r="AZ64" s="92"/>
      <c r="BA64" s="64"/>
      <c r="BB64" s="65">
        <v>1</v>
      </c>
      <c r="BC64" s="65"/>
      <c r="BD64" s="65"/>
      <c r="BE64" s="65"/>
      <c r="BF64" s="65"/>
      <c r="BG64" s="69">
        <f>IF($J64="","-",AZ64*$L$2+BA64*$M$2+BB64*$N$2+BC64*$O$2+BD64*$P$2+BE64*$Q$2+BF64*$R$2)</f>
        <v>1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0.71101851851851849</v>
      </c>
      <c r="CM64" s="119">
        <f>CL64-AW64</f>
        <v>5.7870370370416424E-5</v>
      </c>
      <c r="CN64" s="112">
        <v>0.71164351851851848</v>
      </c>
      <c r="CO64" s="64" t="str">
        <f t="shared" ref="CO64:CO95" si="89">IF($J64="","-",IF(AND(AB64&gt;0,S64=0),"Y","N"))</f>
        <v>Y</v>
      </c>
      <c r="CP64" s="65" t="s">
        <v>75</v>
      </c>
      <c r="CQ64" s="65" t="s">
        <v>75</v>
      </c>
      <c r="CR64" s="66">
        <f t="shared" ref="CR64:CR95" si="90">IF($J64="","-",IF(AC64=0,0,AC64-J64))</f>
        <v>1.8518518518528815E-4</v>
      </c>
      <c r="CS64" s="64" t="str">
        <f t="shared" ref="CS64:CS95" si="91">IF($J64="","-",IF(AND(I64&gt;=CS$4,CR64&gt;=CR$4,CQ64="N",S64=0),"Yes","No"))</f>
        <v>Yes</v>
      </c>
      <c r="CT64" s="67">
        <f t="shared" ref="CT64:CT95" si="92">IF($J64="","",IF(S64&gt;0,0,IF(AD64=0,0,AB64/(AD64*24))))</f>
        <v>2159.9999999996626</v>
      </c>
      <c r="CU64" s="76"/>
      <c r="CV64" s="61">
        <f t="shared" ref="CV64:CV95" si="93">IF(J64="","-",CJ64)</f>
        <v>0</v>
      </c>
      <c r="CW64" s="62">
        <f t="shared" ref="CW64:CW113" si="94">IF($J64="","-",AB64+AV64+BP64)</f>
        <v>12</v>
      </c>
      <c r="CX64" s="63">
        <f t="shared" ref="CX64:CX113" si="95">IF($J64="","-",(AD64+AX64+BR64)*86400)</f>
        <v>18.99999999999018</v>
      </c>
      <c r="CY64" s="63">
        <f>IF($J64="","-",IF(CQ64="Y",2,IF(AND(CO64="y",CP64="y"),2,IF(AND(CO64="y",CP64="n"),1,IF(AND(CO64="n",CP64="y"),3,IF(AND(CO64="n",CP64="n"),4,"error"))))))</f>
        <v>1</v>
      </c>
      <c r="CZ64" s="63">
        <f t="shared" ref="CZ64:CZ95" si="96">IF($J64="","-",S64+AM64+BG64+CA64)</f>
        <v>1</v>
      </c>
      <c r="DA64" s="63">
        <f t="shared" ref="DA64:DA95" si="97">IF($J64="","-",(CL64-J64)*86400)</f>
        <v>28.999999999998138</v>
      </c>
      <c r="DB64" s="51">
        <f>IF($J64="","-",CW64+CZ64+CV64)</f>
        <v>13</v>
      </c>
      <c r="DC64" s="52">
        <f>IF($J64="","-",IF(CX64=0,0,CX64-DE64-DF64))</f>
        <v>-3.2817376662851991</v>
      </c>
      <c r="DD64" s="53">
        <f t="shared" ref="DD64:DD95" si="98">IF($J64="", "-", IF(AND(CW64=0, CY64=2),  1,   IFERROR((DB64*3600)/(IFERROR(DA64-DC64-2,DA64-2)*$CT$114+CV64*3600),0)))</f>
        <v>0.7613570944709056</v>
      </c>
      <c r="DE64" s="7">
        <f>IF($J64="","-",IF(OR(CY64=1,CY64=3),1,IF(CY64=2,2,IF(CY64=4,0,0))))</f>
        <v>1</v>
      </c>
      <c r="DF64" s="7">
        <f t="shared" ref="DF64:DF95" si="99">IF($J64="","-",IFERROR((3600*CW64/$CT$114),0))</f>
        <v>21.281737666275379</v>
      </c>
      <c r="DG64" s="7">
        <f t="shared" ref="DG64:DG95" si="100">IF(J64="","-",(CN64-J64)*86400)</f>
        <v>82.999999999996987</v>
      </c>
      <c r="DH64" s="7">
        <f t="shared" ref="DH64:DH95" si="101">IF($J64="","-",(CL64-J64-(3/86400))*86400)</f>
        <v>25.999999999998138</v>
      </c>
      <c r="DI64" s="7">
        <f t="shared" ref="DI64:DI95" si="102">IF($J64="","-",IF($CX64=0,0, $CX64-IFERROR(3600*$CW64/$CT$114,0)-1))</f>
        <v>-3.2817376662851991</v>
      </c>
      <c r="DJ64" s="7">
        <f t="shared" ref="DJ64:DJ95" si="103">IF($J64="","-",IF($CX64=0,0, $CX64-IFERROR(3600*$CW64/$CT$114,0)-2))</f>
        <v>-4.2817376662851991</v>
      </c>
      <c r="DK64" s="7">
        <f t="shared" ref="DK64:DK95" si="104">IF($J64="","-",IF($CX64=0,0, $CX64-IFERROR(3600*$CW64/$CT$114,0)-1))</f>
        <v>-3.2817376662851991</v>
      </c>
      <c r="DL64" s="7">
        <f t="shared" ref="DL64:DL95" si="105">IF($J64="","-",IF($CX64=0,0, $CX64-IFERROR(3600*$CW64/$CT$114,0)))</f>
        <v>-2.2817376662851991</v>
      </c>
      <c r="DM64" s="13">
        <f t="shared" ref="DM64:DM95" si="106">IF($J64="","-",HLOOKUP(CY64,$DI$63:$DL$113,A64+1, FALSE))</f>
        <v>-3.2817376662851991</v>
      </c>
      <c r="DN64" s="14">
        <f t="shared" ref="DN64:DN95" si="107">IF($J64="","-",IFERROR(IF(CV64=0,((DB64*(3600/DG64))/($CT$114*((DH64-DC64+1)/DG64))),((DB64*(3600/DG64))/(($CT$114*(((DH64-DC64+1)/DG64)))+((CV64*3600)/DG64)))),0))</f>
        <v>0.7613570944709056</v>
      </c>
      <c r="DO64" s="37">
        <f>IF($J64="","-",CX64/DA64)</f>
        <v>0.65517241379280688</v>
      </c>
      <c r="DP64" s="89" t="str">
        <f t="shared" ref="DP64:DP95" si="108">IF(AND(I64&gt;DB64,CQ64&lt;&gt;"Y"),"Blocked?","OK")</f>
        <v>OK</v>
      </c>
      <c r="DQ64" s="45"/>
      <c r="DR64" s="9"/>
      <c r="DS64" s="9"/>
    </row>
    <row r="65" spans="1:123" s="1" customFormat="1" ht="20.100000000000001" customHeight="1">
      <c r="A65" s="76">
        <v>2</v>
      </c>
      <c r="B65" s="92"/>
      <c r="C65" s="64"/>
      <c r="D65" s="71">
        <v>8</v>
      </c>
      <c r="E65" s="71">
        <v>1</v>
      </c>
      <c r="F65" s="71"/>
      <c r="G65" s="71"/>
      <c r="H65" s="71"/>
      <c r="I65" s="69">
        <f t="shared" ref="I65:I73" si="109">IF($J65="","-",B65*$L$2+C65*$M$2+D65*$N$2+E65*$O$2+F65*$P$2+G65*$Q$2+H65*$R$2)</f>
        <v>9</v>
      </c>
      <c r="J65" s="109">
        <v>0.71454861111111112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10">IF($J65="","-",L65*$L$2+M65*$M$2+N65*$N$2+O65*$O$2+P65*$P$2+Q65*$Q$2+R65*$R$2)</f>
        <v>0</v>
      </c>
      <c r="T65" s="110">
        <v>0.71456018518518516</v>
      </c>
      <c r="U65" s="64"/>
      <c r="V65" s="64"/>
      <c r="W65" s="65">
        <v>10</v>
      </c>
      <c r="X65" s="65">
        <v>1</v>
      </c>
      <c r="Y65" s="65"/>
      <c r="Z65" s="65"/>
      <c r="AA65" s="65"/>
      <c r="AB65" s="69">
        <f t="shared" ref="AB65:AB73" si="111">IF($J65="","-",U65*$L$2+V65*$M$2+W65*$N$2+X65*$O$2+Y65*$P$2+Z65*$Q$2+AA65*$R$2)</f>
        <v>11</v>
      </c>
      <c r="AC65" s="110">
        <v>0.71479166666666671</v>
      </c>
      <c r="AD65" s="70">
        <f t="shared" si="88"/>
        <v>2.3148148148155467E-4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2">IF($J65="","-",AF65*$L$2+AG65*$M$2+AH65*$N$2+AI65*$O$2+AJ65*$P$2+AK65*$Q$2+AL65*$R$2)</f>
        <v>0</v>
      </c>
      <c r="AN65" s="110"/>
      <c r="AO65" s="64"/>
      <c r="AP65" s="64"/>
      <c r="AQ65" s="65"/>
      <c r="AR65" s="65"/>
      <c r="AS65" s="65"/>
      <c r="AT65" s="65"/>
      <c r="AU65" s="65"/>
      <c r="AV65" s="69">
        <f t="shared" ref="AV65:AV73" si="113">IF($J65="","-",AO65*$L$2+AP65*$M$2+AQ65*$N$2+AR65*$O$2+AS65*$P$2+AT65*$Q$2+AU65*$R$2)</f>
        <v>0</v>
      </c>
      <c r="AW65" s="110"/>
      <c r="AX65" s="70">
        <f t="shared" ref="AX65:AX73" si="114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5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6">IF($J65="","-",BI65*$L$2+BJ65*$M$2+BK65*$N$2+BL65*$O$2+BM65*$P$2+BN65*$Q$2+BO65*$R$2)</f>
        <v>0</v>
      </c>
      <c r="BQ65" s="68"/>
      <c r="BR65" s="70">
        <f t="shared" ref="BR65:BR73" si="117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8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9">IF($J65="","-",CC65*$L$2+CD65*$M$2+CE65*$N$2+CF65*$O$2+CG65*$P$2+CH65*$Q$2+CI65*$R$2)</f>
        <v>0</v>
      </c>
      <c r="CK65" s="76"/>
      <c r="CL65" s="111">
        <v>0.71482638888888894</v>
      </c>
      <c r="CM65" s="119">
        <f t="shared" ref="CM65:CM73" si="120">CL65-AC65</f>
        <v>3.472222222222765E-5</v>
      </c>
      <c r="CN65" s="112">
        <v>0.71553240740740742</v>
      </c>
      <c r="CO65" s="64" t="str">
        <f t="shared" si="89"/>
        <v>Y</v>
      </c>
      <c r="CP65" s="65" t="s">
        <v>74</v>
      </c>
      <c r="CQ65" s="65" t="s">
        <v>75</v>
      </c>
      <c r="CR65" s="66">
        <f t="shared" si="90"/>
        <v>2.4305555555559355E-4</v>
      </c>
      <c r="CS65" s="64" t="str">
        <f t="shared" si="91"/>
        <v>Yes</v>
      </c>
      <c r="CT65" s="67">
        <f t="shared" si="92"/>
        <v>1979.999999999374</v>
      </c>
      <c r="CU65" s="76"/>
      <c r="CV65" s="61">
        <f t="shared" si="93"/>
        <v>0</v>
      </c>
      <c r="CW65" s="62">
        <f t="shared" si="94"/>
        <v>11</v>
      </c>
      <c r="CX65" s="63">
        <f t="shared" si="95"/>
        <v>20.000000000006324</v>
      </c>
      <c r="CY65" s="63">
        <f t="shared" ref="CY65:CY113" si="121">IF($J65="","-",IF(CQ65="Y",2,IF(AND(CO65="y",CP65="y"),2,IF(AND(CO65="y",CP65="n"),1,IF(AND(CO65="n",CP65="y"),3,IF(AND(CO65="n",CP65="n"),4,"error"))))))</f>
        <v>2</v>
      </c>
      <c r="CZ65" s="63">
        <f t="shared" si="96"/>
        <v>0</v>
      </c>
      <c r="DA65" s="63">
        <f t="shared" si="97"/>
        <v>24.000000000003752</v>
      </c>
      <c r="DB65" s="51">
        <f t="shared" ref="DB65:DB96" si="122">IF($J65="","-",CW65+CZ65+CV65)</f>
        <v>11</v>
      </c>
      <c r="DC65" s="52">
        <f t="shared" ref="DC65:DC113" si="123">IF($J65="","-",IF(CX65=0,0,CX65-DE65-DF65))</f>
        <v>-1.5082595274127755</v>
      </c>
      <c r="DD65" s="53">
        <f t="shared" si="98"/>
        <v>0.82984703757705136</v>
      </c>
      <c r="DE65" s="7">
        <f t="shared" ref="DE65:DE113" si="124">IF($J65="","-",IF(OR(CY65=1,CY65=3),1,IF(CY65=2,2,IF(CY65=4,0,0))))</f>
        <v>2</v>
      </c>
      <c r="DF65" s="7">
        <f t="shared" si="99"/>
        <v>19.508259527419099</v>
      </c>
      <c r="DG65" s="7">
        <f t="shared" si="100"/>
        <v>85.000000000000497</v>
      </c>
      <c r="DH65" s="7">
        <f t="shared" si="101"/>
        <v>21.000000000003752</v>
      </c>
      <c r="DI65" s="7">
        <f t="shared" si="102"/>
        <v>-0.50825952741277547</v>
      </c>
      <c r="DJ65" s="7">
        <f t="shared" si="103"/>
        <v>-1.5082595274127755</v>
      </c>
      <c r="DK65" s="7">
        <f t="shared" si="104"/>
        <v>-0.50825952741277547</v>
      </c>
      <c r="DL65" s="7">
        <f t="shared" si="105"/>
        <v>0.49174047258722453</v>
      </c>
      <c r="DM65" s="13">
        <f t="shared" si="106"/>
        <v>-1.5082595274127755</v>
      </c>
      <c r="DN65" s="14">
        <f t="shared" si="107"/>
        <v>0.82984703757705136</v>
      </c>
      <c r="DO65" s="37">
        <f t="shared" ref="DO65:DO113" si="125">IF($J65="","-",CX65/DA65)</f>
        <v>0.8333333333334666</v>
      </c>
      <c r="DP65" s="89" t="str">
        <f t="shared" si="108"/>
        <v>OK</v>
      </c>
      <c r="DQ65" s="45"/>
      <c r="DR65" s="9"/>
      <c r="DS65" s="9"/>
    </row>
    <row r="66" spans="1:123" s="1" customFormat="1" ht="20.100000000000001" customHeight="1">
      <c r="A66" s="76">
        <v>3</v>
      </c>
      <c r="B66" s="92"/>
      <c r="C66" s="64"/>
      <c r="D66" s="71">
        <v>13</v>
      </c>
      <c r="E66" s="71">
        <v>2</v>
      </c>
      <c r="F66" s="71"/>
      <c r="G66" s="71"/>
      <c r="H66" s="71"/>
      <c r="I66" s="69">
        <f t="shared" si="109"/>
        <v>15</v>
      </c>
      <c r="J66" s="109">
        <v>0.71826388888888892</v>
      </c>
      <c r="K66" s="73"/>
      <c r="L66" s="92"/>
      <c r="M66" s="64"/>
      <c r="N66" s="65"/>
      <c r="O66" s="65"/>
      <c r="P66" s="65"/>
      <c r="Q66" s="65"/>
      <c r="R66" s="65"/>
      <c r="S66" s="69">
        <f t="shared" si="110"/>
        <v>0</v>
      </c>
      <c r="T66" s="110">
        <v>0.71829861111111104</v>
      </c>
      <c r="U66" s="64"/>
      <c r="V66" s="64"/>
      <c r="W66" s="65">
        <v>8</v>
      </c>
      <c r="X66" s="65">
        <v>2</v>
      </c>
      <c r="Y66" s="65"/>
      <c r="Z66" s="65"/>
      <c r="AA66" s="65"/>
      <c r="AB66" s="69">
        <f t="shared" si="111"/>
        <v>10</v>
      </c>
      <c r="AC66" s="110">
        <v>0.71856481481481482</v>
      </c>
      <c r="AD66" s="70">
        <f t="shared" si="88"/>
        <v>2.6620370370378232E-4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2"/>
        <v>0</v>
      </c>
      <c r="AN66" s="110"/>
      <c r="AO66" s="64"/>
      <c r="AP66" s="64"/>
      <c r="AQ66" s="65"/>
      <c r="AR66" s="65"/>
      <c r="AS66" s="65"/>
      <c r="AT66" s="65"/>
      <c r="AU66" s="65"/>
      <c r="AV66" s="69">
        <f t="shared" si="113"/>
        <v>0</v>
      </c>
      <c r="AW66" s="110"/>
      <c r="AX66" s="70">
        <f t="shared" si="114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5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6"/>
        <v>0</v>
      </c>
      <c r="BQ66" s="68"/>
      <c r="BR66" s="70">
        <f t="shared" si="117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8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9"/>
        <v>0</v>
      </c>
      <c r="CK66" s="76"/>
      <c r="CL66" s="111">
        <v>0.71863425925925928</v>
      </c>
      <c r="CM66" s="119">
        <f t="shared" si="120"/>
        <v>6.94444444444553E-5</v>
      </c>
      <c r="CN66" s="112">
        <v>0.71917824074074066</v>
      </c>
      <c r="CO66" s="64" t="str">
        <f t="shared" si="89"/>
        <v>Y</v>
      </c>
      <c r="CP66" s="65" t="s">
        <v>75</v>
      </c>
      <c r="CQ66" s="65" t="s">
        <v>75</v>
      </c>
      <c r="CR66" s="66">
        <f t="shared" si="90"/>
        <v>3.0092592592589895E-4</v>
      </c>
      <c r="CS66" s="64" t="str">
        <f t="shared" si="91"/>
        <v>Yes</v>
      </c>
      <c r="CT66" s="67">
        <f t="shared" si="92"/>
        <v>1565.2173913038855</v>
      </c>
      <c r="CU66" s="76"/>
      <c r="CV66" s="61">
        <f t="shared" si="93"/>
        <v>0</v>
      </c>
      <c r="CW66" s="62">
        <f t="shared" si="94"/>
        <v>10</v>
      </c>
      <c r="CX66" s="63">
        <f t="shared" si="95"/>
        <v>23.000000000006793</v>
      </c>
      <c r="CY66" s="63">
        <f t="shared" si="121"/>
        <v>1</v>
      </c>
      <c r="CZ66" s="63">
        <f t="shared" si="96"/>
        <v>0</v>
      </c>
      <c r="DA66" s="63">
        <f t="shared" si="97"/>
        <v>31.999999999998607</v>
      </c>
      <c r="DB66" s="51">
        <f t="shared" si="122"/>
        <v>10</v>
      </c>
      <c r="DC66" s="52">
        <f t="shared" si="123"/>
        <v>4.2652186114439772</v>
      </c>
      <c r="DD66" s="53">
        <f t="shared" si="98"/>
        <v>0.68913666375461191</v>
      </c>
      <c r="DE66" s="7">
        <f t="shared" si="124"/>
        <v>1</v>
      </c>
      <c r="DF66" s="7">
        <f t="shared" si="99"/>
        <v>17.734781388562816</v>
      </c>
      <c r="DG66" s="7">
        <f t="shared" si="100"/>
        <v>78.999999999989967</v>
      </c>
      <c r="DH66" s="7">
        <f t="shared" si="101"/>
        <v>28.999999999998607</v>
      </c>
      <c r="DI66" s="7">
        <f t="shared" si="102"/>
        <v>4.2652186114439772</v>
      </c>
      <c r="DJ66" s="7">
        <f t="shared" si="103"/>
        <v>3.2652186114439772</v>
      </c>
      <c r="DK66" s="7">
        <f t="shared" si="104"/>
        <v>4.2652186114439772</v>
      </c>
      <c r="DL66" s="7">
        <f t="shared" si="105"/>
        <v>5.2652186114439772</v>
      </c>
      <c r="DM66" s="13">
        <f t="shared" si="106"/>
        <v>4.2652186114439772</v>
      </c>
      <c r="DN66" s="14">
        <f t="shared" si="107"/>
        <v>0.6891366637546118</v>
      </c>
      <c r="DO66" s="37">
        <f t="shared" si="125"/>
        <v>0.71875000000024358</v>
      </c>
      <c r="DP66" s="89" t="str">
        <f t="shared" si="108"/>
        <v>Blocked?</v>
      </c>
      <c r="DQ66" s="45"/>
      <c r="DR66" s="9"/>
      <c r="DS66" s="9"/>
    </row>
    <row r="67" spans="1:123" s="1" customFormat="1" ht="20.100000000000001" customHeight="1">
      <c r="A67" s="76">
        <v>4</v>
      </c>
      <c r="B67" s="92"/>
      <c r="C67" s="64"/>
      <c r="D67" s="71">
        <v>23</v>
      </c>
      <c r="E67" s="71">
        <v>1</v>
      </c>
      <c r="F67" s="71"/>
      <c r="G67" s="71"/>
      <c r="H67" s="71"/>
      <c r="I67" s="69">
        <f t="shared" si="109"/>
        <v>24</v>
      </c>
      <c r="J67" s="109">
        <v>0.72271990740740744</v>
      </c>
      <c r="K67" s="73"/>
      <c r="L67" s="92"/>
      <c r="M67" s="64"/>
      <c r="N67" s="65"/>
      <c r="O67" s="65"/>
      <c r="P67" s="65"/>
      <c r="Q67" s="65"/>
      <c r="R67" s="65"/>
      <c r="S67" s="69">
        <f t="shared" si="110"/>
        <v>0</v>
      </c>
      <c r="T67" s="110">
        <v>0.72273148148148147</v>
      </c>
      <c r="U67" s="64"/>
      <c r="V67" s="64"/>
      <c r="W67" s="65">
        <v>13</v>
      </c>
      <c r="X67" s="65">
        <v>1</v>
      </c>
      <c r="Y67" s="65"/>
      <c r="Z67" s="65"/>
      <c r="AA67" s="65"/>
      <c r="AB67" s="69">
        <f t="shared" si="111"/>
        <v>14</v>
      </c>
      <c r="AC67" s="110">
        <v>0.72298611111111111</v>
      </c>
      <c r="AD67" s="70">
        <f t="shared" si="88"/>
        <v>2.5462962962963243E-4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2"/>
        <v>0</v>
      </c>
      <c r="AN67" s="110"/>
      <c r="AO67" s="64"/>
      <c r="AP67" s="64"/>
      <c r="AQ67" s="65"/>
      <c r="AR67" s="65"/>
      <c r="AS67" s="65"/>
      <c r="AT67" s="65"/>
      <c r="AU67" s="65"/>
      <c r="AV67" s="69">
        <f t="shared" si="113"/>
        <v>0</v>
      </c>
      <c r="AW67" s="110"/>
      <c r="AX67" s="70">
        <f t="shared" si="114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5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6"/>
        <v>0</v>
      </c>
      <c r="BQ67" s="68"/>
      <c r="BR67" s="70">
        <f t="shared" si="117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8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9"/>
        <v>0</v>
      </c>
      <c r="CK67" s="76"/>
      <c r="CL67" s="111">
        <v>0.72298611111111111</v>
      </c>
      <c r="CM67" s="119">
        <f t="shared" si="120"/>
        <v>0</v>
      </c>
      <c r="CN67" s="112">
        <v>0.72358796296296291</v>
      </c>
      <c r="CO67" s="64" t="str">
        <f t="shared" si="89"/>
        <v>Y</v>
      </c>
      <c r="CP67" s="65" t="s">
        <v>74</v>
      </c>
      <c r="CQ67" s="65" t="s">
        <v>75</v>
      </c>
      <c r="CR67" s="66">
        <f t="shared" si="90"/>
        <v>2.662037037036713E-4</v>
      </c>
      <c r="CS67" s="64" t="str">
        <f t="shared" si="91"/>
        <v>Yes</v>
      </c>
      <c r="CT67" s="67">
        <f t="shared" si="92"/>
        <v>2290.9090909090655</v>
      </c>
      <c r="CU67" s="76"/>
      <c r="CV67" s="61">
        <f t="shared" si="93"/>
        <v>0</v>
      </c>
      <c r="CW67" s="62">
        <f t="shared" si="94"/>
        <v>14</v>
      </c>
      <c r="CX67" s="63">
        <f t="shared" si="95"/>
        <v>22.000000000000242</v>
      </c>
      <c r="CY67" s="63">
        <f t="shared" si="121"/>
        <v>2</v>
      </c>
      <c r="CZ67" s="63">
        <f t="shared" si="96"/>
        <v>0</v>
      </c>
      <c r="DA67" s="63">
        <f t="shared" si="97"/>
        <v>22.9999999999972</v>
      </c>
      <c r="DB67" s="51">
        <f t="shared" si="122"/>
        <v>14</v>
      </c>
      <c r="DC67" s="52">
        <f t="shared" si="123"/>
        <v>-4.8286939439877017</v>
      </c>
      <c r="DD67" s="53">
        <f t="shared" si="98"/>
        <v>0.96128336948954229</v>
      </c>
      <c r="DE67" s="7">
        <f t="shared" si="124"/>
        <v>2</v>
      </c>
      <c r="DF67" s="7">
        <f t="shared" si="99"/>
        <v>24.828693943987943</v>
      </c>
      <c r="DG67" s="7">
        <f t="shared" si="100"/>
        <v>74.999999999992539</v>
      </c>
      <c r="DH67" s="7">
        <f t="shared" si="101"/>
        <v>19.9999999999972</v>
      </c>
      <c r="DI67" s="7">
        <f t="shared" si="102"/>
        <v>-3.8286939439877017</v>
      </c>
      <c r="DJ67" s="7">
        <f t="shared" si="103"/>
        <v>-4.8286939439877017</v>
      </c>
      <c r="DK67" s="7">
        <f t="shared" si="104"/>
        <v>-3.8286939439877017</v>
      </c>
      <c r="DL67" s="7">
        <f t="shared" si="105"/>
        <v>-2.8286939439877017</v>
      </c>
      <c r="DM67" s="13">
        <f t="shared" si="106"/>
        <v>-4.8286939439877017</v>
      </c>
      <c r="DN67" s="14">
        <f t="shared" si="107"/>
        <v>0.96128336948954229</v>
      </c>
      <c r="DO67" s="37">
        <f t="shared" si="125"/>
        <v>0.95652173913056171</v>
      </c>
      <c r="DP67" s="89" t="str">
        <f t="shared" si="108"/>
        <v>Blocked?</v>
      </c>
      <c r="DQ67" s="45"/>
      <c r="DR67" s="9"/>
      <c r="DS67" s="9"/>
    </row>
    <row r="68" spans="1:123" s="1" customFormat="1" ht="20.100000000000001" customHeight="1">
      <c r="A68" s="76">
        <v>5</v>
      </c>
      <c r="B68" s="92"/>
      <c r="C68" s="64"/>
      <c r="D68" s="71">
        <v>14</v>
      </c>
      <c r="E68" s="71">
        <v>4</v>
      </c>
      <c r="F68" s="71"/>
      <c r="G68" s="71"/>
      <c r="H68" s="71"/>
      <c r="I68" s="69">
        <f t="shared" si="109"/>
        <v>18</v>
      </c>
      <c r="J68" s="109">
        <v>0.72589120370370364</v>
      </c>
      <c r="K68" s="73"/>
      <c r="L68" s="92"/>
      <c r="M68" s="64"/>
      <c r="N68" s="65"/>
      <c r="O68" s="65"/>
      <c r="P68" s="65"/>
      <c r="Q68" s="65"/>
      <c r="R68" s="65"/>
      <c r="S68" s="69">
        <f t="shared" si="110"/>
        <v>0</v>
      </c>
      <c r="T68" s="110">
        <v>0.72591435185185194</v>
      </c>
      <c r="U68" s="64"/>
      <c r="V68" s="64"/>
      <c r="W68" s="65">
        <v>12</v>
      </c>
      <c r="X68" s="65">
        <v>4</v>
      </c>
      <c r="Y68" s="65"/>
      <c r="Z68" s="65"/>
      <c r="AA68" s="65"/>
      <c r="AB68" s="69">
        <f t="shared" si="111"/>
        <v>16</v>
      </c>
      <c r="AC68" s="110">
        <v>0.72623842592592591</v>
      </c>
      <c r="AD68" s="70">
        <f t="shared" si="88"/>
        <v>3.240740740739767E-4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2"/>
        <v>0</v>
      </c>
      <c r="AN68" s="110"/>
      <c r="AO68" s="64"/>
      <c r="AP68" s="64"/>
      <c r="AQ68" s="65"/>
      <c r="AR68" s="65"/>
      <c r="AS68" s="65"/>
      <c r="AT68" s="65"/>
      <c r="AU68" s="65"/>
      <c r="AV68" s="69">
        <f t="shared" si="113"/>
        <v>0</v>
      </c>
      <c r="AW68" s="110"/>
      <c r="AX68" s="70">
        <f t="shared" si="114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5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6"/>
        <v>0</v>
      </c>
      <c r="BQ68" s="68"/>
      <c r="BR68" s="70">
        <f t="shared" si="117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8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9"/>
        <v>0</v>
      </c>
      <c r="CK68" s="76"/>
      <c r="CL68" s="111">
        <v>0.72624999999999995</v>
      </c>
      <c r="CM68" s="119">
        <f t="shared" si="120"/>
        <v>1.1574074074038876E-5</v>
      </c>
      <c r="CN68" s="112">
        <v>0.72677083333333325</v>
      </c>
      <c r="CO68" s="64" t="str">
        <f t="shared" si="89"/>
        <v>Y</v>
      </c>
      <c r="CP68" s="65" t="s">
        <v>74</v>
      </c>
      <c r="CQ68" s="65" t="s">
        <v>75</v>
      </c>
      <c r="CR68" s="66">
        <f t="shared" si="90"/>
        <v>3.472222222222765E-4</v>
      </c>
      <c r="CS68" s="64" t="str">
        <f t="shared" si="91"/>
        <v>Yes</v>
      </c>
      <c r="CT68" s="67">
        <f t="shared" si="92"/>
        <v>2057.1428571434753</v>
      </c>
      <c r="CU68" s="76"/>
      <c r="CV68" s="61">
        <f t="shared" si="93"/>
        <v>0</v>
      </c>
      <c r="CW68" s="62">
        <f t="shared" si="94"/>
        <v>16</v>
      </c>
      <c r="CX68" s="63">
        <f t="shared" si="95"/>
        <v>27.999999999991587</v>
      </c>
      <c r="CY68" s="63">
        <f t="shared" si="121"/>
        <v>2</v>
      </c>
      <c r="CZ68" s="63">
        <f t="shared" si="96"/>
        <v>0</v>
      </c>
      <c r="DA68" s="63">
        <f t="shared" si="97"/>
        <v>31.000000000001648</v>
      </c>
      <c r="DB68" s="51">
        <f t="shared" si="122"/>
        <v>16</v>
      </c>
      <c r="DC68" s="52">
        <f t="shared" si="123"/>
        <v>-2.3756502217089199</v>
      </c>
      <c r="DD68" s="53">
        <f t="shared" si="98"/>
        <v>0.90438445167475134</v>
      </c>
      <c r="DE68" s="7">
        <f t="shared" si="124"/>
        <v>2</v>
      </c>
      <c r="DF68" s="7">
        <f t="shared" si="99"/>
        <v>28.375650221700507</v>
      </c>
      <c r="DG68" s="7">
        <f t="shared" si="100"/>
        <v>75.999999999999091</v>
      </c>
      <c r="DH68" s="7">
        <f t="shared" si="101"/>
        <v>28.000000000001648</v>
      </c>
      <c r="DI68" s="7">
        <f t="shared" si="102"/>
        <v>-1.3756502217089199</v>
      </c>
      <c r="DJ68" s="7">
        <f t="shared" si="103"/>
        <v>-2.3756502217089199</v>
      </c>
      <c r="DK68" s="7">
        <f t="shared" si="104"/>
        <v>-1.3756502217089199</v>
      </c>
      <c r="DL68" s="7">
        <f t="shared" si="105"/>
        <v>-0.37565022170891993</v>
      </c>
      <c r="DM68" s="13">
        <f t="shared" si="106"/>
        <v>-2.3756502217089199</v>
      </c>
      <c r="DN68" s="14">
        <f t="shared" si="107"/>
        <v>0.90438445167475146</v>
      </c>
      <c r="DO68" s="37">
        <f t="shared" si="125"/>
        <v>0.90322580645129347</v>
      </c>
      <c r="DP68" s="89" t="str">
        <f t="shared" si="108"/>
        <v>Blocked?</v>
      </c>
    </row>
    <row r="69" spans="1:123" s="1" customFormat="1" ht="20.100000000000001" customHeight="1">
      <c r="A69" s="76">
        <v>6</v>
      </c>
      <c r="B69" s="92"/>
      <c r="C69" s="64"/>
      <c r="D69" s="71">
        <v>12</v>
      </c>
      <c r="E69" s="71"/>
      <c r="F69" s="71"/>
      <c r="G69" s="71"/>
      <c r="H69" s="71"/>
      <c r="I69" s="69">
        <f t="shared" si="109"/>
        <v>12</v>
      </c>
      <c r="J69" s="109">
        <v>0.73100694444444436</v>
      </c>
      <c r="K69" s="73"/>
      <c r="L69" s="92"/>
      <c r="M69" s="64"/>
      <c r="N69" s="65"/>
      <c r="O69" s="65"/>
      <c r="P69" s="65"/>
      <c r="Q69" s="65"/>
      <c r="R69" s="65"/>
      <c r="S69" s="69">
        <f t="shared" si="110"/>
        <v>0</v>
      </c>
      <c r="T69" s="110">
        <v>0.73101851851851851</v>
      </c>
      <c r="U69" s="64"/>
      <c r="V69" s="64"/>
      <c r="W69" s="65">
        <v>12</v>
      </c>
      <c r="X69" s="65"/>
      <c r="Y69" s="65"/>
      <c r="Z69" s="65"/>
      <c r="AA69" s="65"/>
      <c r="AB69" s="69">
        <f t="shared" si="111"/>
        <v>12</v>
      </c>
      <c r="AC69" s="110">
        <v>0.73128472222222218</v>
      </c>
      <c r="AD69" s="70">
        <f t="shared" si="88"/>
        <v>2.662037037036713E-4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2"/>
        <v>0</v>
      </c>
      <c r="AN69" s="110"/>
      <c r="AO69" s="64"/>
      <c r="AP69" s="64"/>
      <c r="AQ69" s="65"/>
      <c r="AR69" s="65"/>
      <c r="AS69" s="65"/>
      <c r="AT69" s="65"/>
      <c r="AU69" s="65"/>
      <c r="AV69" s="69">
        <f t="shared" si="113"/>
        <v>0</v>
      </c>
      <c r="AW69" s="110"/>
      <c r="AX69" s="70">
        <f t="shared" si="114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5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6"/>
        <v>0</v>
      </c>
      <c r="BQ69" s="68"/>
      <c r="BR69" s="70">
        <f t="shared" si="117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8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9"/>
        <v>0</v>
      </c>
      <c r="CK69" s="76"/>
      <c r="CL69" s="111">
        <v>0.73128472222222218</v>
      </c>
      <c r="CM69" s="119">
        <f t="shared" si="120"/>
        <v>0</v>
      </c>
      <c r="CN69" s="112">
        <v>0.7319444444444444</v>
      </c>
      <c r="CO69" s="64" t="str">
        <f t="shared" si="89"/>
        <v>Y</v>
      </c>
      <c r="CP69" s="65" t="s">
        <v>74</v>
      </c>
      <c r="CQ69" s="65" t="s">
        <v>75</v>
      </c>
      <c r="CR69" s="66">
        <f t="shared" si="90"/>
        <v>2.777777777778212E-4</v>
      </c>
      <c r="CS69" s="64" t="str">
        <f t="shared" si="91"/>
        <v>Yes</v>
      </c>
      <c r="CT69" s="67">
        <f t="shared" si="92"/>
        <v>1878.260869565446</v>
      </c>
      <c r="CU69" s="76"/>
      <c r="CV69" s="61">
        <f t="shared" si="93"/>
        <v>0</v>
      </c>
      <c r="CW69" s="62">
        <f t="shared" si="94"/>
        <v>12</v>
      </c>
      <c r="CX69" s="63">
        <f t="shared" si="95"/>
        <v>22.9999999999972</v>
      </c>
      <c r="CY69" s="63">
        <f t="shared" si="121"/>
        <v>2</v>
      </c>
      <c r="CZ69" s="63">
        <f t="shared" si="96"/>
        <v>0</v>
      </c>
      <c r="DA69" s="63">
        <f t="shared" si="97"/>
        <v>24.000000000003752</v>
      </c>
      <c r="DB69" s="51">
        <f t="shared" si="122"/>
        <v>12</v>
      </c>
      <c r="DC69" s="52">
        <f t="shared" si="123"/>
        <v>-0.28173766627817898</v>
      </c>
      <c r="DD69" s="53">
        <f t="shared" si="98"/>
        <v>0.95512019686328997</v>
      </c>
      <c r="DE69" s="7">
        <f t="shared" si="124"/>
        <v>2</v>
      </c>
      <c r="DF69" s="7">
        <f t="shared" si="99"/>
        <v>21.281737666275379</v>
      </c>
      <c r="DG69" s="7">
        <f t="shared" si="100"/>
        <v>81.00000000000307</v>
      </c>
      <c r="DH69" s="7">
        <f t="shared" si="101"/>
        <v>21.000000000003752</v>
      </c>
      <c r="DI69" s="7">
        <f t="shared" si="102"/>
        <v>0.71826233372182102</v>
      </c>
      <c r="DJ69" s="7">
        <f t="shared" si="103"/>
        <v>-0.28173766627817898</v>
      </c>
      <c r="DK69" s="7">
        <f t="shared" si="104"/>
        <v>0.71826233372182102</v>
      </c>
      <c r="DL69" s="7">
        <f t="shared" si="105"/>
        <v>1.718262333721821</v>
      </c>
      <c r="DM69" s="13">
        <f t="shared" si="106"/>
        <v>-0.28173766627817898</v>
      </c>
      <c r="DN69" s="14">
        <f t="shared" si="107"/>
        <v>0.95512019686328997</v>
      </c>
      <c r="DO69" s="37">
        <f t="shared" si="125"/>
        <v>0.95833333333306692</v>
      </c>
      <c r="DP69" s="89" t="str">
        <f t="shared" si="108"/>
        <v>OK</v>
      </c>
    </row>
    <row r="70" spans="1:123" s="1" customFormat="1" ht="20.100000000000001" customHeight="1">
      <c r="A70" s="76">
        <v>7</v>
      </c>
      <c r="B70" s="92"/>
      <c r="C70" s="64"/>
      <c r="D70" s="71">
        <v>10</v>
      </c>
      <c r="E70" s="71">
        <v>1</v>
      </c>
      <c r="F70" s="71"/>
      <c r="G70" s="71"/>
      <c r="H70" s="71"/>
      <c r="I70" s="69">
        <f t="shared" si="109"/>
        <v>11</v>
      </c>
      <c r="J70" s="109">
        <v>0.73562500000000008</v>
      </c>
      <c r="K70" s="73"/>
      <c r="L70" s="92"/>
      <c r="M70" s="64"/>
      <c r="N70" s="65"/>
      <c r="O70" s="65"/>
      <c r="P70" s="65"/>
      <c r="Q70" s="65"/>
      <c r="R70" s="65"/>
      <c r="S70" s="69">
        <f t="shared" si="110"/>
        <v>0</v>
      </c>
      <c r="T70" s="110">
        <v>0.73564814814814816</v>
      </c>
      <c r="U70" s="64"/>
      <c r="V70" s="64"/>
      <c r="W70" s="65">
        <v>14</v>
      </c>
      <c r="X70" s="65">
        <v>2</v>
      </c>
      <c r="Y70" s="65"/>
      <c r="Z70" s="65"/>
      <c r="AA70" s="65"/>
      <c r="AB70" s="69">
        <f t="shared" si="111"/>
        <v>16</v>
      </c>
      <c r="AC70" s="110">
        <v>0.7359606481481481</v>
      </c>
      <c r="AD70" s="70">
        <f t="shared" si="88"/>
        <v>3.1249999999993783E-4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2"/>
        <v>0</v>
      </c>
      <c r="AN70" s="110"/>
      <c r="AO70" s="64"/>
      <c r="AP70" s="64"/>
      <c r="AQ70" s="65"/>
      <c r="AR70" s="65"/>
      <c r="AS70" s="65"/>
      <c r="AT70" s="65"/>
      <c r="AU70" s="65"/>
      <c r="AV70" s="69">
        <f t="shared" si="113"/>
        <v>0</v>
      </c>
      <c r="AW70" s="110"/>
      <c r="AX70" s="70">
        <f t="shared" si="114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5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6"/>
        <v>0</v>
      </c>
      <c r="BQ70" s="68"/>
      <c r="BR70" s="70">
        <f t="shared" si="117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8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9"/>
        <v>0</v>
      </c>
      <c r="CK70" s="76"/>
      <c r="CL70" s="111">
        <v>0.7359837962962964</v>
      </c>
      <c r="CM70" s="119">
        <f t="shared" si="120"/>
        <v>2.3148148148299796E-5</v>
      </c>
      <c r="CN70" s="112">
        <v>0.73655092592592597</v>
      </c>
      <c r="CO70" s="64" t="str">
        <f t="shared" si="89"/>
        <v>Y</v>
      </c>
      <c r="CP70" s="65" t="s">
        <v>74</v>
      </c>
      <c r="CQ70" s="65" t="s">
        <v>75</v>
      </c>
      <c r="CR70" s="66">
        <f t="shared" si="90"/>
        <v>3.3564814814801558E-4</v>
      </c>
      <c r="CS70" s="64" t="str">
        <f t="shared" si="91"/>
        <v>Yes</v>
      </c>
      <c r="CT70" s="67">
        <f t="shared" si="92"/>
        <v>2133.3333333337578</v>
      </c>
      <c r="CU70" s="76"/>
      <c r="CV70" s="61">
        <f t="shared" si="93"/>
        <v>0</v>
      </c>
      <c r="CW70" s="62">
        <f t="shared" si="94"/>
        <v>16</v>
      </c>
      <c r="CX70" s="63">
        <f t="shared" si="95"/>
        <v>26.999999999994628</v>
      </c>
      <c r="CY70" s="63">
        <f t="shared" si="121"/>
        <v>2</v>
      </c>
      <c r="CZ70" s="63">
        <f t="shared" si="96"/>
        <v>0</v>
      </c>
      <c r="DA70" s="63">
        <f t="shared" si="97"/>
        <v>31.000000000001648</v>
      </c>
      <c r="DB70" s="51">
        <f t="shared" si="122"/>
        <v>16</v>
      </c>
      <c r="DC70" s="52">
        <f t="shared" si="123"/>
        <v>-3.3756502217058788</v>
      </c>
      <c r="DD70" s="53">
        <f t="shared" si="98"/>
        <v>0.87645035782709724</v>
      </c>
      <c r="DE70" s="7">
        <f t="shared" si="124"/>
        <v>2</v>
      </c>
      <c r="DF70" s="7">
        <f t="shared" si="99"/>
        <v>28.375650221700507</v>
      </c>
      <c r="DG70" s="7">
        <f t="shared" si="100"/>
        <v>79.999999999996518</v>
      </c>
      <c r="DH70" s="7">
        <f t="shared" si="101"/>
        <v>28.000000000001648</v>
      </c>
      <c r="DI70" s="7">
        <f t="shared" si="102"/>
        <v>-2.3756502217058788</v>
      </c>
      <c r="DJ70" s="7">
        <f t="shared" si="103"/>
        <v>-3.3756502217058788</v>
      </c>
      <c r="DK70" s="7">
        <f t="shared" si="104"/>
        <v>-2.3756502217058788</v>
      </c>
      <c r="DL70" s="7">
        <f t="shared" si="105"/>
        <v>-1.3756502217058788</v>
      </c>
      <c r="DM70" s="13">
        <f t="shared" si="106"/>
        <v>-3.3756502217058788</v>
      </c>
      <c r="DN70" s="14">
        <f t="shared" si="107"/>
        <v>0.87645035782709735</v>
      </c>
      <c r="DO70" s="37">
        <f t="shared" si="125"/>
        <v>0.87096774193526427</v>
      </c>
      <c r="DP70" s="89" t="str">
        <f t="shared" si="108"/>
        <v>OK</v>
      </c>
    </row>
    <row r="71" spans="1:123" s="1" customFormat="1" ht="20.100000000000001" customHeight="1">
      <c r="A71" s="76">
        <v>8</v>
      </c>
      <c r="B71" s="92"/>
      <c r="C71" s="64">
        <v>1</v>
      </c>
      <c r="D71" s="71">
        <v>15</v>
      </c>
      <c r="E71" s="71">
        <v>1</v>
      </c>
      <c r="F71" s="71"/>
      <c r="G71" s="71"/>
      <c r="H71" s="71"/>
      <c r="I71" s="69">
        <f t="shared" si="109"/>
        <v>16.399999999999999</v>
      </c>
      <c r="J71" s="109">
        <v>0.73944444444444446</v>
      </c>
      <c r="K71" s="73"/>
      <c r="L71" s="92"/>
      <c r="M71" s="64"/>
      <c r="N71" s="65"/>
      <c r="O71" s="65"/>
      <c r="P71" s="65"/>
      <c r="Q71" s="65"/>
      <c r="R71" s="65"/>
      <c r="S71" s="69">
        <f t="shared" si="110"/>
        <v>0</v>
      </c>
      <c r="T71" s="110">
        <v>0.73946759259259265</v>
      </c>
      <c r="U71" s="64"/>
      <c r="V71" s="64">
        <v>1</v>
      </c>
      <c r="W71" s="65">
        <v>15</v>
      </c>
      <c r="X71" s="65">
        <v>1</v>
      </c>
      <c r="Y71" s="65"/>
      <c r="Z71" s="65"/>
      <c r="AA71" s="65"/>
      <c r="AB71" s="69">
        <f t="shared" si="111"/>
        <v>16.399999999999999</v>
      </c>
      <c r="AC71" s="110">
        <v>0.73976851851851855</v>
      </c>
      <c r="AD71" s="70">
        <f t="shared" si="88"/>
        <v>3.0092592592589895E-4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2"/>
        <v>0</v>
      </c>
      <c r="AN71" s="110"/>
      <c r="AO71" s="64"/>
      <c r="AP71" s="64"/>
      <c r="AQ71" s="65"/>
      <c r="AR71" s="65"/>
      <c r="AS71" s="65"/>
      <c r="AT71" s="65"/>
      <c r="AU71" s="65"/>
      <c r="AV71" s="69">
        <f t="shared" si="113"/>
        <v>0</v>
      </c>
      <c r="AW71" s="110"/>
      <c r="AX71" s="70">
        <f t="shared" si="114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5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6"/>
        <v>0</v>
      </c>
      <c r="BQ71" s="68"/>
      <c r="BR71" s="70">
        <f t="shared" si="117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8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9"/>
        <v>0</v>
      </c>
      <c r="CK71" s="76"/>
      <c r="CL71" s="111">
        <v>0.73980324074074078</v>
      </c>
      <c r="CM71" s="119">
        <f t="shared" si="120"/>
        <v>3.472222222222765E-5</v>
      </c>
      <c r="CN71" s="112">
        <v>0.7403819444444445</v>
      </c>
      <c r="CO71" s="64" t="str">
        <f t="shared" si="89"/>
        <v>Y</v>
      </c>
      <c r="CP71" s="65" t="s">
        <v>74</v>
      </c>
      <c r="CQ71" s="65" t="s">
        <v>75</v>
      </c>
      <c r="CR71" s="66">
        <f t="shared" si="90"/>
        <v>3.2407407407408773E-4</v>
      </c>
      <c r="CS71" s="64" t="str">
        <f t="shared" si="91"/>
        <v>Yes</v>
      </c>
      <c r="CT71" s="67">
        <f t="shared" si="92"/>
        <v>2270.7692307694342</v>
      </c>
      <c r="CU71" s="76"/>
      <c r="CV71" s="61">
        <f t="shared" si="93"/>
        <v>0</v>
      </c>
      <c r="CW71" s="62">
        <f t="shared" si="94"/>
        <v>16.399999999999999</v>
      </c>
      <c r="CX71" s="63">
        <f t="shared" si="95"/>
        <v>25.999999999997669</v>
      </c>
      <c r="CY71" s="63">
        <f t="shared" si="121"/>
        <v>2</v>
      </c>
      <c r="CZ71" s="63">
        <f t="shared" si="96"/>
        <v>0</v>
      </c>
      <c r="DA71" s="63">
        <f t="shared" si="97"/>
        <v>31.000000000001648</v>
      </c>
      <c r="DB71" s="51">
        <f t="shared" si="122"/>
        <v>16.399999999999999</v>
      </c>
      <c r="DC71" s="52">
        <f t="shared" si="123"/>
        <v>-5.0850414772453441</v>
      </c>
      <c r="DD71" s="53">
        <f t="shared" si="98"/>
        <v>0.85330808520970536</v>
      </c>
      <c r="DE71" s="7">
        <f t="shared" si="124"/>
        <v>2</v>
      </c>
      <c r="DF71" s="7">
        <f t="shared" si="99"/>
        <v>29.085041477243013</v>
      </c>
      <c r="DG71" s="7">
        <f t="shared" si="100"/>
        <v>81.00000000000307</v>
      </c>
      <c r="DH71" s="7">
        <f t="shared" si="101"/>
        <v>28.000000000001648</v>
      </c>
      <c r="DI71" s="7">
        <f t="shared" si="102"/>
        <v>-4.0850414772453441</v>
      </c>
      <c r="DJ71" s="7">
        <f t="shared" si="103"/>
        <v>-5.0850414772453441</v>
      </c>
      <c r="DK71" s="7">
        <f t="shared" si="104"/>
        <v>-4.0850414772453441</v>
      </c>
      <c r="DL71" s="7">
        <f t="shared" si="105"/>
        <v>-3.0850414772453441</v>
      </c>
      <c r="DM71" s="13">
        <f t="shared" si="106"/>
        <v>-5.0850414772453441</v>
      </c>
      <c r="DN71" s="14">
        <f t="shared" si="107"/>
        <v>0.85330808520970536</v>
      </c>
      <c r="DO71" s="37">
        <f t="shared" si="125"/>
        <v>0.83870967741923508</v>
      </c>
      <c r="DP71" s="89" t="str">
        <f t="shared" si="108"/>
        <v>OK</v>
      </c>
    </row>
    <row r="72" spans="1:123" s="1" customFormat="1" ht="20.100000000000001" customHeight="1">
      <c r="A72" s="76">
        <v>9</v>
      </c>
      <c r="B72" s="92"/>
      <c r="C72" s="64"/>
      <c r="D72" s="71">
        <v>11</v>
      </c>
      <c r="E72" s="71"/>
      <c r="F72" s="71"/>
      <c r="G72" s="71"/>
      <c r="H72" s="71"/>
      <c r="I72" s="69">
        <f t="shared" si="109"/>
        <v>11</v>
      </c>
      <c r="J72" s="109">
        <v>0.74221064814814808</v>
      </c>
      <c r="K72" s="73"/>
      <c r="L72" s="92"/>
      <c r="M72" s="64"/>
      <c r="N72" s="65"/>
      <c r="O72" s="65"/>
      <c r="P72" s="65"/>
      <c r="Q72" s="65"/>
      <c r="R72" s="65"/>
      <c r="S72" s="69">
        <f t="shared" si="110"/>
        <v>0</v>
      </c>
      <c r="T72" s="110">
        <v>0.74223379629629627</v>
      </c>
      <c r="U72" s="64"/>
      <c r="V72" s="64"/>
      <c r="W72" s="65">
        <v>9</v>
      </c>
      <c r="X72" s="65"/>
      <c r="Y72" s="65"/>
      <c r="Z72" s="65"/>
      <c r="AA72" s="65"/>
      <c r="AB72" s="69">
        <f t="shared" si="111"/>
        <v>9</v>
      </c>
      <c r="AC72" s="110">
        <v>0.74241898148148155</v>
      </c>
      <c r="AD72" s="70">
        <f t="shared" si="88"/>
        <v>1.8518518518528815E-4</v>
      </c>
      <c r="AE72" s="73"/>
      <c r="AF72" s="92"/>
      <c r="AG72" s="64"/>
      <c r="AH72" s="65">
        <v>1</v>
      </c>
      <c r="AI72" s="65"/>
      <c r="AJ72" s="65"/>
      <c r="AK72" s="65"/>
      <c r="AL72" s="65"/>
      <c r="AM72" s="69">
        <f t="shared" si="112"/>
        <v>1</v>
      </c>
      <c r="AN72" s="110"/>
      <c r="AO72" s="64"/>
      <c r="AP72" s="64"/>
      <c r="AQ72" s="65"/>
      <c r="AR72" s="65"/>
      <c r="AS72" s="65"/>
      <c r="AT72" s="65"/>
      <c r="AU72" s="65"/>
      <c r="AV72" s="69">
        <f t="shared" si="113"/>
        <v>0</v>
      </c>
      <c r="AW72" s="110"/>
      <c r="AX72" s="70">
        <f t="shared" si="114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5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6"/>
        <v>0</v>
      </c>
      <c r="BQ72" s="68"/>
      <c r="BR72" s="70">
        <f t="shared" si="117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8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9"/>
        <v>0</v>
      </c>
      <c r="CK72" s="76"/>
      <c r="CL72" s="111">
        <v>0.74259259259259258</v>
      </c>
      <c r="CM72" s="119">
        <f t="shared" si="120"/>
        <v>1.7361111111102723E-4</v>
      </c>
      <c r="CN72" s="112">
        <v>0.74313657407407396</v>
      </c>
      <c r="CO72" s="64" t="str">
        <f t="shared" si="89"/>
        <v>Y</v>
      </c>
      <c r="CP72" s="65" t="s">
        <v>75</v>
      </c>
      <c r="CQ72" s="65" t="s">
        <v>75</v>
      </c>
      <c r="CR72" s="66">
        <f t="shared" si="90"/>
        <v>2.0833333333347692E-4</v>
      </c>
      <c r="CS72" s="64" t="str">
        <f t="shared" si="91"/>
        <v>Yes</v>
      </c>
      <c r="CT72" s="67">
        <f t="shared" si="92"/>
        <v>2024.999999998874</v>
      </c>
      <c r="CU72" s="76"/>
      <c r="CV72" s="61">
        <f t="shared" si="93"/>
        <v>0</v>
      </c>
      <c r="CW72" s="62">
        <f t="shared" si="94"/>
        <v>9</v>
      </c>
      <c r="CX72" s="63">
        <f t="shared" si="95"/>
        <v>16.000000000008896</v>
      </c>
      <c r="CY72" s="63">
        <f t="shared" si="121"/>
        <v>1</v>
      </c>
      <c r="CZ72" s="63">
        <f t="shared" si="96"/>
        <v>1</v>
      </c>
      <c r="DA72" s="63">
        <f t="shared" si="97"/>
        <v>33.000000000005159</v>
      </c>
      <c r="DB72" s="51">
        <f t="shared" si="122"/>
        <v>10</v>
      </c>
      <c r="DC72" s="52">
        <f t="shared" si="123"/>
        <v>-0.96130324969763947</v>
      </c>
      <c r="DD72" s="53">
        <f t="shared" si="98"/>
        <v>0.55488292357814695</v>
      </c>
      <c r="DE72" s="7">
        <f t="shared" si="124"/>
        <v>1</v>
      </c>
      <c r="DF72" s="7">
        <f t="shared" si="99"/>
        <v>15.961303249706535</v>
      </c>
      <c r="DG72" s="7">
        <f t="shared" si="100"/>
        <v>79.999999999996518</v>
      </c>
      <c r="DH72" s="7">
        <f t="shared" si="101"/>
        <v>30.000000000005159</v>
      </c>
      <c r="DI72" s="7">
        <f t="shared" si="102"/>
        <v>-0.96130324969763947</v>
      </c>
      <c r="DJ72" s="7">
        <f t="shared" si="103"/>
        <v>-1.9613032496976395</v>
      </c>
      <c r="DK72" s="7">
        <f t="shared" si="104"/>
        <v>-0.96130324969763947</v>
      </c>
      <c r="DL72" s="7">
        <f t="shared" si="105"/>
        <v>3.8696750302360527E-2</v>
      </c>
      <c r="DM72" s="13">
        <f t="shared" si="106"/>
        <v>-0.96130324969763947</v>
      </c>
      <c r="DN72" s="14">
        <f t="shared" si="107"/>
        <v>0.55488292357814695</v>
      </c>
      <c r="DO72" s="37">
        <f t="shared" si="125"/>
        <v>0.48484848484867865</v>
      </c>
      <c r="DP72" s="89" t="str">
        <f t="shared" si="108"/>
        <v>Blocked?</v>
      </c>
    </row>
    <row r="73" spans="1:123" s="1" customFormat="1" ht="20.100000000000001" customHeight="1">
      <c r="A73" s="76">
        <v>10</v>
      </c>
      <c r="B73" s="92"/>
      <c r="C73" s="64"/>
      <c r="D73" s="71">
        <v>7</v>
      </c>
      <c r="E73" s="71"/>
      <c r="F73" s="71"/>
      <c r="G73" s="71"/>
      <c r="H73" s="71"/>
      <c r="I73" s="69">
        <f t="shared" si="109"/>
        <v>7</v>
      </c>
      <c r="J73" s="109">
        <v>0.74613425925925936</v>
      </c>
      <c r="K73" s="73"/>
      <c r="L73" s="92"/>
      <c r="M73" s="64"/>
      <c r="N73" s="65"/>
      <c r="O73" s="65"/>
      <c r="P73" s="65"/>
      <c r="Q73" s="65"/>
      <c r="R73" s="65"/>
      <c r="S73" s="69">
        <f t="shared" si="110"/>
        <v>0</v>
      </c>
      <c r="T73" s="110">
        <v>0.74615740740740744</v>
      </c>
      <c r="U73" s="64"/>
      <c r="V73" s="64"/>
      <c r="W73" s="65">
        <v>7</v>
      </c>
      <c r="X73" s="65"/>
      <c r="Y73" s="65"/>
      <c r="Z73" s="65"/>
      <c r="AA73" s="65"/>
      <c r="AB73" s="69">
        <f t="shared" si="111"/>
        <v>7</v>
      </c>
      <c r="AC73" s="110">
        <v>0.74630787037037039</v>
      </c>
      <c r="AD73" s="70">
        <f t="shared" si="88"/>
        <v>1.5046296296294948E-4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2"/>
        <v>0</v>
      </c>
      <c r="AN73" s="110"/>
      <c r="AO73" s="64"/>
      <c r="AP73" s="64"/>
      <c r="AQ73" s="65"/>
      <c r="AR73" s="65"/>
      <c r="AS73" s="65"/>
      <c r="AT73" s="65"/>
      <c r="AU73" s="65"/>
      <c r="AV73" s="69">
        <f t="shared" si="113"/>
        <v>0</v>
      </c>
      <c r="AW73" s="110"/>
      <c r="AX73" s="70">
        <f t="shared" si="114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5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6"/>
        <v>0</v>
      </c>
      <c r="BQ73" s="68"/>
      <c r="BR73" s="70">
        <f t="shared" si="117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8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9"/>
        <v>0</v>
      </c>
      <c r="CK73" s="76"/>
      <c r="CL73" s="111">
        <v>0.74630787037037039</v>
      </c>
      <c r="CM73" s="119">
        <f t="shared" si="120"/>
        <v>0</v>
      </c>
      <c r="CN73" s="112">
        <v>0.74660879629629628</v>
      </c>
      <c r="CO73" s="64" t="str">
        <f t="shared" si="89"/>
        <v>Y</v>
      </c>
      <c r="CP73" s="65" t="s">
        <v>74</v>
      </c>
      <c r="CQ73" s="65" t="s">
        <v>75</v>
      </c>
      <c r="CR73" s="66">
        <f t="shared" si="90"/>
        <v>1.7361111111102723E-4</v>
      </c>
      <c r="CS73" s="64" t="str">
        <f t="shared" si="91"/>
        <v>Yes</v>
      </c>
      <c r="CT73" s="67">
        <f t="shared" si="92"/>
        <v>1938.4615384617123</v>
      </c>
      <c r="CU73" s="76"/>
      <c r="CV73" s="61">
        <f t="shared" si="93"/>
        <v>0</v>
      </c>
      <c r="CW73" s="62">
        <f t="shared" si="94"/>
        <v>7</v>
      </c>
      <c r="CX73" s="63">
        <f t="shared" si="95"/>
        <v>12.999999999998835</v>
      </c>
      <c r="CY73" s="63">
        <f t="shared" si="121"/>
        <v>2</v>
      </c>
      <c r="CZ73" s="63">
        <f t="shared" si="96"/>
        <v>0</v>
      </c>
      <c r="DA73" s="63">
        <f t="shared" si="97"/>
        <v>14.999999999992752</v>
      </c>
      <c r="DB73" s="51">
        <f t="shared" si="122"/>
        <v>7</v>
      </c>
      <c r="DC73" s="52">
        <f t="shared" si="123"/>
        <v>-1.4143469719951369</v>
      </c>
      <c r="DD73" s="53">
        <f t="shared" si="98"/>
        <v>0.8612493508113398</v>
      </c>
      <c r="DE73" s="7">
        <f t="shared" si="124"/>
        <v>2</v>
      </c>
      <c r="DF73" s="7">
        <f t="shared" si="99"/>
        <v>12.414346971993972</v>
      </c>
      <c r="DG73" s="7">
        <f t="shared" si="100"/>
        <v>40.999999999990422</v>
      </c>
      <c r="DH73" s="7">
        <f t="shared" si="101"/>
        <v>11.999999999992752</v>
      </c>
      <c r="DI73" s="7">
        <f t="shared" si="102"/>
        <v>-0.41434697199513693</v>
      </c>
      <c r="DJ73" s="7">
        <f t="shared" si="103"/>
        <v>-1.4143469719951369</v>
      </c>
      <c r="DK73" s="7">
        <f t="shared" si="104"/>
        <v>-0.41434697199513693</v>
      </c>
      <c r="DL73" s="7">
        <f t="shared" si="105"/>
        <v>0.58565302800486307</v>
      </c>
      <c r="DM73" s="13">
        <f t="shared" si="106"/>
        <v>-1.4143469719951369</v>
      </c>
      <c r="DN73" s="14">
        <f t="shared" si="107"/>
        <v>0.86124935081133991</v>
      </c>
      <c r="DO73" s="37">
        <f t="shared" si="125"/>
        <v>0.86666666666700776</v>
      </c>
      <c r="DP73" s="89" t="str">
        <f t="shared" si="108"/>
        <v>OK</v>
      </c>
    </row>
    <row r="74" spans="1:123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6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7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8">IF($J74="","-",U74*$L$2+V74*$M$2+W74*$N$2+X74*$O$2+Y74*$P$2+Z74*$Q$2+AA74*$R$2)</f>
        <v>-</v>
      </c>
      <c r="AC74" s="68"/>
      <c r="AD74" s="70" t="str">
        <f t="shared" si="88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9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30">IF($J74="","-",AO74*$L$2+AP74*$M$2+AQ74*$N$2+AR74*$O$2+AS74*$P$2+AT74*$Q$2+AU74*$R$2)</f>
        <v>-</v>
      </c>
      <c r="AW74" s="68"/>
      <c r="AX74" s="70" t="str">
        <f t="shared" ref="AX74:AX113" si="131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2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3">IF($J74="","-",BI74*$L$2+BJ74*$M$2+BK74*$N$2+BL74*$O$2+BM74*$P$2+BN74*$Q$2+BO74*$R$2)</f>
        <v>-</v>
      </c>
      <c r="BQ74" s="68"/>
      <c r="BR74" s="70" t="str">
        <f t="shared" ref="BR74:BR113" si="134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5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6">IF($J74="","-",CC74*$L$2+CD74*$M$2+CE74*$N$2+CF74*$O$2+CG74*$P$2+CH74*$Q$2+CI74*$R$2)</f>
        <v>-</v>
      </c>
      <c r="CK74" s="76"/>
      <c r="CL74" s="81"/>
      <c r="CM74" s="118"/>
      <c r="CN74" s="82"/>
      <c r="CO74" s="64" t="str">
        <f t="shared" si="89"/>
        <v>-</v>
      </c>
      <c r="CP74" s="65"/>
      <c r="CQ74" s="65"/>
      <c r="CR74" s="66" t="str">
        <f t="shared" si="90"/>
        <v>-</v>
      </c>
      <c r="CS74" s="64" t="str">
        <f t="shared" si="91"/>
        <v>-</v>
      </c>
      <c r="CT74" s="67" t="str">
        <f t="shared" si="92"/>
        <v/>
      </c>
      <c r="CU74" s="76"/>
      <c r="CV74" s="61" t="str">
        <f t="shared" si="93"/>
        <v>-</v>
      </c>
      <c r="CW74" s="62" t="str">
        <f t="shared" si="94"/>
        <v>-</v>
      </c>
      <c r="CX74" s="63" t="str">
        <f t="shared" si="95"/>
        <v>-</v>
      </c>
      <c r="CY74" s="63" t="str">
        <f t="shared" si="121"/>
        <v>-</v>
      </c>
      <c r="CZ74" s="63" t="str">
        <f t="shared" si="96"/>
        <v>-</v>
      </c>
      <c r="DA74" s="63" t="str">
        <f t="shared" si="97"/>
        <v>-</v>
      </c>
      <c r="DB74" s="51" t="str">
        <f t="shared" si="122"/>
        <v>-</v>
      </c>
      <c r="DC74" s="52" t="str">
        <f t="shared" si="123"/>
        <v>-</v>
      </c>
      <c r="DD74" s="53" t="str">
        <f t="shared" si="98"/>
        <v>-</v>
      </c>
      <c r="DE74" s="7" t="str">
        <f t="shared" si="124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7" t="str">
        <f t="shared" si="105"/>
        <v>-</v>
      </c>
      <c r="DM74" s="13" t="str">
        <f t="shared" si="106"/>
        <v>-</v>
      </c>
      <c r="DN74" s="14" t="str">
        <f t="shared" si="107"/>
        <v>-</v>
      </c>
      <c r="DO74" s="37" t="str">
        <f t="shared" si="125"/>
        <v>-</v>
      </c>
      <c r="DP74" s="89" t="str">
        <f t="shared" si="108"/>
        <v>OK</v>
      </c>
    </row>
    <row r="75" spans="1:123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6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7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8"/>
        <v>-</v>
      </c>
      <c r="AC75" s="68"/>
      <c r="AD75" s="70" t="str">
        <f t="shared" si="88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9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30"/>
        <v>-</v>
      </c>
      <c r="AW75" s="68"/>
      <c r="AX75" s="70" t="str">
        <f t="shared" si="131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2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3"/>
        <v>-</v>
      </c>
      <c r="BQ75" s="68"/>
      <c r="BR75" s="70" t="str">
        <f t="shared" si="134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5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6"/>
        <v>-</v>
      </c>
      <c r="CK75" s="76"/>
      <c r="CL75" s="81"/>
      <c r="CM75" s="118"/>
      <c r="CN75" s="82"/>
      <c r="CO75" s="64" t="str">
        <f t="shared" si="89"/>
        <v>-</v>
      </c>
      <c r="CP75" s="65"/>
      <c r="CQ75" s="65"/>
      <c r="CR75" s="66" t="str">
        <f t="shared" si="90"/>
        <v>-</v>
      </c>
      <c r="CS75" s="64" t="str">
        <f t="shared" si="91"/>
        <v>-</v>
      </c>
      <c r="CT75" s="67" t="str">
        <f t="shared" si="92"/>
        <v/>
      </c>
      <c r="CU75" s="76"/>
      <c r="CV75" s="61" t="str">
        <f t="shared" si="93"/>
        <v>-</v>
      </c>
      <c r="CW75" s="62" t="str">
        <f t="shared" si="94"/>
        <v>-</v>
      </c>
      <c r="CX75" s="63" t="str">
        <f t="shared" si="95"/>
        <v>-</v>
      </c>
      <c r="CY75" s="63" t="str">
        <f t="shared" si="121"/>
        <v>-</v>
      </c>
      <c r="CZ75" s="63" t="str">
        <f t="shared" si="96"/>
        <v>-</v>
      </c>
      <c r="DA75" s="63" t="str">
        <f t="shared" si="97"/>
        <v>-</v>
      </c>
      <c r="DB75" s="51" t="str">
        <f t="shared" si="122"/>
        <v>-</v>
      </c>
      <c r="DC75" s="52" t="str">
        <f t="shared" si="123"/>
        <v>-</v>
      </c>
      <c r="DD75" s="53" t="str">
        <f t="shared" si="98"/>
        <v>-</v>
      </c>
      <c r="DE75" s="7" t="str">
        <f t="shared" si="124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7" t="str">
        <f t="shared" si="105"/>
        <v>-</v>
      </c>
      <c r="DM75" s="13" t="str">
        <f t="shared" si="106"/>
        <v>-</v>
      </c>
      <c r="DN75" s="14" t="str">
        <f t="shared" si="107"/>
        <v>-</v>
      </c>
      <c r="DO75" s="37" t="str">
        <f t="shared" si="125"/>
        <v>-</v>
      </c>
      <c r="DP75" s="89" t="str">
        <f t="shared" si="108"/>
        <v>OK</v>
      </c>
    </row>
    <row r="76" spans="1:123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6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7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8"/>
        <v>-</v>
      </c>
      <c r="AC76" s="68"/>
      <c r="AD76" s="70" t="str">
        <f t="shared" si="88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9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30"/>
        <v>-</v>
      </c>
      <c r="AW76" s="68"/>
      <c r="AX76" s="70" t="str">
        <f t="shared" si="131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2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3"/>
        <v>-</v>
      </c>
      <c r="BQ76" s="68"/>
      <c r="BR76" s="70" t="str">
        <f t="shared" si="134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5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6"/>
        <v>-</v>
      </c>
      <c r="CK76" s="76"/>
      <c r="CL76" s="81"/>
      <c r="CM76" s="118"/>
      <c r="CN76" s="82"/>
      <c r="CO76" s="64" t="str">
        <f t="shared" si="89"/>
        <v>-</v>
      </c>
      <c r="CP76" s="65"/>
      <c r="CQ76" s="65"/>
      <c r="CR76" s="66" t="str">
        <f t="shared" si="90"/>
        <v>-</v>
      </c>
      <c r="CS76" s="64" t="str">
        <f t="shared" si="91"/>
        <v>-</v>
      </c>
      <c r="CT76" s="67" t="str">
        <f t="shared" si="92"/>
        <v/>
      </c>
      <c r="CU76" s="76"/>
      <c r="CV76" s="61" t="str">
        <f t="shared" si="93"/>
        <v>-</v>
      </c>
      <c r="CW76" s="62" t="str">
        <f t="shared" si="94"/>
        <v>-</v>
      </c>
      <c r="CX76" s="63" t="str">
        <f t="shared" si="95"/>
        <v>-</v>
      </c>
      <c r="CY76" s="63" t="str">
        <f t="shared" si="121"/>
        <v>-</v>
      </c>
      <c r="CZ76" s="63" t="str">
        <f t="shared" si="96"/>
        <v>-</v>
      </c>
      <c r="DA76" s="63" t="str">
        <f t="shared" si="97"/>
        <v>-</v>
      </c>
      <c r="DB76" s="51" t="str">
        <f t="shared" si="122"/>
        <v>-</v>
      </c>
      <c r="DC76" s="52" t="str">
        <f t="shared" si="123"/>
        <v>-</v>
      </c>
      <c r="DD76" s="53" t="str">
        <f t="shared" si="98"/>
        <v>-</v>
      </c>
      <c r="DE76" s="7" t="str">
        <f t="shared" si="124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7" t="str">
        <f t="shared" si="105"/>
        <v>-</v>
      </c>
      <c r="DM76" s="13" t="str">
        <f t="shared" si="106"/>
        <v>-</v>
      </c>
      <c r="DN76" s="14" t="str">
        <f t="shared" si="107"/>
        <v>-</v>
      </c>
      <c r="DO76" s="37" t="str">
        <f t="shared" si="125"/>
        <v>-</v>
      </c>
      <c r="DP76" s="89" t="str">
        <f t="shared" si="108"/>
        <v>OK</v>
      </c>
    </row>
    <row r="77" spans="1:123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6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7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8"/>
        <v>-</v>
      </c>
      <c r="AC77" s="68"/>
      <c r="AD77" s="70" t="str">
        <f t="shared" si="88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9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30"/>
        <v>-</v>
      </c>
      <c r="AW77" s="68"/>
      <c r="AX77" s="70" t="str">
        <f t="shared" si="131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2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3"/>
        <v>-</v>
      </c>
      <c r="BQ77" s="68"/>
      <c r="BR77" s="70" t="str">
        <f t="shared" si="134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5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6"/>
        <v>-</v>
      </c>
      <c r="CK77" s="76"/>
      <c r="CL77" s="81"/>
      <c r="CM77" s="118"/>
      <c r="CN77" s="82"/>
      <c r="CO77" s="64" t="str">
        <f t="shared" si="89"/>
        <v>-</v>
      </c>
      <c r="CP77" s="65"/>
      <c r="CQ77" s="65"/>
      <c r="CR77" s="66" t="str">
        <f t="shared" si="90"/>
        <v>-</v>
      </c>
      <c r="CS77" s="64" t="str">
        <f t="shared" si="91"/>
        <v>-</v>
      </c>
      <c r="CT77" s="67" t="str">
        <f t="shared" si="92"/>
        <v/>
      </c>
      <c r="CU77" s="76"/>
      <c r="CV77" s="61" t="str">
        <f t="shared" si="93"/>
        <v>-</v>
      </c>
      <c r="CW77" s="62" t="str">
        <f t="shared" si="94"/>
        <v>-</v>
      </c>
      <c r="CX77" s="63" t="str">
        <f t="shared" si="95"/>
        <v>-</v>
      </c>
      <c r="CY77" s="63" t="str">
        <f t="shared" si="121"/>
        <v>-</v>
      </c>
      <c r="CZ77" s="63" t="str">
        <f t="shared" si="96"/>
        <v>-</v>
      </c>
      <c r="DA77" s="63" t="str">
        <f t="shared" si="97"/>
        <v>-</v>
      </c>
      <c r="DB77" s="51" t="str">
        <f t="shared" si="122"/>
        <v>-</v>
      </c>
      <c r="DC77" s="52" t="str">
        <f t="shared" si="123"/>
        <v>-</v>
      </c>
      <c r="DD77" s="53" t="str">
        <f t="shared" si="98"/>
        <v>-</v>
      </c>
      <c r="DE77" s="7" t="str">
        <f t="shared" si="124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7" t="str">
        <f t="shared" si="105"/>
        <v>-</v>
      </c>
      <c r="DM77" s="13" t="str">
        <f t="shared" si="106"/>
        <v>-</v>
      </c>
      <c r="DN77" s="14" t="str">
        <f t="shared" si="107"/>
        <v>-</v>
      </c>
      <c r="DO77" s="37" t="str">
        <f t="shared" si="125"/>
        <v>-</v>
      </c>
      <c r="DP77" s="89" t="str">
        <f t="shared" si="108"/>
        <v>OK</v>
      </c>
    </row>
    <row r="78" spans="1:123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6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7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8"/>
        <v>-</v>
      </c>
      <c r="AC78" s="68"/>
      <c r="AD78" s="70" t="str">
        <f t="shared" si="88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9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30"/>
        <v>-</v>
      </c>
      <c r="AW78" s="68"/>
      <c r="AX78" s="70" t="str">
        <f t="shared" si="131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2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3"/>
        <v>-</v>
      </c>
      <c r="BQ78" s="68"/>
      <c r="BR78" s="70" t="str">
        <f t="shared" si="134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5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6"/>
        <v>-</v>
      </c>
      <c r="CK78" s="76"/>
      <c r="CL78" s="81"/>
      <c r="CM78" s="118"/>
      <c r="CN78" s="82"/>
      <c r="CO78" s="64" t="str">
        <f t="shared" si="89"/>
        <v>-</v>
      </c>
      <c r="CP78" s="65"/>
      <c r="CQ78" s="65"/>
      <c r="CR78" s="66" t="str">
        <f t="shared" si="90"/>
        <v>-</v>
      </c>
      <c r="CS78" s="64" t="str">
        <f t="shared" si="91"/>
        <v>-</v>
      </c>
      <c r="CT78" s="67" t="str">
        <f t="shared" si="92"/>
        <v/>
      </c>
      <c r="CU78" s="76"/>
      <c r="CV78" s="61" t="str">
        <f t="shared" si="93"/>
        <v>-</v>
      </c>
      <c r="CW78" s="62" t="str">
        <f t="shared" si="94"/>
        <v>-</v>
      </c>
      <c r="CX78" s="63" t="str">
        <f t="shared" si="95"/>
        <v>-</v>
      </c>
      <c r="CY78" s="63" t="str">
        <f t="shared" si="121"/>
        <v>-</v>
      </c>
      <c r="CZ78" s="63" t="str">
        <f t="shared" si="96"/>
        <v>-</v>
      </c>
      <c r="DA78" s="63" t="str">
        <f t="shared" si="97"/>
        <v>-</v>
      </c>
      <c r="DB78" s="51" t="str">
        <f t="shared" si="122"/>
        <v>-</v>
      </c>
      <c r="DC78" s="52" t="str">
        <f t="shared" si="123"/>
        <v>-</v>
      </c>
      <c r="DD78" s="53" t="str">
        <f t="shared" si="98"/>
        <v>-</v>
      </c>
      <c r="DE78" s="7" t="str">
        <f t="shared" si="124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7" t="str">
        <f t="shared" si="105"/>
        <v>-</v>
      </c>
      <c r="DM78" s="13" t="str">
        <f t="shared" si="106"/>
        <v>-</v>
      </c>
      <c r="DN78" s="14" t="str">
        <f t="shared" si="107"/>
        <v>-</v>
      </c>
      <c r="DO78" s="37" t="str">
        <f t="shared" si="125"/>
        <v>-</v>
      </c>
      <c r="DP78" s="89" t="str">
        <f t="shared" si="108"/>
        <v>OK</v>
      </c>
    </row>
    <row r="79" spans="1:123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6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7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8"/>
        <v>-</v>
      </c>
      <c r="AC79" s="68"/>
      <c r="AD79" s="70" t="str">
        <f t="shared" si="88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9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30"/>
        <v>-</v>
      </c>
      <c r="AW79" s="68"/>
      <c r="AX79" s="70" t="str">
        <f t="shared" si="131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2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3"/>
        <v>-</v>
      </c>
      <c r="BQ79" s="68"/>
      <c r="BR79" s="70" t="str">
        <f t="shared" si="134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5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6"/>
        <v>-</v>
      </c>
      <c r="CK79" s="76"/>
      <c r="CL79" s="81"/>
      <c r="CM79" s="118"/>
      <c r="CN79" s="82"/>
      <c r="CO79" s="64" t="str">
        <f t="shared" si="89"/>
        <v>-</v>
      </c>
      <c r="CP79" s="65"/>
      <c r="CQ79" s="65"/>
      <c r="CR79" s="66" t="str">
        <f t="shared" si="90"/>
        <v>-</v>
      </c>
      <c r="CS79" s="64" t="str">
        <f t="shared" si="91"/>
        <v>-</v>
      </c>
      <c r="CT79" s="67" t="str">
        <f t="shared" si="92"/>
        <v/>
      </c>
      <c r="CU79" s="76"/>
      <c r="CV79" s="61" t="str">
        <f t="shared" si="93"/>
        <v>-</v>
      </c>
      <c r="CW79" s="62" t="str">
        <f t="shared" si="94"/>
        <v>-</v>
      </c>
      <c r="CX79" s="63" t="str">
        <f t="shared" si="95"/>
        <v>-</v>
      </c>
      <c r="CY79" s="63" t="str">
        <f t="shared" si="121"/>
        <v>-</v>
      </c>
      <c r="CZ79" s="63" t="str">
        <f t="shared" si="96"/>
        <v>-</v>
      </c>
      <c r="DA79" s="63" t="str">
        <f t="shared" si="97"/>
        <v>-</v>
      </c>
      <c r="DB79" s="51" t="str">
        <f t="shared" si="122"/>
        <v>-</v>
      </c>
      <c r="DC79" s="52" t="str">
        <f t="shared" si="123"/>
        <v>-</v>
      </c>
      <c r="DD79" s="53" t="str">
        <f t="shared" si="98"/>
        <v>-</v>
      </c>
      <c r="DE79" s="7" t="str">
        <f t="shared" si="124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7" t="str">
        <f t="shared" si="105"/>
        <v>-</v>
      </c>
      <c r="DM79" s="13" t="str">
        <f t="shared" si="106"/>
        <v>-</v>
      </c>
      <c r="DN79" s="14" t="str">
        <f t="shared" si="107"/>
        <v>-</v>
      </c>
      <c r="DO79" s="37" t="str">
        <f t="shared" si="125"/>
        <v>-</v>
      </c>
      <c r="DP79" s="89" t="str">
        <f t="shared" si="108"/>
        <v>OK</v>
      </c>
    </row>
    <row r="80" spans="1:123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6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7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8"/>
        <v>-</v>
      </c>
      <c r="AC80" s="68"/>
      <c r="AD80" s="70" t="str">
        <f t="shared" si="88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9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30"/>
        <v>-</v>
      </c>
      <c r="AW80" s="68"/>
      <c r="AX80" s="70" t="str">
        <f t="shared" si="131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2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3"/>
        <v>-</v>
      </c>
      <c r="BQ80" s="68"/>
      <c r="BR80" s="70" t="str">
        <f t="shared" si="134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5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6"/>
        <v>-</v>
      </c>
      <c r="CK80" s="76"/>
      <c r="CL80" s="81"/>
      <c r="CM80" s="118"/>
      <c r="CN80" s="82"/>
      <c r="CO80" s="64" t="str">
        <f t="shared" si="89"/>
        <v>-</v>
      </c>
      <c r="CP80" s="65"/>
      <c r="CQ80" s="65"/>
      <c r="CR80" s="66" t="str">
        <f t="shared" si="90"/>
        <v>-</v>
      </c>
      <c r="CS80" s="64" t="str">
        <f t="shared" si="91"/>
        <v>-</v>
      </c>
      <c r="CT80" s="67" t="str">
        <f t="shared" si="92"/>
        <v/>
      </c>
      <c r="CU80" s="76"/>
      <c r="CV80" s="61" t="str">
        <f t="shared" si="93"/>
        <v>-</v>
      </c>
      <c r="CW80" s="62" t="str">
        <f t="shared" si="94"/>
        <v>-</v>
      </c>
      <c r="CX80" s="63" t="str">
        <f t="shared" si="95"/>
        <v>-</v>
      </c>
      <c r="CY80" s="63" t="str">
        <f t="shared" si="121"/>
        <v>-</v>
      </c>
      <c r="CZ80" s="63" t="str">
        <f t="shared" si="96"/>
        <v>-</v>
      </c>
      <c r="DA80" s="63" t="str">
        <f t="shared" si="97"/>
        <v>-</v>
      </c>
      <c r="DB80" s="51" t="str">
        <f t="shared" si="122"/>
        <v>-</v>
      </c>
      <c r="DC80" s="52" t="str">
        <f t="shared" si="123"/>
        <v>-</v>
      </c>
      <c r="DD80" s="53" t="str">
        <f t="shared" si="98"/>
        <v>-</v>
      </c>
      <c r="DE80" s="7" t="str">
        <f t="shared" si="124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7" t="str">
        <f t="shared" si="105"/>
        <v>-</v>
      </c>
      <c r="DM80" s="13" t="str">
        <f t="shared" si="106"/>
        <v>-</v>
      </c>
      <c r="DN80" s="14" t="str">
        <f t="shared" si="107"/>
        <v>-</v>
      </c>
      <c r="DO80" s="37" t="str">
        <f t="shared" si="125"/>
        <v>-</v>
      </c>
      <c r="DP80" s="89" t="str">
        <f t="shared" si="108"/>
        <v>OK</v>
      </c>
    </row>
    <row r="81" spans="1:120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6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7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8"/>
        <v>-</v>
      </c>
      <c r="AC81" s="68"/>
      <c r="AD81" s="70" t="str">
        <f t="shared" si="88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9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30"/>
        <v>-</v>
      </c>
      <c r="AW81" s="68"/>
      <c r="AX81" s="70" t="str">
        <f t="shared" si="131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2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3"/>
        <v>-</v>
      </c>
      <c r="BQ81" s="68"/>
      <c r="BR81" s="70" t="str">
        <f t="shared" si="134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5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6"/>
        <v>-</v>
      </c>
      <c r="CK81" s="76"/>
      <c r="CL81" s="81"/>
      <c r="CM81" s="118"/>
      <c r="CN81" s="82"/>
      <c r="CO81" s="64" t="str">
        <f t="shared" si="89"/>
        <v>-</v>
      </c>
      <c r="CP81" s="65"/>
      <c r="CQ81" s="65"/>
      <c r="CR81" s="66" t="str">
        <f t="shared" si="90"/>
        <v>-</v>
      </c>
      <c r="CS81" s="64" t="str">
        <f t="shared" si="91"/>
        <v>-</v>
      </c>
      <c r="CT81" s="67" t="str">
        <f t="shared" si="92"/>
        <v/>
      </c>
      <c r="CU81" s="76"/>
      <c r="CV81" s="61" t="str">
        <f t="shared" si="93"/>
        <v>-</v>
      </c>
      <c r="CW81" s="62" t="str">
        <f t="shared" si="94"/>
        <v>-</v>
      </c>
      <c r="CX81" s="63" t="str">
        <f t="shared" si="95"/>
        <v>-</v>
      </c>
      <c r="CY81" s="63" t="str">
        <f t="shared" si="121"/>
        <v>-</v>
      </c>
      <c r="CZ81" s="63" t="str">
        <f t="shared" si="96"/>
        <v>-</v>
      </c>
      <c r="DA81" s="63" t="str">
        <f t="shared" si="97"/>
        <v>-</v>
      </c>
      <c r="DB81" s="51" t="str">
        <f t="shared" si="122"/>
        <v>-</v>
      </c>
      <c r="DC81" s="52" t="str">
        <f t="shared" si="123"/>
        <v>-</v>
      </c>
      <c r="DD81" s="53" t="str">
        <f t="shared" si="98"/>
        <v>-</v>
      </c>
      <c r="DE81" s="7" t="str">
        <f t="shared" si="124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7" t="str">
        <f t="shared" si="105"/>
        <v>-</v>
      </c>
      <c r="DM81" s="13" t="str">
        <f t="shared" si="106"/>
        <v>-</v>
      </c>
      <c r="DN81" s="14" t="str">
        <f t="shared" si="107"/>
        <v>-</v>
      </c>
      <c r="DO81" s="37" t="str">
        <f t="shared" si="125"/>
        <v>-</v>
      </c>
      <c r="DP81" s="89" t="str">
        <f t="shared" si="108"/>
        <v>OK</v>
      </c>
    </row>
    <row r="82" spans="1:120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6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7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8"/>
        <v>-</v>
      </c>
      <c r="AC82" s="68"/>
      <c r="AD82" s="70" t="str">
        <f t="shared" si="88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9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30"/>
        <v>-</v>
      </c>
      <c r="AW82" s="68"/>
      <c r="AX82" s="70" t="str">
        <f t="shared" si="131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2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3"/>
        <v>-</v>
      </c>
      <c r="BQ82" s="68"/>
      <c r="BR82" s="70" t="str">
        <f t="shared" si="134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5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6"/>
        <v>-</v>
      </c>
      <c r="CK82" s="76"/>
      <c r="CL82" s="81"/>
      <c r="CM82" s="118"/>
      <c r="CN82" s="82"/>
      <c r="CO82" s="64" t="str">
        <f t="shared" si="89"/>
        <v>-</v>
      </c>
      <c r="CP82" s="65"/>
      <c r="CQ82" s="65"/>
      <c r="CR82" s="66" t="str">
        <f t="shared" si="90"/>
        <v>-</v>
      </c>
      <c r="CS82" s="64" t="str">
        <f t="shared" si="91"/>
        <v>-</v>
      </c>
      <c r="CT82" s="67" t="str">
        <f t="shared" si="92"/>
        <v/>
      </c>
      <c r="CU82" s="76"/>
      <c r="CV82" s="61" t="str">
        <f t="shared" si="93"/>
        <v>-</v>
      </c>
      <c r="CW82" s="62" t="str">
        <f t="shared" si="94"/>
        <v>-</v>
      </c>
      <c r="CX82" s="63" t="str">
        <f t="shared" si="95"/>
        <v>-</v>
      </c>
      <c r="CY82" s="63" t="str">
        <f t="shared" si="121"/>
        <v>-</v>
      </c>
      <c r="CZ82" s="63" t="str">
        <f t="shared" si="96"/>
        <v>-</v>
      </c>
      <c r="DA82" s="63" t="str">
        <f t="shared" si="97"/>
        <v>-</v>
      </c>
      <c r="DB82" s="51" t="str">
        <f t="shared" si="122"/>
        <v>-</v>
      </c>
      <c r="DC82" s="52" t="str">
        <f t="shared" si="123"/>
        <v>-</v>
      </c>
      <c r="DD82" s="53" t="str">
        <f t="shared" si="98"/>
        <v>-</v>
      </c>
      <c r="DE82" s="7" t="str">
        <f t="shared" si="124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7" t="str">
        <f t="shared" si="105"/>
        <v>-</v>
      </c>
      <c r="DM82" s="13" t="str">
        <f t="shared" si="106"/>
        <v>-</v>
      </c>
      <c r="DN82" s="14" t="str">
        <f t="shared" si="107"/>
        <v>-</v>
      </c>
      <c r="DO82" s="37" t="str">
        <f t="shared" si="125"/>
        <v>-</v>
      </c>
      <c r="DP82" s="89" t="str">
        <f t="shared" si="108"/>
        <v>OK</v>
      </c>
    </row>
    <row r="83" spans="1:120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6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7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8"/>
        <v>-</v>
      </c>
      <c r="AC83" s="68"/>
      <c r="AD83" s="70" t="str">
        <f t="shared" si="88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9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30"/>
        <v>-</v>
      </c>
      <c r="AW83" s="68"/>
      <c r="AX83" s="70" t="str">
        <f t="shared" si="131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2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3"/>
        <v>-</v>
      </c>
      <c r="BQ83" s="68"/>
      <c r="BR83" s="70" t="str">
        <f t="shared" si="134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5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6"/>
        <v>-</v>
      </c>
      <c r="CK83" s="76"/>
      <c r="CL83" s="81"/>
      <c r="CM83" s="118"/>
      <c r="CN83" s="82"/>
      <c r="CO83" s="64" t="str">
        <f t="shared" si="89"/>
        <v>-</v>
      </c>
      <c r="CP83" s="65"/>
      <c r="CQ83" s="65"/>
      <c r="CR83" s="66" t="str">
        <f t="shared" si="90"/>
        <v>-</v>
      </c>
      <c r="CS83" s="64" t="str">
        <f t="shared" si="91"/>
        <v>-</v>
      </c>
      <c r="CT83" s="67" t="str">
        <f t="shared" si="92"/>
        <v/>
      </c>
      <c r="CU83" s="76"/>
      <c r="CV83" s="61" t="str">
        <f t="shared" si="93"/>
        <v>-</v>
      </c>
      <c r="CW83" s="62" t="str">
        <f t="shared" si="94"/>
        <v>-</v>
      </c>
      <c r="CX83" s="63" t="str">
        <f t="shared" si="95"/>
        <v>-</v>
      </c>
      <c r="CY83" s="63" t="str">
        <f t="shared" si="121"/>
        <v>-</v>
      </c>
      <c r="CZ83" s="63" t="str">
        <f t="shared" si="96"/>
        <v>-</v>
      </c>
      <c r="DA83" s="63" t="str">
        <f t="shared" si="97"/>
        <v>-</v>
      </c>
      <c r="DB83" s="51" t="str">
        <f t="shared" si="122"/>
        <v>-</v>
      </c>
      <c r="DC83" s="52" t="str">
        <f t="shared" si="123"/>
        <v>-</v>
      </c>
      <c r="DD83" s="53" t="str">
        <f t="shared" si="98"/>
        <v>-</v>
      </c>
      <c r="DE83" s="7" t="str">
        <f t="shared" si="124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7" t="str">
        <f t="shared" si="105"/>
        <v>-</v>
      </c>
      <c r="DM83" s="13" t="str">
        <f t="shared" si="106"/>
        <v>-</v>
      </c>
      <c r="DN83" s="14" t="str">
        <f t="shared" si="107"/>
        <v>-</v>
      </c>
      <c r="DO83" s="37" t="str">
        <f t="shared" si="125"/>
        <v>-</v>
      </c>
      <c r="DP83" s="89" t="str">
        <f t="shared" si="108"/>
        <v>OK</v>
      </c>
    </row>
    <row r="84" spans="1:120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6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7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8"/>
        <v>-</v>
      </c>
      <c r="AC84" s="68"/>
      <c r="AD84" s="70" t="str">
        <f t="shared" si="88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9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30"/>
        <v>-</v>
      </c>
      <c r="AW84" s="68"/>
      <c r="AX84" s="70" t="str">
        <f t="shared" si="131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2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3"/>
        <v>-</v>
      </c>
      <c r="BQ84" s="68"/>
      <c r="BR84" s="70" t="str">
        <f t="shared" si="134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5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6"/>
        <v>-</v>
      </c>
      <c r="CK84" s="76"/>
      <c r="CL84" s="81"/>
      <c r="CM84" s="118"/>
      <c r="CN84" s="82"/>
      <c r="CO84" s="64" t="str">
        <f t="shared" si="89"/>
        <v>-</v>
      </c>
      <c r="CP84" s="65"/>
      <c r="CQ84" s="65"/>
      <c r="CR84" s="66" t="str">
        <f t="shared" si="90"/>
        <v>-</v>
      </c>
      <c r="CS84" s="64" t="str">
        <f t="shared" si="91"/>
        <v>-</v>
      </c>
      <c r="CT84" s="67" t="str">
        <f t="shared" si="92"/>
        <v/>
      </c>
      <c r="CU84" s="76"/>
      <c r="CV84" s="61" t="str">
        <f t="shared" si="93"/>
        <v>-</v>
      </c>
      <c r="CW84" s="62" t="str">
        <f t="shared" si="94"/>
        <v>-</v>
      </c>
      <c r="CX84" s="63" t="str">
        <f t="shared" si="95"/>
        <v>-</v>
      </c>
      <c r="CY84" s="63" t="str">
        <f t="shared" si="121"/>
        <v>-</v>
      </c>
      <c r="CZ84" s="63" t="str">
        <f t="shared" si="96"/>
        <v>-</v>
      </c>
      <c r="DA84" s="63" t="str">
        <f t="shared" si="97"/>
        <v>-</v>
      </c>
      <c r="DB84" s="51" t="str">
        <f t="shared" si="122"/>
        <v>-</v>
      </c>
      <c r="DC84" s="52" t="str">
        <f t="shared" si="123"/>
        <v>-</v>
      </c>
      <c r="DD84" s="53" t="str">
        <f t="shared" si="98"/>
        <v>-</v>
      </c>
      <c r="DE84" s="7" t="str">
        <f t="shared" si="124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7" t="str">
        <f t="shared" si="105"/>
        <v>-</v>
      </c>
      <c r="DM84" s="13" t="str">
        <f t="shared" si="106"/>
        <v>-</v>
      </c>
      <c r="DN84" s="14" t="str">
        <f t="shared" si="107"/>
        <v>-</v>
      </c>
      <c r="DO84" s="37" t="str">
        <f t="shared" si="125"/>
        <v>-</v>
      </c>
      <c r="DP84" s="89" t="str">
        <f t="shared" si="108"/>
        <v>OK</v>
      </c>
    </row>
    <row r="85" spans="1:120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6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7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8"/>
        <v>-</v>
      </c>
      <c r="AC85" s="68"/>
      <c r="AD85" s="70" t="str">
        <f t="shared" si="88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9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30"/>
        <v>-</v>
      </c>
      <c r="AW85" s="68"/>
      <c r="AX85" s="70" t="str">
        <f t="shared" si="131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2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3"/>
        <v>-</v>
      </c>
      <c r="BQ85" s="68"/>
      <c r="BR85" s="70" t="str">
        <f t="shared" si="134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5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6"/>
        <v>-</v>
      </c>
      <c r="CK85" s="76"/>
      <c r="CL85" s="81"/>
      <c r="CM85" s="118"/>
      <c r="CN85" s="82"/>
      <c r="CO85" s="64" t="str">
        <f t="shared" si="89"/>
        <v>-</v>
      </c>
      <c r="CP85" s="65"/>
      <c r="CQ85" s="65"/>
      <c r="CR85" s="66" t="str">
        <f t="shared" si="90"/>
        <v>-</v>
      </c>
      <c r="CS85" s="64" t="str">
        <f t="shared" si="91"/>
        <v>-</v>
      </c>
      <c r="CT85" s="67" t="str">
        <f t="shared" si="92"/>
        <v/>
      </c>
      <c r="CU85" s="76"/>
      <c r="CV85" s="61" t="str">
        <f t="shared" si="93"/>
        <v>-</v>
      </c>
      <c r="CW85" s="62" t="str">
        <f t="shared" si="94"/>
        <v>-</v>
      </c>
      <c r="CX85" s="63" t="str">
        <f t="shared" si="95"/>
        <v>-</v>
      </c>
      <c r="CY85" s="63" t="str">
        <f t="shared" si="121"/>
        <v>-</v>
      </c>
      <c r="CZ85" s="63" t="str">
        <f t="shared" si="96"/>
        <v>-</v>
      </c>
      <c r="DA85" s="63" t="str">
        <f t="shared" si="97"/>
        <v>-</v>
      </c>
      <c r="DB85" s="51" t="str">
        <f t="shared" si="122"/>
        <v>-</v>
      </c>
      <c r="DC85" s="52" t="str">
        <f t="shared" si="123"/>
        <v>-</v>
      </c>
      <c r="DD85" s="53" t="str">
        <f t="shared" si="98"/>
        <v>-</v>
      </c>
      <c r="DE85" s="7" t="str">
        <f t="shared" si="124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7" t="str">
        <f t="shared" si="105"/>
        <v>-</v>
      </c>
      <c r="DM85" s="13" t="str">
        <f t="shared" si="106"/>
        <v>-</v>
      </c>
      <c r="DN85" s="14" t="str">
        <f t="shared" si="107"/>
        <v>-</v>
      </c>
      <c r="DO85" s="37" t="str">
        <f t="shared" si="125"/>
        <v>-</v>
      </c>
      <c r="DP85" s="89" t="str">
        <f t="shared" si="108"/>
        <v>OK</v>
      </c>
    </row>
    <row r="86" spans="1:120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6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7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8"/>
        <v>-</v>
      </c>
      <c r="AC86" s="68"/>
      <c r="AD86" s="70" t="str">
        <f t="shared" si="88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9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30"/>
        <v>-</v>
      </c>
      <c r="AW86" s="68"/>
      <c r="AX86" s="70" t="str">
        <f t="shared" si="131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2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3"/>
        <v>-</v>
      </c>
      <c r="BQ86" s="68"/>
      <c r="BR86" s="70" t="str">
        <f t="shared" si="134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5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6"/>
        <v>-</v>
      </c>
      <c r="CK86" s="76"/>
      <c r="CL86" s="81"/>
      <c r="CM86" s="118"/>
      <c r="CN86" s="82"/>
      <c r="CO86" s="64" t="str">
        <f t="shared" si="89"/>
        <v>-</v>
      </c>
      <c r="CP86" s="65"/>
      <c r="CQ86" s="65"/>
      <c r="CR86" s="66" t="str">
        <f t="shared" si="90"/>
        <v>-</v>
      </c>
      <c r="CS86" s="64" t="str">
        <f t="shared" si="91"/>
        <v>-</v>
      </c>
      <c r="CT86" s="67" t="str">
        <f t="shared" si="92"/>
        <v/>
      </c>
      <c r="CU86" s="76"/>
      <c r="CV86" s="61" t="str">
        <f t="shared" si="93"/>
        <v>-</v>
      </c>
      <c r="CW86" s="62" t="str">
        <f t="shared" si="94"/>
        <v>-</v>
      </c>
      <c r="CX86" s="63" t="str">
        <f t="shared" si="95"/>
        <v>-</v>
      </c>
      <c r="CY86" s="63" t="str">
        <f t="shared" si="121"/>
        <v>-</v>
      </c>
      <c r="CZ86" s="63" t="str">
        <f t="shared" si="96"/>
        <v>-</v>
      </c>
      <c r="DA86" s="63" t="str">
        <f t="shared" si="97"/>
        <v>-</v>
      </c>
      <c r="DB86" s="51" t="str">
        <f t="shared" si="122"/>
        <v>-</v>
      </c>
      <c r="DC86" s="52" t="str">
        <f t="shared" si="123"/>
        <v>-</v>
      </c>
      <c r="DD86" s="53" t="str">
        <f t="shared" si="98"/>
        <v>-</v>
      </c>
      <c r="DE86" s="7" t="str">
        <f t="shared" si="124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7" t="str">
        <f t="shared" si="105"/>
        <v>-</v>
      </c>
      <c r="DM86" s="13" t="str">
        <f t="shared" si="106"/>
        <v>-</v>
      </c>
      <c r="DN86" s="14" t="str">
        <f t="shared" si="107"/>
        <v>-</v>
      </c>
      <c r="DO86" s="37" t="str">
        <f t="shared" si="125"/>
        <v>-</v>
      </c>
      <c r="DP86" s="89" t="str">
        <f t="shared" si="108"/>
        <v>OK</v>
      </c>
    </row>
    <row r="87" spans="1:120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6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7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8"/>
        <v>-</v>
      </c>
      <c r="AC87" s="68"/>
      <c r="AD87" s="70" t="str">
        <f t="shared" si="88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9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30"/>
        <v>-</v>
      </c>
      <c r="AW87" s="68"/>
      <c r="AX87" s="70" t="str">
        <f t="shared" si="131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2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3"/>
        <v>-</v>
      </c>
      <c r="BQ87" s="68"/>
      <c r="BR87" s="70" t="str">
        <f t="shared" si="134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5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6"/>
        <v>-</v>
      </c>
      <c r="CK87" s="76"/>
      <c r="CL87" s="81"/>
      <c r="CM87" s="118"/>
      <c r="CN87" s="82"/>
      <c r="CO87" s="64" t="str">
        <f t="shared" si="89"/>
        <v>-</v>
      </c>
      <c r="CP87" s="65"/>
      <c r="CQ87" s="65"/>
      <c r="CR87" s="66" t="str">
        <f t="shared" si="90"/>
        <v>-</v>
      </c>
      <c r="CS87" s="64" t="str">
        <f t="shared" si="91"/>
        <v>-</v>
      </c>
      <c r="CT87" s="67" t="str">
        <f t="shared" si="92"/>
        <v/>
      </c>
      <c r="CU87" s="76"/>
      <c r="CV87" s="61" t="str">
        <f t="shared" si="93"/>
        <v>-</v>
      </c>
      <c r="CW87" s="62" t="str">
        <f t="shared" si="94"/>
        <v>-</v>
      </c>
      <c r="CX87" s="63" t="str">
        <f t="shared" si="95"/>
        <v>-</v>
      </c>
      <c r="CY87" s="63" t="str">
        <f t="shared" si="121"/>
        <v>-</v>
      </c>
      <c r="CZ87" s="63" t="str">
        <f t="shared" si="96"/>
        <v>-</v>
      </c>
      <c r="DA87" s="63" t="str">
        <f t="shared" si="97"/>
        <v>-</v>
      </c>
      <c r="DB87" s="51" t="str">
        <f t="shared" si="122"/>
        <v>-</v>
      </c>
      <c r="DC87" s="52" t="str">
        <f t="shared" si="123"/>
        <v>-</v>
      </c>
      <c r="DD87" s="53" t="str">
        <f t="shared" si="98"/>
        <v>-</v>
      </c>
      <c r="DE87" s="7" t="str">
        <f t="shared" si="124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7" t="str">
        <f t="shared" si="105"/>
        <v>-</v>
      </c>
      <c r="DM87" s="13" t="str">
        <f t="shared" si="106"/>
        <v>-</v>
      </c>
      <c r="DN87" s="14" t="str">
        <f t="shared" si="107"/>
        <v>-</v>
      </c>
      <c r="DO87" s="37" t="str">
        <f t="shared" si="125"/>
        <v>-</v>
      </c>
      <c r="DP87" s="89" t="str">
        <f t="shared" si="108"/>
        <v>OK</v>
      </c>
    </row>
    <row r="88" spans="1:120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6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7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8"/>
        <v>-</v>
      </c>
      <c r="AC88" s="68"/>
      <c r="AD88" s="70" t="str">
        <f t="shared" si="88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9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30"/>
        <v>-</v>
      </c>
      <c r="AW88" s="68"/>
      <c r="AX88" s="70" t="str">
        <f t="shared" si="131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2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3"/>
        <v>-</v>
      </c>
      <c r="BQ88" s="68"/>
      <c r="BR88" s="70" t="str">
        <f t="shared" si="134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5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6"/>
        <v>-</v>
      </c>
      <c r="CK88" s="76"/>
      <c r="CL88" s="81"/>
      <c r="CM88" s="118"/>
      <c r="CN88" s="82"/>
      <c r="CO88" s="64" t="str">
        <f t="shared" si="89"/>
        <v>-</v>
      </c>
      <c r="CP88" s="65"/>
      <c r="CQ88" s="65"/>
      <c r="CR88" s="66" t="str">
        <f t="shared" si="90"/>
        <v>-</v>
      </c>
      <c r="CS88" s="64" t="str">
        <f t="shared" si="91"/>
        <v>-</v>
      </c>
      <c r="CT88" s="67" t="str">
        <f t="shared" si="92"/>
        <v/>
      </c>
      <c r="CU88" s="76"/>
      <c r="CV88" s="61" t="str">
        <f t="shared" si="93"/>
        <v>-</v>
      </c>
      <c r="CW88" s="62" t="str">
        <f t="shared" si="94"/>
        <v>-</v>
      </c>
      <c r="CX88" s="63" t="str">
        <f t="shared" si="95"/>
        <v>-</v>
      </c>
      <c r="CY88" s="63" t="str">
        <f t="shared" si="121"/>
        <v>-</v>
      </c>
      <c r="CZ88" s="63" t="str">
        <f t="shared" si="96"/>
        <v>-</v>
      </c>
      <c r="DA88" s="63" t="str">
        <f t="shared" si="97"/>
        <v>-</v>
      </c>
      <c r="DB88" s="51" t="str">
        <f t="shared" si="122"/>
        <v>-</v>
      </c>
      <c r="DC88" s="52" t="str">
        <f t="shared" si="123"/>
        <v>-</v>
      </c>
      <c r="DD88" s="53" t="str">
        <f t="shared" si="98"/>
        <v>-</v>
      </c>
      <c r="DE88" s="7" t="str">
        <f t="shared" si="124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7" t="str">
        <f t="shared" si="105"/>
        <v>-</v>
      </c>
      <c r="DM88" s="13" t="str">
        <f t="shared" si="106"/>
        <v>-</v>
      </c>
      <c r="DN88" s="14" t="str">
        <f t="shared" si="107"/>
        <v>-</v>
      </c>
      <c r="DO88" s="37" t="str">
        <f t="shared" si="125"/>
        <v>-</v>
      </c>
      <c r="DP88" s="89" t="str">
        <f t="shared" si="108"/>
        <v>OK</v>
      </c>
    </row>
    <row r="89" spans="1:120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6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7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8"/>
        <v>-</v>
      </c>
      <c r="AC89" s="68"/>
      <c r="AD89" s="70" t="str">
        <f t="shared" si="88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9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30"/>
        <v>-</v>
      </c>
      <c r="AW89" s="68"/>
      <c r="AX89" s="70" t="str">
        <f t="shared" si="131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2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3"/>
        <v>-</v>
      </c>
      <c r="BQ89" s="68"/>
      <c r="BR89" s="70" t="str">
        <f t="shared" si="134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5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6"/>
        <v>-</v>
      </c>
      <c r="CK89" s="76"/>
      <c r="CL89" s="81"/>
      <c r="CM89" s="118"/>
      <c r="CN89" s="82"/>
      <c r="CO89" s="64" t="str">
        <f t="shared" si="89"/>
        <v>-</v>
      </c>
      <c r="CP89" s="65"/>
      <c r="CQ89" s="65"/>
      <c r="CR89" s="66" t="str">
        <f t="shared" si="90"/>
        <v>-</v>
      </c>
      <c r="CS89" s="64" t="str">
        <f t="shared" si="91"/>
        <v>-</v>
      </c>
      <c r="CT89" s="67" t="str">
        <f t="shared" si="92"/>
        <v/>
      </c>
      <c r="CU89" s="76"/>
      <c r="CV89" s="61" t="str">
        <f t="shared" si="93"/>
        <v>-</v>
      </c>
      <c r="CW89" s="62" t="str">
        <f t="shared" si="94"/>
        <v>-</v>
      </c>
      <c r="CX89" s="63" t="str">
        <f t="shared" si="95"/>
        <v>-</v>
      </c>
      <c r="CY89" s="63" t="str">
        <f t="shared" si="121"/>
        <v>-</v>
      </c>
      <c r="CZ89" s="63" t="str">
        <f t="shared" si="96"/>
        <v>-</v>
      </c>
      <c r="DA89" s="63" t="str">
        <f t="shared" si="97"/>
        <v>-</v>
      </c>
      <c r="DB89" s="51" t="str">
        <f t="shared" si="122"/>
        <v>-</v>
      </c>
      <c r="DC89" s="52" t="str">
        <f t="shared" si="123"/>
        <v>-</v>
      </c>
      <c r="DD89" s="53" t="str">
        <f t="shared" si="98"/>
        <v>-</v>
      </c>
      <c r="DE89" s="7" t="str">
        <f t="shared" si="124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7" t="str">
        <f t="shared" si="105"/>
        <v>-</v>
      </c>
      <c r="DM89" s="13" t="str">
        <f t="shared" si="106"/>
        <v>-</v>
      </c>
      <c r="DN89" s="14" t="str">
        <f t="shared" si="107"/>
        <v>-</v>
      </c>
      <c r="DO89" s="37" t="str">
        <f t="shared" si="125"/>
        <v>-</v>
      </c>
      <c r="DP89" s="89" t="str">
        <f t="shared" si="108"/>
        <v>OK</v>
      </c>
    </row>
    <row r="90" spans="1:120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6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7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8"/>
        <v>-</v>
      </c>
      <c r="AC90" s="68"/>
      <c r="AD90" s="70" t="str">
        <f t="shared" si="88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9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30"/>
        <v>-</v>
      </c>
      <c r="AW90" s="68"/>
      <c r="AX90" s="70" t="str">
        <f t="shared" si="131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2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3"/>
        <v>-</v>
      </c>
      <c r="BQ90" s="68"/>
      <c r="BR90" s="70" t="str">
        <f t="shared" si="134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5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6"/>
        <v>-</v>
      </c>
      <c r="CK90" s="76"/>
      <c r="CL90" s="81"/>
      <c r="CM90" s="118"/>
      <c r="CN90" s="82"/>
      <c r="CO90" s="64" t="str">
        <f t="shared" si="89"/>
        <v>-</v>
      </c>
      <c r="CP90" s="65"/>
      <c r="CQ90" s="65"/>
      <c r="CR90" s="66" t="str">
        <f t="shared" si="90"/>
        <v>-</v>
      </c>
      <c r="CS90" s="64" t="str">
        <f t="shared" si="91"/>
        <v>-</v>
      </c>
      <c r="CT90" s="67" t="str">
        <f t="shared" si="92"/>
        <v/>
      </c>
      <c r="CU90" s="76"/>
      <c r="CV90" s="61" t="str">
        <f t="shared" si="93"/>
        <v>-</v>
      </c>
      <c r="CW90" s="62" t="str">
        <f t="shared" si="94"/>
        <v>-</v>
      </c>
      <c r="CX90" s="63" t="str">
        <f t="shared" si="95"/>
        <v>-</v>
      </c>
      <c r="CY90" s="63" t="str">
        <f t="shared" si="121"/>
        <v>-</v>
      </c>
      <c r="CZ90" s="63" t="str">
        <f t="shared" si="96"/>
        <v>-</v>
      </c>
      <c r="DA90" s="63" t="str">
        <f t="shared" si="97"/>
        <v>-</v>
      </c>
      <c r="DB90" s="51" t="str">
        <f t="shared" si="122"/>
        <v>-</v>
      </c>
      <c r="DC90" s="52" t="str">
        <f t="shared" si="123"/>
        <v>-</v>
      </c>
      <c r="DD90" s="53" t="str">
        <f t="shared" si="98"/>
        <v>-</v>
      </c>
      <c r="DE90" s="7" t="str">
        <f t="shared" si="124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7" t="str">
        <f t="shared" si="105"/>
        <v>-</v>
      </c>
      <c r="DM90" s="13" t="str">
        <f t="shared" si="106"/>
        <v>-</v>
      </c>
      <c r="DN90" s="14" t="str">
        <f t="shared" si="107"/>
        <v>-</v>
      </c>
      <c r="DO90" s="37" t="str">
        <f t="shared" si="125"/>
        <v>-</v>
      </c>
      <c r="DP90" s="89" t="str">
        <f t="shared" si="108"/>
        <v>OK</v>
      </c>
    </row>
    <row r="91" spans="1:120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6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7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8"/>
        <v>-</v>
      </c>
      <c r="AC91" s="68"/>
      <c r="AD91" s="70" t="str">
        <f t="shared" si="88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9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30"/>
        <v>-</v>
      </c>
      <c r="AW91" s="68"/>
      <c r="AX91" s="70" t="str">
        <f t="shared" si="131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2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3"/>
        <v>-</v>
      </c>
      <c r="BQ91" s="68"/>
      <c r="BR91" s="70" t="str">
        <f t="shared" si="134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5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6"/>
        <v>-</v>
      </c>
      <c r="CK91" s="76"/>
      <c r="CL91" s="81"/>
      <c r="CM91" s="118"/>
      <c r="CN91" s="82"/>
      <c r="CO91" s="64" t="str">
        <f t="shared" si="89"/>
        <v>-</v>
      </c>
      <c r="CP91" s="65"/>
      <c r="CQ91" s="65"/>
      <c r="CR91" s="66" t="str">
        <f t="shared" si="90"/>
        <v>-</v>
      </c>
      <c r="CS91" s="64" t="str">
        <f t="shared" si="91"/>
        <v>-</v>
      </c>
      <c r="CT91" s="67" t="str">
        <f t="shared" si="92"/>
        <v/>
      </c>
      <c r="CU91" s="76"/>
      <c r="CV91" s="61" t="str">
        <f t="shared" si="93"/>
        <v>-</v>
      </c>
      <c r="CW91" s="62" t="str">
        <f t="shared" si="94"/>
        <v>-</v>
      </c>
      <c r="CX91" s="63" t="str">
        <f t="shared" si="95"/>
        <v>-</v>
      </c>
      <c r="CY91" s="63" t="str">
        <f t="shared" si="121"/>
        <v>-</v>
      </c>
      <c r="CZ91" s="63" t="str">
        <f t="shared" si="96"/>
        <v>-</v>
      </c>
      <c r="DA91" s="63" t="str">
        <f t="shared" si="97"/>
        <v>-</v>
      </c>
      <c r="DB91" s="51" t="str">
        <f t="shared" si="122"/>
        <v>-</v>
      </c>
      <c r="DC91" s="52" t="str">
        <f t="shared" si="123"/>
        <v>-</v>
      </c>
      <c r="DD91" s="53" t="str">
        <f t="shared" si="98"/>
        <v>-</v>
      </c>
      <c r="DE91" s="7" t="str">
        <f t="shared" si="124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7" t="str">
        <f t="shared" si="105"/>
        <v>-</v>
      </c>
      <c r="DM91" s="13" t="str">
        <f t="shared" si="106"/>
        <v>-</v>
      </c>
      <c r="DN91" s="14" t="str">
        <f t="shared" si="107"/>
        <v>-</v>
      </c>
      <c r="DO91" s="37" t="str">
        <f t="shared" si="125"/>
        <v>-</v>
      </c>
      <c r="DP91" s="89" t="str">
        <f t="shared" si="108"/>
        <v>OK</v>
      </c>
    </row>
    <row r="92" spans="1:120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6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7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8"/>
        <v>-</v>
      </c>
      <c r="AC92" s="68"/>
      <c r="AD92" s="70" t="str">
        <f t="shared" si="88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9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30"/>
        <v>-</v>
      </c>
      <c r="AW92" s="68"/>
      <c r="AX92" s="70" t="str">
        <f t="shared" si="131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2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3"/>
        <v>-</v>
      </c>
      <c r="BQ92" s="68"/>
      <c r="BR92" s="70" t="str">
        <f t="shared" si="134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5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6"/>
        <v>-</v>
      </c>
      <c r="CK92" s="76"/>
      <c r="CL92" s="81"/>
      <c r="CM92" s="118"/>
      <c r="CN92" s="82"/>
      <c r="CO92" s="64" t="str">
        <f t="shared" si="89"/>
        <v>-</v>
      </c>
      <c r="CP92" s="65"/>
      <c r="CQ92" s="65"/>
      <c r="CR92" s="66" t="str">
        <f t="shared" si="90"/>
        <v>-</v>
      </c>
      <c r="CS92" s="64" t="str">
        <f t="shared" si="91"/>
        <v>-</v>
      </c>
      <c r="CT92" s="67" t="str">
        <f t="shared" si="92"/>
        <v/>
      </c>
      <c r="CU92" s="76"/>
      <c r="CV92" s="61" t="str">
        <f t="shared" si="93"/>
        <v>-</v>
      </c>
      <c r="CW92" s="62" t="str">
        <f t="shared" si="94"/>
        <v>-</v>
      </c>
      <c r="CX92" s="63" t="str">
        <f t="shared" si="95"/>
        <v>-</v>
      </c>
      <c r="CY92" s="63" t="str">
        <f t="shared" si="121"/>
        <v>-</v>
      </c>
      <c r="CZ92" s="63" t="str">
        <f t="shared" si="96"/>
        <v>-</v>
      </c>
      <c r="DA92" s="63" t="str">
        <f t="shared" si="97"/>
        <v>-</v>
      </c>
      <c r="DB92" s="51" t="str">
        <f t="shared" si="122"/>
        <v>-</v>
      </c>
      <c r="DC92" s="52" t="str">
        <f t="shared" si="123"/>
        <v>-</v>
      </c>
      <c r="DD92" s="53" t="str">
        <f t="shared" si="98"/>
        <v>-</v>
      </c>
      <c r="DE92" s="7" t="str">
        <f t="shared" si="124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7" t="str">
        <f t="shared" si="105"/>
        <v>-</v>
      </c>
      <c r="DM92" s="13" t="str">
        <f t="shared" si="106"/>
        <v>-</v>
      </c>
      <c r="DN92" s="14" t="str">
        <f t="shared" si="107"/>
        <v>-</v>
      </c>
      <c r="DO92" s="37" t="str">
        <f t="shared" si="125"/>
        <v>-</v>
      </c>
      <c r="DP92" s="89" t="str">
        <f t="shared" si="108"/>
        <v>OK</v>
      </c>
    </row>
    <row r="93" spans="1:120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6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7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8"/>
        <v>-</v>
      </c>
      <c r="AC93" s="68"/>
      <c r="AD93" s="70" t="str">
        <f t="shared" si="88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9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30"/>
        <v>-</v>
      </c>
      <c r="AW93" s="68"/>
      <c r="AX93" s="70" t="str">
        <f t="shared" si="131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2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3"/>
        <v>-</v>
      </c>
      <c r="BQ93" s="68"/>
      <c r="BR93" s="70" t="str">
        <f t="shared" si="134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5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6"/>
        <v>-</v>
      </c>
      <c r="CK93" s="76"/>
      <c r="CL93" s="81"/>
      <c r="CM93" s="118"/>
      <c r="CN93" s="82"/>
      <c r="CO93" s="64" t="str">
        <f t="shared" si="89"/>
        <v>-</v>
      </c>
      <c r="CP93" s="65"/>
      <c r="CQ93" s="65"/>
      <c r="CR93" s="66" t="str">
        <f t="shared" si="90"/>
        <v>-</v>
      </c>
      <c r="CS93" s="64" t="str">
        <f t="shared" si="91"/>
        <v>-</v>
      </c>
      <c r="CT93" s="67" t="str">
        <f t="shared" si="92"/>
        <v/>
      </c>
      <c r="CU93" s="76"/>
      <c r="CV93" s="61" t="str">
        <f t="shared" si="93"/>
        <v>-</v>
      </c>
      <c r="CW93" s="62" t="str">
        <f t="shared" si="94"/>
        <v>-</v>
      </c>
      <c r="CX93" s="63" t="str">
        <f t="shared" si="95"/>
        <v>-</v>
      </c>
      <c r="CY93" s="63" t="str">
        <f t="shared" si="121"/>
        <v>-</v>
      </c>
      <c r="CZ93" s="63" t="str">
        <f t="shared" si="96"/>
        <v>-</v>
      </c>
      <c r="DA93" s="63" t="str">
        <f t="shared" si="97"/>
        <v>-</v>
      </c>
      <c r="DB93" s="51" t="str">
        <f t="shared" si="122"/>
        <v>-</v>
      </c>
      <c r="DC93" s="52" t="str">
        <f t="shared" si="123"/>
        <v>-</v>
      </c>
      <c r="DD93" s="53" t="str">
        <f t="shared" si="98"/>
        <v>-</v>
      </c>
      <c r="DE93" s="7" t="str">
        <f t="shared" si="124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7" t="str">
        <f t="shared" si="105"/>
        <v>-</v>
      </c>
      <c r="DM93" s="13" t="str">
        <f t="shared" si="106"/>
        <v>-</v>
      </c>
      <c r="DN93" s="14" t="str">
        <f t="shared" si="107"/>
        <v>-</v>
      </c>
      <c r="DO93" s="37" t="str">
        <f t="shared" si="125"/>
        <v>-</v>
      </c>
      <c r="DP93" s="89" t="str">
        <f t="shared" si="108"/>
        <v>OK</v>
      </c>
    </row>
    <row r="94" spans="1:120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6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7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8"/>
        <v>-</v>
      </c>
      <c r="AC94" s="68"/>
      <c r="AD94" s="70" t="str">
        <f t="shared" si="88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9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30"/>
        <v>-</v>
      </c>
      <c r="AW94" s="68"/>
      <c r="AX94" s="70" t="str">
        <f t="shared" si="131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2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3"/>
        <v>-</v>
      </c>
      <c r="BQ94" s="68"/>
      <c r="BR94" s="70" t="str">
        <f t="shared" si="134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5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6"/>
        <v>-</v>
      </c>
      <c r="CK94" s="76"/>
      <c r="CL94" s="81"/>
      <c r="CM94" s="118"/>
      <c r="CN94" s="82"/>
      <c r="CO94" s="64" t="str">
        <f t="shared" si="89"/>
        <v>-</v>
      </c>
      <c r="CP94" s="65"/>
      <c r="CQ94" s="65"/>
      <c r="CR94" s="66" t="str">
        <f t="shared" si="90"/>
        <v>-</v>
      </c>
      <c r="CS94" s="64" t="str">
        <f t="shared" si="91"/>
        <v>-</v>
      </c>
      <c r="CT94" s="67" t="str">
        <f t="shared" si="92"/>
        <v/>
      </c>
      <c r="CU94" s="76"/>
      <c r="CV94" s="61" t="str">
        <f t="shared" si="93"/>
        <v>-</v>
      </c>
      <c r="CW94" s="62" t="str">
        <f t="shared" si="94"/>
        <v>-</v>
      </c>
      <c r="CX94" s="63" t="str">
        <f t="shared" si="95"/>
        <v>-</v>
      </c>
      <c r="CY94" s="63" t="str">
        <f t="shared" si="121"/>
        <v>-</v>
      </c>
      <c r="CZ94" s="63" t="str">
        <f t="shared" si="96"/>
        <v>-</v>
      </c>
      <c r="DA94" s="63" t="str">
        <f t="shared" si="97"/>
        <v>-</v>
      </c>
      <c r="DB94" s="51" t="str">
        <f t="shared" si="122"/>
        <v>-</v>
      </c>
      <c r="DC94" s="52" t="str">
        <f t="shared" si="123"/>
        <v>-</v>
      </c>
      <c r="DD94" s="53" t="str">
        <f t="shared" si="98"/>
        <v>-</v>
      </c>
      <c r="DE94" s="7" t="str">
        <f t="shared" si="124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7" t="str">
        <f t="shared" si="105"/>
        <v>-</v>
      </c>
      <c r="DM94" s="13" t="str">
        <f t="shared" si="106"/>
        <v>-</v>
      </c>
      <c r="DN94" s="14" t="str">
        <f t="shared" si="107"/>
        <v>-</v>
      </c>
      <c r="DO94" s="37" t="str">
        <f t="shared" si="125"/>
        <v>-</v>
      </c>
      <c r="DP94" s="89" t="str">
        <f t="shared" si="108"/>
        <v>OK</v>
      </c>
    </row>
    <row r="95" spans="1:120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6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7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8"/>
        <v>-</v>
      </c>
      <c r="AC95" s="68"/>
      <c r="AD95" s="70" t="str">
        <f t="shared" si="88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9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30"/>
        <v>-</v>
      </c>
      <c r="AW95" s="68"/>
      <c r="AX95" s="70" t="str">
        <f t="shared" si="131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2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3"/>
        <v>-</v>
      </c>
      <c r="BQ95" s="68"/>
      <c r="BR95" s="70" t="str">
        <f t="shared" si="134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5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6"/>
        <v>-</v>
      </c>
      <c r="CK95" s="76"/>
      <c r="CL95" s="81"/>
      <c r="CM95" s="118"/>
      <c r="CN95" s="82"/>
      <c r="CO95" s="64" t="str">
        <f t="shared" si="89"/>
        <v>-</v>
      </c>
      <c r="CP95" s="65"/>
      <c r="CQ95" s="65"/>
      <c r="CR95" s="66" t="str">
        <f t="shared" si="90"/>
        <v>-</v>
      </c>
      <c r="CS95" s="64" t="str">
        <f t="shared" si="91"/>
        <v>-</v>
      </c>
      <c r="CT95" s="67" t="str">
        <f t="shared" si="92"/>
        <v/>
      </c>
      <c r="CU95" s="76"/>
      <c r="CV95" s="61" t="str">
        <f t="shared" si="93"/>
        <v>-</v>
      </c>
      <c r="CW95" s="62" t="str">
        <f t="shared" si="94"/>
        <v>-</v>
      </c>
      <c r="CX95" s="63" t="str">
        <f t="shared" si="95"/>
        <v>-</v>
      </c>
      <c r="CY95" s="63" t="str">
        <f t="shared" si="121"/>
        <v>-</v>
      </c>
      <c r="CZ95" s="63" t="str">
        <f t="shared" si="96"/>
        <v>-</v>
      </c>
      <c r="DA95" s="63" t="str">
        <f t="shared" si="97"/>
        <v>-</v>
      </c>
      <c r="DB95" s="51" t="str">
        <f t="shared" si="122"/>
        <v>-</v>
      </c>
      <c r="DC95" s="52" t="str">
        <f t="shared" si="123"/>
        <v>-</v>
      </c>
      <c r="DD95" s="53" t="str">
        <f t="shared" si="98"/>
        <v>-</v>
      </c>
      <c r="DE95" s="7" t="str">
        <f t="shared" si="124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7" t="str">
        <f t="shared" si="105"/>
        <v>-</v>
      </c>
      <c r="DM95" s="13" t="str">
        <f t="shared" si="106"/>
        <v>-</v>
      </c>
      <c r="DN95" s="14" t="str">
        <f t="shared" si="107"/>
        <v>-</v>
      </c>
      <c r="DO95" s="37" t="str">
        <f t="shared" si="125"/>
        <v>-</v>
      </c>
      <c r="DP95" s="89" t="str">
        <f t="shared" si="108"/>
        <v>OK</v>
      </c>
    </row>
    <row r="96" spans="1:120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6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7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8"/>
        <v>-</v>
      </c>
      <c r="AC96" s="68"/>
      <c r="AD96" s="70" t="str">
        <f t="shared" ref="AD96:AD113" si="137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9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30"/>
        <v>-</v>
      </c>
      <c r="AW96" s="68"/>
      <c r="AX96" s="70" t="str">
        <f t="shared" si="131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2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3"/>
        <v>-</v>
      </c>
      <c r="BQ96" s="68"/>
      <c r="BR96" s="70" t="str">
        <f t="shared" si="134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5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6"/>
        <v>-</v>
      </c>
      <c r="CK96" s="76"/>
      <c r="CL96" s="81"/>
      <c r="CM96" s="118"/>
      <c r="CN96" s="82"/>
      <c r="CO96" s="64" t="str">
        <f t="shared" ref="CO96:CO113" si="138">IF($J96="","-",IF(AND(AB96&gt;0,S96=0),"Y","N"))</f>
        <v>-</v>
      </c>
      <c r="CP96" s="65"/>
      <c r="CQ96" s="65"/>
      <c r="CR96" s="66" t="str">
        <f t="shared" ref="CR96:CR113" si="139">IF($J96="","-",IF(AC96=0,0,AC96-J96))</f>
        <v>-</v>
      </c>
      <c r="CS96" s="64" t="str">
        <f t="shared" ref="CS96:CS113" si="140">IF($J96="","-",IF(AND(I96&gt;=CS$4,CR96&gt;=CR$4,CQ96="N",S96=0),"Yes","No"))</f>
        <v>-</v>
      </c>
      <c r="CT96" s="67" t="str">
        <f t="shared" ref="CT96:CT113" si="141">IF($J96="","",IF(S96&gt;0,0,IF(AD96=0,0,AB96/(AD96*24))))</f>
        <v/>
      </c>
      <c r="CU96" s="76"/>
      <c r="CV96" s="61" t="str">
        <f t="shared" ref="CV96:CV113" si="142">IF(J96="","-",CJ96)</f>
        <v>-</v>
      </c>
      <c r="CW96" s="62" t="str">
        <f t="shared" si="94"/>
        <v>-</v>
      </c>
      <c r="CX96" s="63" t="str">
        <f t="shared" si="95"/>
        <v>-</v>
      </c>
      <c r="CY96" s="63" t="str">
        <f t="shared" si="121"/>
        <v>-</v>
      </c>
      <c r="CZ96" s="63" t="str">
        <f t="shared" ref="CZ96:CZ113" si="143">IF($J96="","-",S96+AM96+BG96+CA96)</f>
        <v>-</v>
      </c>
      <c r="DA96" s="63" t="str">
        <f t="shared" ref="DA96:DA113" si="144">IF($J96="","-",(CL96-J96)*86400)</f>
        <v>-</v>
      </c>
      <c r="DB96" s="51" t="str">
        <f t="shared" si="122"/>
        <v>-</v>
      </c>
      <c r="DC96" s="52" t="str">
        <f t="shared" si="123"/>
        <v>-</v>
      </c>
      <c r="DD96" s="53" t="str">
        <f t="shared" ref="DD96:DD113" si="145">IF($J96="", "-", IF(AND(CW96=0, CY96=2),  1,   IFERROR((DB96*3600)/(IFERROR(DA96-DC96-2,DA96-2)*$CT$114+CV96*3600),0)))</f>
        <v>-</v>
      </c>
      <c r="DE96" s="7" t="str">
        <f t="shared" si="124"/>
        <v>-</v>
      </c>
      <c r="DF96" s="7" t="str">
        <f t="shared" ref="DF96:DF113" si="146">IF($J96="","-",IFERROR((3600*CW96/$CT$114),0))</f>
        <v>-</v>
      </c>
      <c r="DG96" s="7" t="str">
        <f t="shared" ref="DG96:DG113" si="147">IF(J96="","-",(CN96-J96)*86400)</f>
        <v>-</v>
      </c>
      <c r="DH96" s="7" t="str">
        <f t="shared" ref="DH96:DH113" si="148">IF($J96="","-",(CL96-J96-(3/86400))*86400)</f>
        <v>-</v>
      </c>
      <c r="DI96" s="7" t="str">
        <f t="shared" ref="DI96:DI113" si="149">IF($J96="","-",IF($CX96=0,0, $CX96-IFERROR(3600*$CW96/$CT$114,0)-1))</f>
        <v>-</v>
      </c>
      <c r="DJ96" s="7" t="str">
        <f t="shared" ref="DJ96:DJ113" si="150">IF($J96="","-",IF($CX96=0,0, $CX96-IFERROR(3600*$CW96/$CT$114,0)-2))</f>
        <v>-</v>
      </c>
      <c r="DK96" s="7" t="str">
        <f t="shared" ref="DK96:DK113" si="151">IF($J96="","-",IF($CX96=0,0, $CX96-IFERROR(3600*$CW96/$CT$114,0)-1))</f>
        <v>-</v>
      </c>
      <c r="DL96" s="7" t="str">
        <f t="shared" ref="DL96:DL113" si="152">IF($J96="","-",IF($CX96=0,0, $CX96-IFERROR(3600*$CW96/$CT$114,0)))</f>
        <v>-</v>
      </c>
      <c r="DM96" s="13" t="str">
        <f t="shared" ref="DM96:DM113" si="153">IF($J96="","-",HLOOKUP(CY96,$DI$63:$DL$113,A96+1, FALSE))</f>
        <v>-</v>
      </c>
      <c r="DN96" s="14" t="str">
        <f t="shared" ref="DN96:DN113" si="154">IF($J96="","-",IFERROR(IF(CV96=0,((DB96*(3600/DG96))/($CT$114*((DH96-DC96+1)/DG96))),((DB96*(3600/DG96))/(($CT$114*(((DH96-DC96+1)/DG96)))+((CV96*3600)/DG96)))),0))</f>
        <v>-</v>
      </c>
      <c r="DO96" s="37" t="str">
        <f t="shared" si="125"/>
        <v>-</v>
      </c>
      <c r="DP96" s="89" t="str">
        <f t="shared" ref="DP96:DP113" si="155">IF(AND(I96&gt;DB96,CQ96&lt;&gt;"Y"),"Blocked?","OK")</f>
        <v>OK</v>
      </c>
    </row>
    <row r="97" spans="1:120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6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7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8"/>
        <v>-</v>
      </c>
      <c r="AC97" s="68"/>
      <c r="AD97" s="70" t="str">
        <f t="shared" si="137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9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30"/>
        <v>-</v>
      </c>
      <c r="AW97" s="68"/>
      <c r="AX97" s="70" t="str">
        <f t="shared" si="131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2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3"/>
        <v>-</v>
      </c>
      <c r="BQ97" s="68"/>
      <c r="BR97" s="70" t="str">
        <f t="shared" si="134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5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6"/>
        <v>-</v>
      </c>
      <c r="CK97" s="76"/>
      <c r="CL97" s="81"/>
      <c r="CM97" s="118"/>
      <c r="CN97" s="82"/>
      <c r="CO97" s="64" t="str">
        <f t="shared" si="138"/>
        <v>-</v>
      </c>
      <c r="CP97" s="65"/>
      <c r="CQ97" s="65"/>
      <c r="CR97" s="66" t="str">
        <f t="shared" si="139"/>
        <v>-</v>
      </c>
      <c r="CS97" s="64" t="str">
        <f t="shared" si="140"/>
        <v>-</v>
      </c>
      <c r="CT97" s="67" t="str">
        <f t="shared" si="141"/>
        <v/>
      </c>
      <c r="CU97" s="76"/>
      <c r="CV97" s="61" t="str">
        <f t="shared" si="142"/>
        <v>-</v>
      </c>
      <c r="CW97" s="62" t="str">
        <f t="shared" si="94"/>
        <v>-</v>
      </c>
      <c r="CX97" s="63" t="str">
        <f t="shared" si="95"/>
        <v>-</v>
      </c>
      <c r="CY97" s="63" t="str">
        <f t="shared" si="121"/>
        <v>-</v>
      </c>
      <c r="CZ97" s="63" t="str">
        <f t="shared" si="143"/>
        <v>-</v>
      </c>
      <c r="DA97" s="63" t="str">
        <f t="shared" si="144"/>
        <v>-</v>
      </c>
      <c r="DB97" s="51" t="str">
        <f>IF($J97="","-",CW97+CZ97+CV97)</f>
        <v>-</v>
      </c>
      <c r="DC97" s="52" t="str">
        <f t="shared" si="123"/>
        <v>-</v>
      </c>
      <c r="DD97" s="53" t="str">
        <f t="shared" si="145"/>
        <v>-</v>
      </c>
      <c r="DE97" s="7" t="str">
        <f t="shared" si="124"/>
        <v>-</v>
      </c>
      <c r="DF97" s="7" t="str">
        <f t="shared" si="146"/>
        <v>-</v>
      </c>
      <c r="DG97" s="7" t="str">
        <f t="shared" si="147"/>
        <v>-</v>
      </c>
      <c r="DH97" s="7" t="str">
        <f t="shared" si="148"/>
        <v>-</v>
      </c>
      <c r="DI97" s="7" t="str">
        <f t="shared" si="149"/>
        <v>-</v>
      </c>
      <c r="DJ97" s="7" t="str">
        <f t="shared" si="150"/>
        <v>-</v>
      </c>
      <c r="DK97" s="7" t="str">
        <f t="shared" si="151"/>
        <v>-</v>
      </c>
      <c r="DL97" s="7" t="str">
        <f t="shared" si="152"/>
        <v>-</v>
      </c>
      <c r="DM97" s="13" t="str">
        <f t="shared" si="153"/>
        <v>-</v>
      </c>
      <c r="DN97" s="14" t="str">
        <f t="shared" si="154"/>
        <v>-</v>
      </c>
      <c r="DO97" s="37" t="str">
        <f t="shared" si="125"/>
        <v>-</v>
      </c>
      <c r="DP97" s="89" t="str">
        <f t="shared" si="155"/>
        <v>OK</v>
      </c>
    </row>
    <row r="98" spans="1:120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6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7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8"/>
        <v>-</v>
      </c>
      <c r="AC98" s="68"/>
      <c r="AD98" s="70" t="str">
        <f t="shared" si="137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9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30"/>
        <v>-</v>
      </c>
      <c r="AW98" s="68"/>
      <c r="AX98" s="70" t="str">
        <f t="shared" si="131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2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3"/>
        <v>-</v>
      </c>
      <c r="BQ98" s="68"/>
      <c r="BR98" s="70" t="str">
        <f t="shared" si="134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5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6"/>
        <v>-</v>
      </c>
      <c r="CK98" s="76"/>
      <c r="CL98" s="81"/>
      <c r="CM98" s="118"/>
      <c r="CN98" s="82"/>
      <c r="CO98" s="64" t="str">
        <f t="shared" si="138"/>
        <v>-</v>
      </c>
      <c r="CP98" s="65"/>
      <c r="CQ98" s="65"/>
      <c r="CR98" s="66" t="str">
        <f t="shared" si="139"/>
        <v>-</v>
      </c>
      <c r="CS98" s="64" t="str">
        <f t="shared" si="140"/>
        <v>-</v>
      </c>
      <c r="CT98" s="67" t="str">
        <f t="shared" si="141"/>
        <v/>
      </c>
      <c r="CU98" s="76"/>
      <c r="CV98" s="61" t="str">
        <f t="shared" si="142"/>
        <v>-</v>
      </c>
      <c r="CW98" s="62" t="str">
        <f t="shared" si="94"/>
        <v>-</v>
      </c>
      <c r="CX98" s="63" t="str">
        <f t="shared" si="95"/>
        <v>-</v>
      </c>
      <c r="CY98" s="63" t="str">
        <f t="shared" si="121"/>
        <v>-</v>
      </c>
      <c r="CZ98" s="63" t="str">
        <f t="shared" si="143"/>
        <v>-</v>
      </c>
      <c r="DA98" s="63" t="str">
        <f t="shared" si="144"/>
        <v>-</v>
      </c>
      <c r="DB98" s="51" t="str">
        <f t="shared" ref="DB98:DB113" si="156">IF($J98="","-",CW98+CZ98+CV98)</f>
        <v>-</v>
      </c>
      <c r="DC98" s="52" t="str">
        <f t="shared" si="123"/>
        <v>-</v>
      </c>
      <c r="DD98" s="53" t="str">
        <f t="shared" si="145"/>
        <v>-</v>
      </c>
      <c r="DE98" s="7" t="str">
        <f t="shared" si="124"/>
        <v>-</v>
      </c>
      <c r="DF98" s="7" t="str">
        <f t="shared" si="146"/>
        <v>-</v>
      </c>
      <c r="DG98" s="7" t="str">
        <f t="shared" si="147"/>
        <v>-</v>
      </c>
      <c r="DH98" s="7" t="str">
        <f t="shared" si="148"/>
        <v>-</v>
      </c>
      <c r="DI98" s="7" t="str">
        <f t="shared" si="149"/>
        <v>-</v>
      </c>
      <c r="DJ98" s="7" t="str">
        <f t="shared" si="150"/>
        <v>-</v>
      </c>
      <c r="DK98" s="7" t="str">
        <f t="shared" si="151"/>
        <v>-</v>
      </c>
      <c r="DL98" s="7" t="str">
        <f t="shared" si="152"/>
        <v>-</v>
      </c>
      <c r="DM98" s="13" t="str">
        <f t="shared" si="153"/>
        <v>-</v>
      </c>
      <c r="DN98" s="14" t="str">
        <f t="shared" si="154"/>
        <v>-</v>
      </c>
      <c r="DO98" s="37" t="str">
        <f t="shared" si="125"/>
        <v>-</v>
      </c>
      <c r="DP98" s="89" t="str">
        <f t="shared" si="155"/>
        <v>OK</v>
      </c>
    </row>
    <row r="99" spans="1:120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6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7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8"/>
        <v>-</v>
      </c>
      <c r="AC99" s="68"/>
      <c r="AD99" s="70" t="str">
        <f t="shared" si="137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9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30"/>
        <v>-</v>
      </c>
      <c r="AW99" s="68"/>
      <c r="AX99" s="70" t="str">
        <f t="shared" si="131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2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3"/>
        <v>-</v>
      </c>
      <c r="BQ99" s="68"/>
      <c r="BR99" s="70" t="str">
        <f t="shared" si="134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5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6"/>
        <v>-</v>
      </c>
      <c r="CK99" s="76"/>
      <c r="CL99" s="81"/>
      <c r="CM99" s="118"/>
      <c r="CN99" s="82"/>
      <c r="CO99" s="64" t="str">
        <f t="shared" si="138"/>
        <v>-</v>
      </c>
      <c r="CP99" s="65"/>
      <c r="CQ99" s="65"/>
      <c r="CR99" s="66" t="str">
        <f t="shared" si="139"/>
        <v>-</v>
      </c>
      <c r="CS99" s="64" t="str">
        <f t="shared" si="140"/>
        <v>-</v>
      </c>
      <c r="CT99" s="67" t="str">
        <f t="shared" si="141"/>
        <v/>
      </c>
      <c r="CU99" s="76"/>
      <c r="CV99" s="61" t="str">
        <f t="shared" si="142"/>
        <v>-</v>
      </c>
      <c r="CW99" s="62" t="str">
        <f t="shared" si="94"/>
        <v>-</v>
      </c>
      <c r="CX99" s="63" t="str">
        <f t="shared" si="95"/>
        <v>-</v>
      </c>
      <c r="CY99" s="63" t="str">
        <f t="shared" si="121"/>
        <v>-</v>
      </c>
      <c r="CZ99" s="63" t="str">
        <f t="shared" si="143"/>
        <v>-</v>
      </c>
      <c r="DA99" s="63" t="str">
        <f t="shared" si="144"/>
        <v>-</v>
      </c>
      <c r="DB99" s="51" t="str">
        <f t="shared" si="156"/>
        <v>-</v>
      </c>
      <c r="DC99" s="52" t="str">
        <f t="shared" si="123"/>
        <v>-</v>
      </c>
      <c r="DD99" s="53" t="str">
        <f t="shared" si="145"/>
        <v>-</v>
      </c>
      <c r="DE99" s="7" t="str">
        <f t="shared" si="124"/>
        <v>-</v>
      </c>
      <c r="DF99" s="7" t="str">
        <f t="shared" si="146"/>
        <v>-</v>
      </c>
      <c r="DG99" s="7" t="str">
        <f t="shared" si="147"/>
        <v>-</v>
      </c>
      <c r="DH99" s="7" t="str">
        <f t="shared" si="148"/>
        <v>-</v>
      </c>
      <c r="DI99" s="7" t="str">
        <f t="shared" si="149"/>
        <v>-</v>
      </c>
      <c r="DJ99" s="7" t="str">
        <f t="shared" si="150"/>
        <v>-</v>
      </c>
      <c r="DK99" s="7" t="str">
        <f t="shared" si="151"/>
        <v>-</v>
      </c>
      <c r="DL99" s="7" t="str">
        <f t="shared" si="152"/>
        <v>-</v>
      </c>
      <c r="DM99" s="13" t="str">
        <f t="shared" si="153"/>
        <v>-</v>
      </c>
      <c r="DN99" s="14" t="str">
        <f t="shared" si="154"/>
        <v>-</v>
      </c>
      <c r="DO99" s="37" t="str">
        <f t="shared" si="125"/>
        <v>-</v>
      </c>
      <c r="DP99" s="89" t="str">
        <f t="shared" si="155"/>
        <v>OK</v>
      </c>
    </row>
    <row r="100" spans="1:120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6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7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8"/>
        <v>-</v>
      </c>
      <c r="AC100" s="68"/>
      <c r="AD100" s="70" t="str">
        <f t="shared" si="137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9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30"/>
        <v>-</v>
      </c>
      <c r="AW100" s="68"/>
      <c r="AX100" s="70" t="str">
        <f t="shared" si="131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2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3"/>
        <v>-</v>
      </c>
      <c r="BQ100" s="68"/>
      <c r="BR100" s="70" t="str">
        <f t="shared" si="134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5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6"/>
        <v>-</v>
      </c>
      <c r="CK100" s="76"/>
      <c r="CL100" s="81"/>
      <c r="CM100" s="118"/>
      <c r="CN100" s="82"/>
      <c r="CO100" s="64" t="str">
        <f t="shared" si="138"/>
        <v>-</v>
      </c>
      <c r="CP100" s="65"/>
      <c r="CQ100" s="65"/>
      <c r="CR100" s="66" t="str">
        <f t="shared" si="139"/>
        <v>-</v>
      </c>
      <c r="CS100" s="64" t="str">
        <f t="shared" si="140"/>
        <v>-</v>
      </c>
      <c r="CT100" s="67" t="str">
        <f t="shared" si="141"/>
        <v/>
      </c>
      <c r="CU100" s="76"/>
      <c r="CV100" s="61" t="str">
        <f t="shared" si="142"/>
        <v>-</v>
      </c>
      <c r="CW100" s="62" t="str">
        <f t="shared" si="94"/>
        <v>-</v>
      </c>
      <c r="CX100" s="63" t="str">
        <f t="shared" si="95"/>
        <v>-</v>
      </c>
      <c r="CY100" s="63" t="str">
        <f t="shared" si="121"/>
        <v>-</v>
      </c>
      <c r="CZ100" s="63" t="str">
        <f t="shared" si="143"/>
        <v>-</v>
      </c>
      <c r="DA100" s="63" t="str">
        <f t="shared" si="144"/>
        <v>-</v>
      </c>
      <c r="DB100" s="51" t="str">
        <f t="shared" si="156"/>
        <v>-</v>
      </c>
      <c r="DC100" s="52" t="str">
        <f t="shared" si="123"/>
        <v>-</v>
      </c>
      <c r="DD100" s="53" t="str">
        <f t="shared" si="145"/>
        <v>-</v>
      </c>
      <c r="DE100" s="7" t="str">
        <f t="shared" si="124"/>
        <v>-</v>
      </c>
      <c r="DF100" s="7" t="str">
        <f t="shared" si="146"/>
        <v>-</v>
      </c>
      <c r="DG100" s="7" t="str">
        <f t="shared" si="147"/>
        <v>-</v>
      </c>
      <c r="DH100" s="7" t="str">
        <f t="shared" si="148"/>
        <v>-</v>
      </c>
      <c r="DI100" s="7" t="str">
        <f t="shared" si="149"/>
        <v>-</v>
      </c>
      <c r="DJ100" s="7" t="str">
        <f t="shared" si="150"/>
        <v>-</v>
      </c>
      <c r="DK100" s="7" t="str">
        <f t="shared" si="151"/>
        <v>-</v>
      </c>
      <c r="DL100" s="7" t="str">
        <f t="shared" si="152"/>
        <v>-</v>
      </c>
      <c r="DM100" s="13" t="str">
        <f t="shared" si="153"/>
        <v>-</v>
      </c>
      <c r="DN100" s="14" t="str">
        <f t="shared" si="154"/>
        <v>-</v>
      </c>
      <c r="DO100" s="37" t="str">
        <f t="shared" si="125"/>
        <v>-</v>
      </c>
      <c r="DP100" s="89" t="str">
        <f t="shared" si="155"/>
        <v>OK</v>
      </c>
    </row>
    <row r="101" spans="1:120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6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7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8"/>
        <v>-</v>
      </c>
      <c r="AC101" s="68"/>
      <c r="AD101" s="70" t="str">
        <f t="shared" si="137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9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30"/>
        <v>-</v>
      </c>
      <c r="AW101" s="68"/>
      <c r="AX101" s="70" t="str">
        <f t="shared" si="131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2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3"/>
        <v>-</v>
      </c>
      <c r="BQ101" s="68"/>
      <c r="BR101" s="70" t="str">
        <f t="shared" si="134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5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6"/>
        <v>-</v>
      </c>
      <c r="CK101" s="76"/>
      <c r="CL101" s="81"/>
      <c r="CM101" s="118"/>
      <c r="CN101" s="82"/>
      <c r="CO101" s="64" t="str">
        <f t="shared" si="138"/>
        <v>-</v>
      </c>
      <c r="CP101" s="65"/>
      <c r="CQ101" s="65"/>
      <c r="CR101" s="66" t="str">
        <f t="shared" si="139"/>
        <v>-</v>
      </c>
      <c r="CS101" s="64" t="str">
        <f t="shared" si="140"/>
        <v>-</v>
      </c>
      <c r="CT101" s="67" t="str">
        <f t="shared" si="141"/>
        <v/>
      </c>
      <c r="CU101" s="76"/>
      <c r="CV101" s="61" t="str">
        <f t="shared" si="142"/>
        <v>-</v>
      </c>
      <c r="CW101" s="62" t="str">
        <f t="shared" si="94"/>
        <v>-</v>
      </c>
      <c r="CX101" s="63" t="str">
        <f t="shared" si="95"/>
        <v>-</v>
      </c>
      <c r="CY101" s="63" t="str">
        <f t="shared" si="121"/>
        <v>-</v>
      </c>
      <c r="CZ101" s="63" t="str">
        <f t="shared" si="143"/>
        <v>-</v>
      </c>
      <c r="DA101" s="63" t="str">
        <f t="shared" si="144"/>
        <v>-</v>
      </c>
      <c r="DB101" s="51" t="str">
        <f t="shared" si="156"/>
        <v>-</v>
      </c>
      <c r="DC101" s="52" t="str">
        <f t="shared" si="123"/>
        <v>-</v>
      </c>
      <c r="DD101" s="53" t="str">
        <f t="shared" si="145"/>
        <v>-</v>
      </c>
      <c r="DE101" s="7" t="str">
        <f t="shared" si="124"/>
        <v>-</v>
      </c>
      <c r="DF101" s="7" t="str">
        <f t="shared" si="146"/>
        <v>-</v>
      </c>
      <c r="DG101" s="7" t="str">
        <f t="shared" si="147"/>
        <v>-</v>
      </c>
      <c r="DH101" s="7" t="str">
        <f t="shared" si="148"/>
        <v>-</v>
      </c>
      <c r="DI101" s="7" t="str">
        <f t="shared" si="149"/>
        <v>-</v>
      </c>
      <c r="DJ101" s="7" t="str">
        <f t="shared" si="150"/>
        <v>-</v>
      </c>
      <c r="DK101" s="7" t="str">
        <f t="shared" si="151"/>
        <v>-</v>
      </c>
      <c r="DL101" s="7" t="str">
        <f t="shared" si="152"/>
        <v>-</v>
      </c>
      <c r="DM101" s="13" t="str">
        <f t="shared" si="153"/>
        <v>-</v>
      </c>
      <c r="DN101" s="14" t="str">
        <f t="shared" si="154"/>
        <v>-</v>
      </c>
      <c r="DO101" s="37" t="str">
        <f t="shared" si="125"/>
        <v>-</v>
      </c>
      <c r="DP101" s="89" t="str">
        <f t="shared" si="155"/>
        <v>OK</v>
      </c>
    </row>
    <row r="102" spans="1:120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6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7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8"/>
        <v>-</v>
      </c>
      <c r="AC102" s="68"/>
      <c r="AD102" s="70" t="str">
        <f t="shared" si="137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9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30"/>
        <v>-</v>
      </c>
      <c r="AW102" s="68"/>
      <c r="AX102" s="70" t="str">
        <f t="shared" si="131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2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3"/>
        <v>-</v>
      </c>
      <c r="BQ102" s="68"/>
      <c r="BR102" s="70" t="str">
        <f t="shared" si="134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5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6"/>
        <v>-</v>
      </c>
      <c r="CK102" s="76"/>
      <c r="CL102" s="81"/>
      <c r="CM102" s="118"/>
      <c r="CN102" s="82"/>
      <c r="CO102" s="64" t="str">
        <f t="shared" si="138"/>
        <v>-</v>
      </c>
      <c r="CP102" s="65"/>
      <c r="CQ102" s="65"/>
      <c r="CR102" s="66" t="str">
        <f t="shared" si="139"/>
        <v>-</v>
      </c>
      <c r="CS102" s="64" t="str">
        <f t="shared" si="140"/>
        <v>-</v>
      </c>
      <c r="CT102" s="67" t="str">
        <f t="shared" si="141"/>
        <v/>
      </c>
      <c r="CU102" s="76"/>
      <c r="CV102" s="61" t="str">
        <f t="shared" si="142"/>
        <v>-</v>
      </c>
      <c r="CW102" s="62" t="str">
        <f t="shared" si="94"/>
        <v>-</v>
      </c>
      <c r="CX102" s="63" t="str">
        <f t="shared" si="95"/>
        <v>-</v>
      </c>
      <c r="CY102" s="63" t="str">
        <f t="shared" si="121"/>
        <v>-</v>
      </c>
      <c r="CZ102" s="63" t="str">
        <f t="shared" si="143"/>
        <v>-</v>
      </c>
      <c r="DA102" s="63" t="str">
        <f t="shared" si="144"/>
        <v>-</v>
      </c>
      <c r="DB102" s="51" t="str">
        <f t="shared" si="156"/>
        <v>-</v>
      </c>
      <c r="DC102" s="52" t="str">
        <f t="shared" si="123"/>
        <v>-</v>
      </c>
      <c r="DD102" s="53" t="str">
        <f t="shared" si="145"/>
        <v>-</v>
      </c>
      <c r="DE102" s="7" t="str">
        <f t="shared" si="124"/>
        <v>-</v>
      </c>
      <c r="DF102" s="7" t="str">
        <f t="shared" si="146"/>
        <v>-</v>
      </c>
      <c r="DG102" s="7" t="str">
        <f t="shared" si="147"/>
        <v>-</v>
      </c>
      <c r="DH102" s="7" t="str">
        <f t="shared" si="148"/>
        <v>-</v>
      </c>
      <c r="DI102" s="7" t="str">
        <f t="shared" si="149"/>
        <v>-</v>
      </c>
      <c r="DJ102" s="7" t="str">
        <f t="shared" si="150"/>
        <v>-</v>
      </c>
      <c r="DK102" s="7" t="str">
        <f t="shared" si="151"/>
        <v>-</v>
      </c>
      <c r="DL102" s="7" t="str">
        <f t="shared" si="152"/>
        <v>-</v>
      </c>
      <c r="DM102" s="13" t="str">
        <f t="shared" si="153"/>
        <v>-</v>
      </c>
      <c r="DN102" s="14" t="str">
        <f t="shared" si="154"/>
        <v>-</v>
      </c>
      <c r="DO102" s="37" t="str">
        <f t="shared" si="125"/>
        <v>-</v>
      </c>
      <c r="DP102" s="89" t="str">
        <f t="shared" si="155"/>
        <v>OK</v>
      </c>
    </row>
    <row r="103" spans="1:120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6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7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8"/>
        <v>-</v>
      </c>
      <c r="AC103" s="68"/>
      <c r="AD103" s="70" t="str">
        <f t="shared" si="137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9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30"/>
        <v>-</v>
      </c>
      <c r="AW103" s="68"/>
      <c r="AX103" s="70" t="str">
        <f t="shared" si="131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2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3"/>
        <v>-</v>
      </c>
      <c r="BQ103" s="68"/>
      <c r="BR103" s="70" t="str">
        <f t="shared" si="134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5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6"/>
        <v>-</v>
      </c>
      <c r="CK103" s="76"/>
      <c r="CL103" s="81"/>
      <c r="CM103" s="118"/>
      <c r="CN103" s="82"/>
      <c r="CO103" s="64" t="str">
        <f t="shared" si="138"/>
        <v>-</v>
      </c>
      <c r="CP103" s="65"/>
      <c r="CQ103" s="65"/>
      <c r="CR103" s="66" t="str">
        <f t="shared" si="139"/>
        <v>-</v>
      </c>
      <c r="CS103" s="64" t="str">
        <f t="shared" si="140"/>
        <v>-</v>
      </c>
      <c r="CT103" s="67" t="str">
        <f t="shared" si="141"/>
        <v/>
      </c>
      <c r="CU103" s="76"/>
      <c r="CV103" s="61" t="str">
        <f t="shared" si="142"/>
        <v>-</v>
      </c>
      <c r="CW103" s="62" t="str">
        <f t="shared" si="94"/>
        <v>-</v>
      </c>
      <c r="CX103" s="63" t="str">
        <f t="shared" si="95"/>
        <v>-</v>
      </c>
      <c r="CY103" s="63" t="str">
        <f t="shared" si="121"/>
        <v>-</v>
      </c>
      <c r="CZ103" s="63" t="str">
        <f t="shared" si="143"/>
        <v>-</v>
      </c>
      <c r="DA103" s="63" t="str">
        <f t="shared" si="144"/>
        <v>-</v>
      </c>
      <c r="DB103" s="51" t="str">
        <f t="shared" si="156"/>
        <v>-</v>
      </c>
      <c r="DC103" s="52" t="str">
        <f t="shared" si="123"/>
        <v>-</v>
      </c>
      <c r="DD103" s="53" t="str">
        <f t="shared" si="145"/>
        <v>-</v>
      </c>
      <c r="DE103" s="7" t="str">
        <f t="shared" si="124"/>
        <v>-</v>
      </c>
      <c r="DF103" s="7" t="str">
        <f t="shared" si="146"/>
        <v>-</v>
      </c>
      <c r="DG103" s="7" t="str">
        <f t="shared" si="147"/>
        <v>-</v>
      </c>
      <c r="DH103" s="7" t="str">
        <f t="shared" si="148"/>
        <v>-</v>
      </c>
      <c r="DI103" s="7" t="str">
        <f t="shared" si="149"/>
        <v>-</v>
      </c>
      <c r="DJ103" s="7" t="str">
        <f t="shared" si="150"/>
        <v>-</v>
      </c>
      <c r="DK103" s="7" t="str">
        <f t="shared" si="151"/>
        <v>-</v>
      </c>
      <c r="DL103" s="7" t="str">
        <f t="shared" si="152"/>
        <v>-</v>
      </c>
      <c r="DM103" s="13" t="str">
        <f t="shared" si="153"/>
        <v>-</v>
      </c>
      <c r="DN103" s="14" t="str">
        <f t="shared" si="154"/>
        <v>-</v>
      </c>
      <c r="DO103" s="37" t="str">
        <f t="shared" si="125"/>
        <v>-</v>
      </c>
      <c r="DP103" s="89" t="str">
        <f t="shared" si="155"/>
        <v>OK</v>
      </c>
    </row>
    <row r="104" spans="1:120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6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7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8"/>
        <v>-</v>
      </c>
      <c r="AC104" s="68"/>
      <c r="AD104" s="70" t="str">
        <f t="shared" si="137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9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30"/>
        <v>-</v>
      </c>
      <c r="AW104" s="68"/>
      <c r="AX104" s="70" t="str">
        <f t="shared" si="131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2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3"/>
        <v>-</v>
      </c>
      <c r="BQ104" s="68"/>
      <c r="BR104" s="70" t="str">
        <f t="shared" si="134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5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6"/>
        <v>-</v>
      </c>
      <c r="CK104" s="76"/>
      <c r="CL104" s="81"/>
      <c r="CM104" s="118"/>
      <c r="CN104" s="82"/>
      <c r="CO104" s="64" t="str">
        <f t="shared" si="138"/>
        <v>-</v>
      </c>
      <c r="CP104" s="65"/>
      <c r="CQ104" s="65"/>
      <c r="CR104" s="66" t="str">
        <f t="shared" si="139"/>
        <v>-</v>
      </c>
      <c r="CS104" s="64" t="str">
        <f t="shared" si="140"/>
        <v>-</v>
      </c>
      <c r="CT104" s="67" t="str">
        <f t="shared" si="141"/>
        <v/>
      </c>
      <c r="CU104" s="76"/>
      <c r="CV104" s="61" t="str">
        <f t="shared" si="142"/>
        <v>-</v>
      </c>
      <c r="CW104" s="62" t="str">
        <f t="shared" si="94"/>
        <v>-</v>
      </c>
      <c r="CX104" s="63" t="str">
        <f t="shared" si="95"/>
        <v>-</v>
      </c>
      <c r="CY104" s="63" t="str">
        <f t="shared" si="121"/>
        <v>-</v>
      </c>
      <c r="CZ104" s="63" t="str">
        <f t="shared" si="143"/>
        <v>-</v>
      </c>
      <c r="DA104" s="63" t="str">
        <f t="shared" si="144"/>
        <v>-</v>
      </c>
      <c r="DB104" s="51" t="str">
        <f t="shared" si="156"/>
        <v>-</v>
      </c>
      <c r="DC104" s="52" t="str">
        <f t="shared" si="123"/>
        <v>-</v>
      </c>
      <c r="DD104" s="53" t="str">
        <f t="shared" si="145"/>
        <v>-</v>
      </c>
      <c r="DE104" s="7" t="str">
        <f t="shared" si="124"/>
        <v>-</v>
      </c>
      <c r="DF104" s="7" t="str">
        <f t="shared" si="146"/>
        <v>-</v>
      </c>
      <c r="DG104" s="7" t="str">
        <f t="shared" si="147"/>
        <v>-</v>
      </c>
      <c r="DH104" s="7" t="str">
        <f t="shared" si="148"/>
        <v>-</v>
      </c>
      <c r="DI104" s="7" t="str">
        <f t="shared" si="149"/>
        <v>-</v>
      </c>
      <c r="DJ104" s="7" t="str">
        <f t="shared" si="150"/>
        <v>-</v>
      </c>
      <c r="DK104" s="7" t="str">
        <f t="shared" si="151"/>
        <v>-</v>
      </c>
      <c r="DL104" s="7" t="str">
        <f t="shared" si="152"/>
        <v>-</v>
      </c>
      <c r="DM104" s="13" t="str">
        <f t="shared" si="153"/>
        <v>-</v>
      </c>
      <c r="DN104" s="14" t="str">
        <f t="shared" si="154"/>
        <v>-</v>
      </c>
      <c r="DO104" s="37" t="str">
        <f t="shared" si="125"/>
        <v>-</v>
      </c>
      <c r="DP104" s="89" t="str">
        <f t="shared" si="155"/>
        <v>OK</v>
      </c>
    </row>
    <row r="105" spans="1:120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6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7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8"/>
        <v>-</v>
      </c>
      <c r="AC105" s="68"/>
      <c r="AD105" s="70" t="str">
        <f t="shared" si="137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9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30"/>
        <v>-</v>
      </c>
      <c r="AW105" s="68"/>
      <c r="AX105" s="70" t="str">
        <f t="shared" si="131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2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3"/>
        <v>-</v>
      </c>
      <c r="BQ105" s="68"/>
      <c r="BR105" s="70" t="str">
        <f t="shared" si="134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5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6"/>
        <v>-</v>
      </c>
      <c r="CK105" s="76"/>
      <c r="CL105" s="81"/>
      <c r="CM105" s="118"/>
      <c r="CN105" s="82"/>
      <c r="CO105" s="64" t="str">
        <f t="shared" si="138"/>
        <v>-</v>
      </c>
      <c r="CP105" s="65"/>
      <c r="CQ105" s="65"/>
      <c r="CR105" s="66" t="str">
        <f t="shared" si="139"/>
        <v>-</v>
      </c>
      <c r="CS105" s="64" t="str">
        <f t="shared" si="140"/>
        <v>-</v>
      </c>
      <c r="CT105" s="67" t="str">
        <f t="shared" si="141"/>
        <v/>
      </c>
      <c r="CU105" s="76"/>
      <c r="CV105" s="61" t="str">
        <f t="shared" si="142"/>
        <v>-</v>
      </c>
      <c r="CW105" s="62" t="str">
        <f t="shared" si="94"/>
        <v>-</v>
      </c>
      <c r="CX105" s="63" t="str">
        <f t="shared" si="95"/>
        <v>-</v>
      </c>
      <c r="CY105" s="63" t="str">
        <f t="shared" si="121"/>
        <v>-</v>
      </c>
      <c r="CZ105" s="63" t="str">
        <f t="shared" si="143"/>
        <v>-</v>
      </c>
      <c r="DA105" s="63" t="str">
        <f t="shared" si="144"/>
        <v>-</v>
      </c>
      <c r="DB105" s="51" t="str">
        <f t="shared" si="156"/>
        <v>-</v>
      </c>
      <c r="DC105" s="52" t="str">
        <f t="shared" si="123"/>
        <v>-</v>
      </c>
      <c r="DD105" s="53" t="str">
        <f t="shared" si="145"/>
        <v>-</v>
      </c>
      <c r="DE105" s="7" t="str">
        <f t="shared" si="124"/>
        <v>-</v>
      </c>
      <c r="DF105" s="7" t="str">
        <f t="shared" si="146"/>
        <v>-</v>
      </c>
      <c r="DG105" s="7" t="str">
        <f t="shared" si="147"/>
        <v>-</v>
      </c>
      <c r="DH105" s="7" t="str">
        <f t="shared" si="148"/>
        <v>-</v>
      </c>
      <c r="DI105" s="7" t="str">
        <f t="shared" si="149"/>
        <v>-</v>
      </c>
      <c r="DJ105" s="7" t="str">
        <f t="shared" si="150"/>
        <v>-</v>
      </c>
      <c r="DK105" s="7" t="str">
        <f t="shared" si="151"/>
        <v>-</v>
      </c>
      <c r="DL105" s="7" t="str">
        <f t="shared" si="152"/>
        <v>-</v>
      </c>
      <c r="DM105" s="13" t="str">
        <f t="shared" si="153"/>
        <v>-</v>
      </c>
      <c r="DN105" s="14" t="str">
        <f t="shared" si="154"/>
        <v>-</v>
      </c>
      <c r="DO105" s="37" t="str">
        <f t="shared" si="125"/>
        <v>-</v>
      </c>
      <c r="DP105" s="89" t="str">
        <f t="shared" si="155"/>
        <v>OK</v>
      </c>
    </row>
    <row r="106" spans="1:120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6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7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8"/>
        <v>-</v>
      </c>
      <c r="AC106" s="68"/>
      <c r="AD106" s="70" t="str">
        <f t="shared" si="137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9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30"/>
        <v>-</v>
      </c>
      <c r="AW106" s="68"/>
      <c r="AX106" s="70" t="str">
        <f t="shared" si="131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2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3"/>
        <v>-</v>
      </c>
      <c r="BQ106" s="68"/>
      <c r="BR106" s="70" t="str">
        <f t="shared" si="134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5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6"/>
        <v>-</v>
      </c>
      <c r="CK106" s="76"/>
      <c r="CL106" s="81"/>
      <c r="CM106" s="118"/>
      <c r="CN106" s="82"/>
      <c r="CO106" s="64" t="str">
        <f t="shared" si="138"/>
        <v>-</v>
      </c>
      <c r="CP106" s="65"/>
      <c r="CQ106" s="65"/>
      <c r="CR106" s="66" t="str">
        <f t="shared" si="139"/>
        <v>-</v>
      </c>
      <c r="CS106" s="64" t="str">
        <f t="shared" si="140"/>
        <v>-</v>
      </c>
      <c r="CT106" s="67" t="str">
        <f t="shared" si="141"/>
        <v/>
      </c>
      <c r="CU106" s="76"/>
      <c r="CV106" s="61" t="str">
        <f t="shared" si="142"/>
        <v>-</v>
      </c>
      <c r="CW106" s="62" t="str">
        <f t="shared" si="94"/>
        <v>-</v>
      </c>
      <c r="CX106" s="63" t="str">
        <f t="shared" si="95"/>
        <v>-</v>
      </c>
      <c r="CY106" s="63" t="str">
        <f t="shared" si="121"/>
        <v>-</v>
      </c>
      <c r="CZ106" s="63" t="str">
        <f t="shared" si="143"/>
        <v>-</v>
      </c>
      <c r="DA106" s="63" t="str">
        <f t="shared" si="144"/>
        <v>-</v>
      </c>
      <c r="DB106" s="51" t="str">
        <f t="shared" si="156"/>
        <v>-</v>
      </c>
      <c r="DC106" s="52" t="str">
        <f t="shared" si="123"/>
        <v>-</v>
      </c>
      <c r="DD106" s="53" t="str">
        <f t="shared" si="145"/>
        <v>-</v>
      </c>
      <c r="DE106" s="7" t="str">
        <f t="shared" si="124"/>
        <v>-</v>
      </c>
      <c r="DF106" s="7" t="str">
        <f t="shared" si="146"/>
        <v>-</v>
      </c>
      <c r="DG106" s="7" t="str">
        <f t="shared" si="147"/>
        <v>-</v>
      </c>
      <c r="DH106" s="7" t="str">
        <f t="shared" si="148"/>
        <v>-</v>
      </c>
      <c r="DI106" s="7" t="str">
        <f t="shared" si="149"/>
        <v>-</v>
      </c>
      <c r="DJ106" s="7" t="str">
        <f t="shared" si="150"/>
        <v>-</v>
      </c>
      <c r="DK106" s="7" t="str">
        <f t="shared" si="151"/>
        <v>-</v>
      </c>
      <c r="DL106" s="7" t="str">
        <f t="shared" si="152"/>
        <v>-</v>
      </c>
      <c r="DM106" s="13" t="str">
        <f t="shared" si="153"/>
        <v>-</v>
      </c>
      <c r="DN106" s="14" t="str">
        <f t="shared" si="154"/>
        <v>-</v>
      </c>
      <c r="DO106" s="37" t="str">
        <f t="shared" si="125"/>
        <v>-</v>
      </c>
      <c r="DP106" s="89" t="str">
        <f t="shared" si="155"/>
        <v>OK</v>
      </c>
    </row>
    <row r="107" spans="1:120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6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7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8"/>
        <v>-</v>
      </c>
      <c r="AC107" s="68"/>
      <c r="AD107" s="70" t="str">
        <f t="shared" si="137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9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30"/>
        <v>-</v>
      </c>
      <c r="AW107" s="68"/>
      <c r="AX107" s="70" t="str">
        <f t="shared" si="131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2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3"/>
        <v>-</v>
      </c>
      <c r="BQ107" s="68"/>
      <c r="BR107" s="70" t="str">
        <f t="shared" si="134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5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6"/>
        <v>-</v>
      </c>
      <c r="CK107" s="76"/>
      <c r="CL107" s="81"/>
      <c r="CM107" s="118"/>
      <c r="CN107" s="82"/>
      <c r="CO107" s="64" t="str">
        <f t="shared" si="138"/>
        <v>-</v>
      </c>
      <c r="CP107" s="65"/>
      <c r="CQ107" s="65"/>
      <c r="CR107" s="66" t="str">
        <f t="shared" si="139"/>
        <v>-</v>
      </c>
      <c r="CS107" s="64" t="str">
        <f t="shared" si="140"/>
        <v>-</v>
      </c>
      <c r="CT107" s="67" t="str">
        <f t="shared" si="141"/>
        <v/>
      </c>
      <c r="CU107" s="76"/>
      <c r="CV107" s="61" t="str">
        <f t="shared" si="142"/>
        <v>-</v>
      </c>
      <c r="CW107" s="62" t="str">
        <f t="shared" si="94"/>
        <v>-</v>
      </c>
      <c r="CX107" s="63" t="str">
        <f t="shared" si="95"/>
        <v>-</v>
      </c>
      <c r="CY107" s="63" t="str">
        <f t="shared" si="121"/>
        <v>-</v>
      </c>
      <c r="CZ107" s="63" t="str">
        <f t="shared" si="143"/>
        <v>-</v>
      </c>
      <c r="DA107" s="63" t="str">
        <f t="shared" si="144"/>
        <v>-</v>
      </c>
      <c r="DB107" s="51" t="str">
        <f t="shared" si="156"/>
        <v>-</v>
      </c>
      <c r="DC107" s="52" t="str">
        <f t="shared" si="123"/>
        <v>-</v>
      </c>
      <c r="DD107" s="53" t="str">
        <f t="shared" si="145"/>
        <v>-</v>
      </c>
      <c r="DE107" s="7" t="str">
        <f t="shared" si="124"/>
        <v>-</v>
      </c>
      <c r="DF107" s="7" t="str">
        <f t="shared" si="146"/>
        <v>-</v>
      </c>
      <c r="DG107" s="7" t="str">
        <f t="shared" si="147"/>
        <v>-</v>
      </c>
      <c r="DH107" s="7" t="str">
        <f t="shared" si="148"/>
        <v>-</v>
      </c>
      <c r="DI107" s="7" t="str">
        <f t="shared" si="149"/>
        <v>-</v>
      </c>
      <c r="DJ107" s="7" t="str">
        <f t="shared" si="150"/>
        <v>-</v>
      </c>
      <c r="DK107" s="7" t="str">
        <f t="shared" si="151"/>
        <v>-</v>
      </c>
      <c r="DL107" s="7" t="str">
        <f t="shared" si="152"/>
        <v>-</v>
      </c>
      <c r="DM107" s="13" t="str">
        <f t="shared" si="153"/>
        <v>-</v>
      </c>
      <c r="DN107" s="14" t="str">
        <f t="shared" si="154"/>
        <v>-</v>
      </c>
      <c r="DO107" s="37" t="str">
        <f t="shared" si="125"/>
        <v>-</v>
      </c>
      <c r="DP107" s="89" t="str">
        <f t="shared" si="155"/>
        <v>OK</v>
      </c>
    </row>
    <row r="108" spans="1:120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6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7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8"/>
        <v>-</v>
      </c>
      <c r="AC108" s="68"/>
      <c r="AD108" s="70" t="str">
        <f t="shared" si="137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9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30"/>
        <v>-</v>
      </c>
      <c r="AW108" s="68"/>
      <c r="AX108" s="70" t="str">
        <f t="shared" si="131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2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3"/>
        <v>-</v>
      </c>
      <c r="BQ108" s="68"/>
      <c r="BR108" s="70" t="str">
        <f t="shared" si="134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5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6"/>
        <v>-</v>
      </c>
      <c r="CK108" s="76"/>
      <c r="CL108" s="81"/>
      <c r="CM108" s="118"/>
      <c r="CN108" s="82"/>
      <c r="CO108" s="64" t="str">
        <f t="shared" si="138"/>
        <v>-</v>
      </c>
      <c r="CP108" s="65"/>
      <c r="CQ108" s="65"/>
      <c r="CR108" s="66" t="str">
        <f t="shared" si="139"/>
        <v>-</v>
      </c>
      <c r="CS108" s="64" t="str">
        <f t="shared" si="140"/>
        <v>-</v>
      </c>
      <c r="CT108" s="67" t="str">
        <f t="shared" si="141"/>
        <v/>
      </c>
      <c r="CU108" s="76"/>
      <c r="CV108" s="61" t="str">
        <f t="shared" si="142"/>
        <v>-</v>
      </c>
      <c r="CW108" s="62" t="str">
        <f t="shared" si="94"/>
        <v>-</v>
      </c>
      <c r="CX108" s="63" t="str">
        <f t="shared" si="95"/>
        <v>-</v>
      </c>
      <c r="CY108" s="63" t="str">
        <f t="shared" si="121"/>
        <v>-</v>
      </c>
      <c r="CZ108" s="63" t="str">
        <f t="shared" si="143"/>
        <v>-</v>
      </c>
      <c r="DA108" s="63" t="str">
        <f t="shared" si="144"/>
        <v>-</v>
      </c>
      <c r="DB108" s="51" t="str">
        <f t="shared" si="156"/>
        <v>-</v>
      </c>
      <c r="DC108" s="52" t="str">
        <f t="shared" si="123"/>
        <v>-</v>
      </c>
      <c r="DD108" s="53" t="str">
        <f t="shared" si="145"/>
        <v>-</v>
      </c>
      <c r="DE108" s="7" t="str">
        <f t="shared" si="124"/>
        <v>-</v>
      </c>
      <c r="DF108" s="7" t="str">
        <f t="shared" si="146"/>
        <v>-</v>
      </c>
      <c r="DG108" s="7" t="str">
        <f t="shared" si="147"/>
        <v>-</v>
      </c>
      <c r="DH108" s="7" t="str">
        <f t="shared" si="148"/>
        <v>-</v>
      </c>
      <c r="DI108" s="7" t="str">
        <f t="shared" si="149"/>
        <v>-</v>
      </c>
      <c r="DJ108" s="7" t="str">
        <f t="shared" si="150"/>
        <v>-</v>
      </c>
      <c r="DK108" s="7" t="str">
        <f t="shared" si="151"/>
        <v>-</v>
      </c>
      <c r="DL108" s="7" t="str">
        <f t="shared" si="152"/>
        <v>-</v>
      </c>
      <c r="DM108" s="13" t="str">
        <f t="shared" si="153"/>
        <v>-</v>
      </c>
      <c r="DN108" s="14" t="str">
        <f t="shared" si="154"/>
        <v>-</v>
      </c>
      <c r="DO108" s="37" t="str">
        <f t="shared" si="125"/>
        <v>-</v>
      </c>
      <c r="DP108" s="89" t="str">
        <f t="shared" si="155"/>
        <v>OK</v>
      </c>
    </row>
    <row r="109" spans="1:120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6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7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8"/>
        <v>-</v>
      </c>
      <c r="AC109" s="68"/>
      <c r="AD109" s="70" t="str">
        <f t="shared" si="137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9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30"/>
        <v>-</v>
      </c>
      <c r="AW109" s="68"/>
      <c r="AX109" s="70" t="str">
        <f t="shared" si="131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2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3"/>
        <v>-</v>
      </c>
      <c r="BQ109" s="68"/>
      <c r="BR109" s="70" t="str">
        <f t="shared" si="134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5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6"/>
        <v>-</v>
      </c>
      <c r="CK109" s="76"/>
      <c r="CL109" s="81"/>
      <c r="CM109" s="118"/>
      <c r="CN109" s="82"/>
      <c r="CO109" s="64" t="str">
        <f t="shared" si="138"/>
        <v>-</v>
      </c>
      <c r="CP109" s="65"/>
      <c r="CQ109" s="65"/>
      <c r="CR109" s="66" t="str">
        <f t="shared" si="139"/>
        <v>-</v>
      </c>
      <c r="CS109" s="64" t="str">
        <f t="shared" si="140"/>
        <v>-</v>
      </c>
      <c r="CT109" s="67" t="str">
        <f t="shared" si="141"/>
        <v/>
      </c>
      <c r="CU109" s="76"/>
      <c r="CV109" s="61" t="str">
        <f t="shared" si="142"/>
        <v>-</v>
      </c>
      <c r="CW109" s="62" t="str">
        <f t="shared" si="94"/>
        <v>-</v>
      </c>
      <c r="CX109" s="63" t="str">
        <f t="shared" si="95"/>
        <v>-</v>
      </c>
      <c r="CY109" s="63" t="str">
        <f t="shared" si="121"/>
        <v>-</v>
      </c>
      <c r="CZ109" s="63" t="str">
        <f t="shared" si="143"/>
        <v>-</v>
      </c>
      <c r="DA109" s="63" t="str">
        <f t="shared" si="144"/>
        <v>-</v>
      </c>
      <c r="DB109" s="51" t="str">
        <f t="shared" si="156"/>
        <v>-</v>
      </c>
      <c r="DC109" s="52" t="str">
        <f t="shared" si="123"/>
        <v>-</v>
      </c>
      <c r="DD109" s="53" t="str">
        <f t="shared" si="145"/>
        <v>-</v>
      </c>
      <c r="DE109" s="7" t="str">
        <f t="shared" si="124"/>
        <v>-</v>
      </c>
      <c r="DF109" s="7" t="str">
        <f t="shared" si="146"/>
        <v>-</v>
      </c>
      <c r="DG109" s="7" t="str">
        <f t="shared" si="147"/>
        <v>-</v>
      </c>
      <c r="DH109" s="7" t="str">
        <f t="shared" si="148"/>
        <v>-</v>
      </c>
      <c r="DI109" s="7" t="str">
        <f t="shared" si="149"/>
        <v>-</v>
      </c>
      <c r="DJ109" s="7" t="str">
        <f t="shared" si="150"/>
        <v>-</v>
      </c>
      <c r="DK109" s="7" t="str">
        <f t="shared" si="151"/>
        <v>-</v>
      </c>
      <c r="DL109" s="7" t="str">
        <f t="shared" si="152"/>
        <v>-</v>
      </c>
      <c r="DM109" s="13" t="str">
        <f t="shared" si="153"/>
        <v>-</v>
      </c>
      <c r="DN109" s="14" t="str">
        <f t="shared" si="154"/>
        <v>-</v>
      </c>
      <c r="DO109" s="37" t="str">
        <f t="shared" si="125"/>
        <v>-</v>
      </c>
      <c r="DP109" s="89" t="str">
        <f t="shared" si="155"/>
        <v>OK</v>
      </c>
    </row>
    <row r="110" spans="1:120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6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7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8"/>
        <v>-</v>
      </c>
      <c r="AC110" s="68"/>
      <c r="AD110" s="70" t="str">
        <f t="shared" si="137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9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30"/>
        <v>-</v>
      </c>
      <c r="AW110" s="68"/>
      <c r="AX110" s="70" t="str">
        <f t="shared" si="131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2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3"/>
        <v>-</v>
      </c>
      <c r="BQ110" s="68"/>
      <c r="BR110" s="70" t="str">
        <f t="shared" si="134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5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6"/>
        <v>-</v>
      </c>
      <c r="CK110" s="76"/>
      <c r="CL110" s="81"/>
      <c r="CM110" s="118"/>
      <c r="CN110" s="82"/>
      <c r="CO110" s="64" t="str">
        <f t="shared" si="138"/>
        <v>-</v>
      </c>
      <c r="CP110" s="65"/>
      <c r="CQ110" s="65"/>
      <c r="CR110" s="66" t="str">
        <f t="shared" si="139"/>
        <v>-</v>
      </c>
      <c r="CS110" s="64" t="str">
        <f t="shared" si="140"/>
        <v>-</v>
      </c>
      <c r="CT110" s="67" t="str">
        <f t="shared" si="141"/>
        <v/>
      </c>
      <c r="CU110" s="76"/>
      <c r="CV110" s="61" t="str">
        <f t="shared" si="142"/>
        <v>-</v>
      </c>
      <c r="CW110" s="62" t="str">
        <f t="shared" si="94"/>
        <v>-</v>
      </c>
      <c r="CX110" s="63" t="str">
        <f t="shared" si="95"/>
        <v>-</v>
      </c>
      <c r="CY110" s="63" t="str">
        <f t="shared" si="121"/>
        <v>-</v>
      </c>
      <c r="CZ110" s="63" t="str">
        <f t="shared" si="143"/>
        <v>-</v>
      </c>
      <c r="DA110" s="63" t="str">
        <f t="shared" si="144"/>
        <v>-</v>
      </c>
      <c r="DB110" s="51" t="str">
        <f t="shared" si="156"/>
        <v>-</v>
      </c>
      <c r="DC110" s="52" t="str">
        <f t="shared" si="123"/>
        <v>-</v>
      </c>
      <c r="DD110" s="53" t="str">
        <f t="shared" si="145"/>
        <v>-</v>
      </c>
      <c r="DE110" s="7" t="str">
        <f t="shared" si="124"/>
        <v>-</v>
      </c>
      <c r="DF110" s="7" t="str">
        <f t="shared" si="146"/>
        <v>-</v>
      </c>
      <c r="DG110" s="7" t="str">
        <f t="shared" si="147"/>
        <v>-</v>
      </c>
      <c r="DH110" s="7" t="str">
        <f t="shared" si="148"/>
        <v>-</v>
      </c>
      <c r="DI110" s="7" t="str">
        <f t="shared" si="149"/>
        <v>-</v>
      </c>
      <c r="DJ110" s="7" t="str">
        <f t="shared" si="150"/>
        <v>-</v>
      </c>
      <c r="DK110" s="7" t="str">
        <f t="shared" si="151"/>
        <v>-</v>
      </c>
      <c r="DL110" s="7" t="str">
        <f t="shared" si="152"/>
        <v>-</v>
      </c>
      <c r="DM110" s="13" t="str">
        <f t="shared" si="153"/>
        <v>-</v>
      </c>
      <c r="DN110" s="14" t="str">
        <f t="shared" si="154"/>
        <v>-</v>
      </c>
      <c r="DO110" s="37" t="str">
        <f t="shared" si="125"/>
        <v>-</v>
      </c>
      <c r="DP110" s="89" t="str">
        <f t="shared" si="155"/>
        <v>OK</v>
      </c>
    </row>
    <row r="111" spans="1:120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6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7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8"/>
        <v>-</v>
      </c>
      <c r="AC111" s="68"/>
      <c r="AD111" s="70" t="str">
        <f t="shared" si="137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9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30"/>
        <v>-</v>
      </c>
      <c r="AW111" s="68"/>
      <c r="AX111" s="70" t="str">
        <f t="shared" si="131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2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3"/>
        <v>-</v>
      </c>
      <c r="BQ111" s="68"/>
      <c r="BR111" s="70" t="str">
        <f t="shared" si="134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5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6"/>
        <v>-</v>
      </c>
      <c r="CK111" s="76"/>
      <c r="CL111" s="81"/>
      <c r="CM111" s="118"/>
      <c r="CN111" s="82"/>
      <c r="CO111" s="64" t="str">
        <f t="shared" si="138"/>
        <v>-</v>
      </c>
      <c r="CP111" s="65"/>
      <c r="CQ111" s="65"/>
      <c r="CR111" s="66" t="str">
        <f t="shared" si="139"/>
        <v>-</v>
      </c>
      <c r="CS111" s="64" t="str">
        <f t="shared" si="140"/>
        <v>-</v>
      </c>
      <c r="CT111" s="67" t="str">
        <f t="shared" si="141"/>
        <v/>
      </c>
      <c r="CU111" s="76"/>
      <c r="CV111" s="61" t="str">
        <f t="shared" si="142"/>
        <v>-</v>
      </c>
      <c r="CW111" s="62" t="str">
        <f t="shared" si="94"/>
        <v>-</v>
      </c>
      <c r="CX111" s="63" t="str">
        <f t="shared" si="95"/>
        <v>-</v>
      </c>
      <c r="CY111" s="63" t="str">
        <f t="shared" si="121"/>
        <v>-</v>
      </c>
      <c r="CZ111" s="63" t="str">
        <f t="shared" si="143"/>
        <v>-</v>
      </c>
      <c r="DA111" s="63" t="str">
        <f t="shared" si="144"/>
        <v>-</v>
      </c>
      <c r="DB111" s="51" t="str">
        <f t="shared" si="156"/>
        <v>-</v>
      </c>
      <c r="DC111" s="52" t="str">
        <f t="shared" si="123"/>
        <v>-</v>
      </c>
      <c r="DD111" s="53" t="str">
        <f t="shared" si="145"/>
        <v>-</v>
      </c>
      <c r="DE111" s="7" t="str">
        <f t="shared" si="124"/>
        <v>-</v>
      </c>
      <c r="DF111" s="7" t="str">
        <f t="shared" si="146"/>
        <v>-</v>
      </c>
      <c r="DG111" s="7" t="str">
        <f t="shared" si="147"/>
        <v>-</v>
      </c>
      <c r="DH111" s="7" t="str">
        <f t="shared" si="148"/>
        <v>-</v>
      </c>
      <c r="DI111" s="7" t="str">
        <f t="shared" si="149"/>
        <v>-</v>
      </c>
      <c r="DJ111" s="7" t="str">
        <f t="shared" si="150"/>
        <v>-</v>
      </c>
      <c r="DK111" s="7" t="str">
        <f t="shared" si="151"/>
        <v>-</v>
      </c>
      <c r="DL111" s="7" t="str">
        <f t="shared" si="152"/>
        <v>-</v>
      </c>
      <c r="DM111" s="13" t="str">
        <f t="shared" si="153"/>
        <v>-</v>
      </c>
      <c r="DN111" s="14" t="str">
        <f t="shared" si="154"/>
        <v>-</v>
      </c>
      <c r="DO111" s="37" t="str">
        <f t="shared" si="125"/>
        <v>-</v>
      </c>
      <c r="DP111" s="89" t="str">
        <f t="shared" si="155"/>
        <v>OK</v>
      </c>
    </row>
    <row r="112" spans="1:120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6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7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8"/>
        <v>-</v>
      </c>
      <c r="AC112" s="68"/>
      <c r="AD112" s="70" t="str">
        <f t="shared" si="137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9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30"/>
        <v>-</v>
      </c>
      <c r="AW112" s="68"/>
      <c r="AX112" s="70" t="str">
        <f t="shared" si="131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2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3"/>
        <v>-</v>
      </c>
      <c r="BQ112" s="68"/>
      <c r="BR112" s="70" t="str">
        <f t="shared" si="134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5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6"/>
        <v>-</v>
      </c>
      <c r="CK112" s="76"/>
      <c r="CL112" s="81"/>
      <c r="CM112" s="118"/>
      <c r="CN112" s="82"/>
      <c r="CO112" s="64" t="str">
        <f t="shared" si="138"/>
        <v>-</v>
      </c>
      <c r="CP112" s="65"/>
      <c r="CQ112" s="65"/>
      <c r="CR112" s="66" t="str">
        <f t="shared" si="139"/>
        <v>-</v>
      </c>
      <c r="CS112" s="64" t="str">
        <f t="shared" si="140"/>
        <v>-</v>
      </c>
      <c r="CT112" s="67" t="str">
        <f t="shared" si="141"/>
        <v/>
      </c>
      <c r="CU112" s="76"/>
      <c r="CV112" s="61" t="str">
        <f t="shared" si="142"/>
        <v>-</v>
      </c>
      <c r="CW112" s="62" t="str">
        <f t="shared" si="94"/>
        <v>-</v>
      </c>
      <c r="CX112" s="63" t="str">
        <f t="shared" si="95"/>
        <v>-</v>
      </c>
      <c r="CY112" s="63" t="str">
        <f t="shared" si="121"/>
        <v>-</v>
      </c>
      <c r="CZ112" s="63" t="str">
        <f t="shared" si="143"/>
        <v>-</v>
      </c>
      <c r="DA112" s="63" t="str">
        <f t="shared" si="144"/>
        <v>-</v>
      </c>
      <c r="DB112" s="51" t="str">
        <f t="shared" si="156"/>
        <v>-</v>
      </c>
      <c r="DC112" s="52" t="str">
        <f t="shared" si="123"/>
        <v>-</v>
      </c>
      <c r="DD112" s="53" t="str">
        <f t="shared" si="145"/>
        <v>-</v>
      </c>
      <c r="DE112" s="7" t="str">
        <f t="shared" si="124"/>
        <v>-</v>
      </c>
      <c r="DF112" s="7" t="str">
        <f t="shared" si="146"/>
        <v>-</v>
      </c>
      <c r="DG112" s="7" t="str">
        <f t="shared" si="147"/>
        <v>-</v>
      </c>
      <c r="DH112" s="7" t="str">
        <f t="shared" si="148"/>
        <v>-</v>
      </c>
      <c r="DI112" s="7" t="str">
        <f t="shared" si="149"/>
        <v>-</v>
      </c>
      <c r="DJ112" s="7" t="str">
        <f t="shared" si="150"/>
        <v>-</v>
      </c>
      <c r="DK112" s="7" t="str">
        <f t="shared" si="151"/>
        <v>-</v>
      </c>
      <c r="DL112" s="7" t="str">
        <f t="shared" si="152"/>
        <v>-</v>
      </c>
      <c r="DM112" s="13" t="str">
        <f t="shared" si="153"/>
        <v>-</v>
      </c>
      <c r="DN112" s="14" t="str">
        <f t="shared" si="154"/>
        <v>-</v>
      </c>
      <c r="DO112" s="37" t="str">
        <f t="shared" si="125"/>
        <v>-</v>
      </c>
      <c r="DP112" s="89" t="str">
        <f t="shared" si="155"/>
        <v>OK</v>
      </c>
    </row>
    <row r="113" spans="1:120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6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7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8"/>
        <v>-</v>
      </c>
      <c r="AC113" s="68"/>
      <c r="AD113" s="70" t="str">
        <f t="shared" si="137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9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30"/>
        <v>-</v>
      </c>
      <c r="AW113" s="68"/>
      <c r="AX113" s="70" t="str">
        <f t="shared" si="131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2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3"/>
        <v>-</v>
      </c>
      <c r="BQ113" s="68"/>
      <c r="BR113" s="70" t="str">
        <f t="shared" si="134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5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6"/>
        <v>-</v>
      </c>
      <c r="CK113" s="76"/>
      <c r="CL113" s="81"/>
      <c r="CM113" s="118"/>
      <c r="CN113" s="82"/>
      <c r="CO113" s="64" t="str">
        <f t="shared" si="138"/>
        <v>-</v>
      </c>
      <c r="CP113" s="65"/>
      <c r="CQ113" s="65"/>
      <c r="CR113" s="66" t="str">
        <f t="shared" si="139"/>
        <v>-</v>
      </c>
      <c r="CS113" s="64" t="str">
        <f t="shared" si="140"/>
        <v>-</v>
      </c>
      <c r="CT113" s="67" t="str">
        <f t="shared" si="141"/>
        <v/>
      </c>
      <c r="CU113" s="76"/>
      <c r="CV113" s="61" t="str">
        <f t="shared" si="142"/>
        <v>-</v>
      </c>
      <c r="CW113" s="62" t="str">
        <f t="shared" si="94"/>
        <v>-</v>
      </c>
      <c r="CX113" s="63" t="str">
        <f t="shared" si="95"/>
        <v>-</v>
      </c>
      <c r="CY113" s="63" t="str">
        <f t="shared" si="121"/>
        <v>-</v>
      </c>
      <c r="CZ113" s="63" t="str">
        <f t="shared" si="143"/>
        <v>-</v>
      </c>
      <c r="DA113" s="63" t="str">
        <f t="shared" si="144"/>
        <v>-</v>
      </c>
      <c r="DB113" s="51" t="str">
        <f t="shared" si="156"/>
        <v>-</v>
      </c>
      <c r="DC113" s="52" t="str">
        <f t="shared" si="123"/>
        <v>-</v>
      </c>
      <c r="DD113" s="53" t="str">
        <f t="shared" si="145"/>
        <v>-</v>
      </c>
      <c r="DE113" s="7" t="str">
        <f t="shared" si="124"/>
        <v>-</v>
      </c>
      <c r="DF113" s="7" t="str">
        <f t="shared" si="146"/>
        <v>-</v>
      </c>
      <c r="DG113" s="7" t="str">
        <f t="shared" si="147"/>
        <v>-</v>
      </c>
      <c r="DH113" s="7" t="str">
        <f t="shared" si="148"/>
        <v>-</v>
      </c>
      <c r="DI113" s="7" t="str">
        <f t="shared" si="149"/>
        <v>-</v>
      </c>
      <c r="DJ113" s="7" t="str">
        <f t="shared" si="150"/>
        <v>-</v>
      </c>
      <c r="DK113" s="7" t="str">
        <f t="shared" si="151"/>
        <v>-</v>
      </c>
      <c r="DL113" s="7" t="str">
        <f t="shared" si="152"/>
        <v>-</v>
      </c>
      <c r="DM113" s="13" t="str">
        <f t="shared" si="153"/>
        <v>-</v>
      </c>
      <c r="DN113" s="14" t="str">
        <f t="shared" si="154"/>
        <v>-</v>
      </c>
      <c r="DO113" s="37" t="str">
        <f t="shared" si="125"/>
        <v>-</v>
      </c>
      <c r="DP113" s="89" t="str">
        <f t="shared" si="155"/>
        <v>OK</v>
      </c>
    </row>
    <row r="114" spans="1:120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4.0000000000000008E-2</v>
      </c>
      <c r="D114" s="26">
        <f>IFERROR(SUMIFS(D64:D113,$J64:$J113,"&gt;0")/COUNTIFS($J64:$J113,"&gt;0"),0)*$N$2</f>
        <v>12.1</v>
      </c>
      <c r="E114" s="26">
        <f>IFERROR(SUMIFS(E64:E113,$J64:$J113,"&gt;0")/COUNTIFS($J64:$J113,"&gt;0"),0)*$O$2</f>
        <v>1.1000000000000001</v>
      </c>
      <c r="F114" s="26">
        <f t="shared" ref="F114:H114" si="157">IFERROR(SUMIFS(F64:F113,$J64:$J113,"&gt;0")/COUNTIFS($J64:$J113,"&gt;0"),0)*$O$2</f>
        <v>0</v>
      </c>
      <c r="G114" s="26">
        <f t="shared" si="157"/>
        <v>0</v>
      </c>
      <c r="H114" s="26">
        <f t="shared" si="157"/>
        <v>0</v>
      </c>
      <c r="I114" s="27">
        <f t="shared" ref="I114" si="158">IFERROR(SUMIFS(I64:I113,$J64:$J113,"&gt;0")/COUNTIFS($J64:$J113,"&gt;0"),0)</f>
        <v>13.24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9">IFERROR(SUMIFS(P64:P113,$J64:$J113,"&gt;0")/COUNTIFS($J64:$J113,"&gt;0"),0)*$O$2</f>
        <v>0</v>
      </c>
      <c r="Q114" s="26">
        <f t="shared" si="159"/>
        <v>0</v>
      </c>
      <c r="R114" s="26">
        <f t="shared" si="159"/>
        <v>0</v>
      </c>
      <c r="S114" s="27">
        <f t="shared" ref="S114" si="160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10.8</v>
      </c>
      <c r="X114" s="26">
        <f>IFERROR(SUMIFS(X64:X113,$J64:$J113,"&gt;0")/COUNTIFS($J64:$J113,"&gt;0"),0)*$O$2</f>
        <v>1.2</v>
      </c>
      <c r="Y114" s="26">
        <f t="shared" ref="Y114:AA114" si="161">IFERROR(SUMIFS(Y64:Y113,$J64:$J113,"&gt;0")/COUNTIFS($J64:$J113,"&gt;0"),0)*$O$2</f>
        <v>0</v>
      </c>
      <c r="Z114" s="26">
        <f t="shared" si="161"/>
        <v>0</v>
      </c>
      <c r="AA114" s="26">
        <f t="shared" si="161"/>
        <v>0</v>
      </c>
      <c r="AB114" s="27">
        <f t="shared" ref="AB114" si="162">IFERROR(SUMIFS(AB64:AB113,$J64:$J113,"&gt;0")/COUNTIFS($J64:$J113,"&gt;0"),0)</f>
        <v>12.040000000000001</v>
      </c>
      <c r="AC114" s="28">
        <f>COUNTIFS($J64:$J113,"&gt;0",AC64:AC113,"&gt;0")</f>
        <v>10</v>
      </c>
      <c r="AD114" s="30">
        <f t="shared" ref="AD114" si="163">IFERROR(SUMIFS(AD64:AD113,$J64:$J113,"&gt;0")/COUNTIFS($J64:$J113,"&gt;0"),0)</f>
        <v>2.4652777777778301E-4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0.1</v>
      </c>
      <c r="AI114" s="26">
        <f>IFERROR(SUMIFS(AI64:AI113,$J64:$J113,"&gt;0")/COUNTIFS($J64:$J113,"&gt;0"),0)*$O$2</f>
        <v>0</v>
      </c>
      <c r="AJ114" s="26">
        <f t="shared" ref="AJ114:AL114" si="164">IFERROR(SUMIFS(AJ64:AJ113,$J64:$J113,"&gt;0")/COUNTIFS($J64:$J113,"&gt;0"),0)*$O$2</f>
        <v>0</v>
      </c>
      <c r="AK114" s="26">
        <f t="shared" si="164"/>
        <v>0</v>
      </c>
      <c r="AL114" s="26">
        <f t="shared" si="164"/>
        <v>0</v>
      </c>
      <c r="AM114" s="27">
        <f>IFERROR(SUMIFS(AM64:AM113,$J64:$J113,"&gt;0")/COUNTIFS($J64:$J113,"&gt;0"),0)</f>
        <v>0.1</v>
      </c>
      <c r="AN114" s="28">
        <f>COUNTIFS($J64:$J113,"&gt;0",AN64:AN113,"&gt;0")</f>
        <v>1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0.3</v>
      </c>
      <c r="AR114" s="26">
        <f>IFERROR(SUMIFS(AR64:AR113,$J64:$J113,"&gt;0")/COUNTIFS($J64:$J113,"&gt;0"),0)*$O$2</f>
        <v>0</v>
      </c>
      <c r="AS114" s="26">
        <f t="shared" ref="AS114:AU114" si="165">IFERROR(SUMIFS(AS64:AS113,$J64:$J113,"&gt;0")/COUNTIFS($J64:$J113,"&gt;0"),0)*$O$2</f>
        <v>0</v>
      </c>
      <c r="AT114" s="26">
        <f t="shared" si="165"/>
        <v>0</v>
      </c>
      <c r="AU114" s="26">
        <f t="shared" si="165"/>
        <v>0</v>
      </c>
      <c r="AV114" s="27">
        <f t="shared" ref="AV114" si="166">IFERROR(SUMIFS(AV64:AV113,$J64:$J113,"&gt;0")/COUNTIFS($J64:$J113,"&gt;0"),0)</f>
        <v>0.3</v>
      </c>
      <c r="AW114" s="28">
        <f>COUNTIFS($J64:$J113,"&gt;0",AW64:AW113,"&gt;0")</f>
        <v>1</v>
      </c>
      <c r="AX114" s="30">
        <f t="shared" ref="AX114" si="167">IFERROR(SUMIFS(AX64:AX113,$J64:$J113,"&gt;0")/COUNTIFS($J64:$J113,"&gt;0"),0)</f>
        <v>4.6296296296155502E-6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0.1</v>
      </c>
      <c r="BC114" s="26">
        <f>IFERROR(SUMIFS(BC64:BC113,$J64:$J113,"&gt;0")/COUNTIFS($J64:$J113,"&gt;0"),0)*$O$2</f>
        <v>0</v>
      </c>
      <c r="BD114" s="26">
        <f t="shared" ref="BD114:BF114" si="168">IFERROR(SUMIFS(BD64:BD113,$J64:$J113,"&gt;0")/COUNTIFS($J64:$J113,"&gt;0"),0)*$O$2</f>
        <v>0</v>
      </c>
      <c r="BE114" s="26">
        <f t="shared" si="168"/>
        <v>0</v>
      </c>
      <c r="BF114" s="26">
        <f t="shared" si="168"/>
        <v>0</v>
      </c>
      <c r="BG114" s="27">
        <f t="shared" ref="BG114" si="169">IFERROR(SUMIFS(BG64:BG113,$J64:$J113,"&gt;0")/COUNTIFS($J64:$J113,"&gt;0"),0)</f>
        <v>0.1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70">IFERROR(SUMIFS(BM64:BM113,$J64:$J113,"&gt;0")/COUNTIFS($J64:$J113,"&gt;0"),0)*$O$2</f>
        <v>0</v>
      </c>
      <c r="BN114" s="26">
        <f t="shared" si="170"/>
        <v>0</v>
      </c>
      <c r="BO114" s="26">
        <f t="shared" si="170"/>
        <v>0</v>
      </c>
      <c r="BP114" s="27">
        <f t="shared" ref="BP114" si="171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2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3">IFERROR(SUMIFS(BX64:BX113,$J64:$J113,"&gt;0")/COUNTIFS($J64:$J113,"&gt;0"),0)*$O$2</f>
        <v>0</v>
      </c>
      <c r="BY114" s="26">
        <f t="shared" si="173"/>
        <v>0</v>
      </c>
      <c r="BZ114" s="26">
        <f t="shared" si="173"/>
        <v>0</v>
      </c>
      <c r="CA114" s="27">
        <f t="shared" ref="CA114" si="174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5">IFERROR(SUMIFS(CG64:CG113,$J64:$J113,"&gt;0")/COUNTIFS($J64:$J113,"&gt;0"),0)*$O$2</f>
        <v>0</v>
      </c>
      <c r="CH114" s="26">
        <f t="shared" si="175"/>
        <v>0</v>
      </c>
      <c r="CI114" s="26">
        <f t="shared" si="175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/>
      <c r="CN114" s="28">
        <f>COUNTIFS($J64:$J113,"&gt;0",CN64:CN113,"&gt;0")</f>
        <v>10</v>
      </c>
      <c r="CO114" s="32"/>
      <c r="CP114" s="32"/>
      <c r="CQ114" s="32"/>
      <c r="CR114" s="32"/>
      <c r="CS114" s="28">
        <f>COUNTIF(CS64:CS113,"yes")</f>
        <v>10</v>
      </c>
      <c r="CT114" s="34">
        <f>IFERROR(SUMIFS(CT64:CT113,$CS64:$CS113,"Yes")/COUNTIFS($CS64:$CS113,"Yes"),0)</f>
        <v>2029.9094311484689</v>
      </c>
      <c r="CV114" s="33">
        <f>IFERROR(SUMIFS(CV64:CV113,$J64:$J113,"&gt;0")/COUNTIFS($J64:$J113,"&gt;0"),0)</f>
        <v>0</v>
      </c>
      <c r="CW114" s="33">
        <f>IFERROR(SUMIFS(CW64:CW113,$J64:$J113,"&gt;0")/COUNTIFS($J64:$J113,"&gt;0"),0)</f>
        <v>12.34</v>
      </c>
      <c r="CX114" s="33">
        <f>IFERROR(SUMIFS(CX64:CX113,$J64:$J113,"&gt;0")/COUNTIFS($J64:$J113,"&gt;0"),0)</f>
        <v>21.699999999999235</v>
      </c>
      <c r="CY114" s="25"/>
      <c r="CZ114" s="33">
        <f>IFERROR(SUMIFS(CZ64:CZ113,$J64:$J113,"&gt;0")/COUNTIFS($J64:$J113,"&gt;0"),0)</f>
        <v>0.2</v>
      </c>
      <c r="DA114" s="33">
        <f>IFERROR(SUMIFS(DA64:DA113,$J64:$J113,"&gt;0")/COUNTIFS($J64:$J113,"&gt;0"),0)</f>
        <v>27.300000000000431</v>
      </c>
      <c r="DB114" s="11">
        <f>IFERROR(SUMIFS(DB64:DB113,$J64:$J113,"&gt;0")/COUNTIFS($J64:$J113,"&gt;0"),0)</f>
        <v>12.540000000000001</v>
      </c>
      <c r="DC114" s="11">
        <f>IFERROR(SUMIFS(DC64:DC113,$J64:$J113,"&gt;0")/COUNTIFS($J64:$J113,"&gt;0"),0)</f>
        <v>-1.8847202334872797</v>
      </c>
      <c r="DD114" s="12">
        <f>IFERROR(SUMIFS(DD64:DD113,$J64:$J113,"&gt;0")/COUNTIFS($J64:$J113,"&gt;0"),0)</f>
        <v>0.82470195312564409</v>
      </c>
      <c r="DE114" s="9"/>
      <c r="DF114" s="9"/>
      <c r="DG114" s="9"/>
      <c r="DH114" s="9"/>
    </row>
    <row r="115" spans="1:120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/>
      <c r="CN115" s="36" t="s">
        <v>81</v>
      </c>
      <c r="CR115" s="36"/>
      <c r="CS115" s="35" t="s">
        <v>83</v>
      </c>
      <c r="CT115" s="35" t="s">
        <v>80</v>
      </c>
      <c r="CV115" s="35" t="s">
        <v>80</v>
      </c>
      <c r="CW115" s="35" t="s">
        <v>80</v>
      </c>
      <c r="CX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D115" s="35" t="s">
        <v>80</v>
      </c>
      <c r="DP115" s="90"/>
    </row>
  </sheetData>
  <mergeCells count="54">
    <mergeCell ref="DD62:DD63"/>
    <mergeCell ref="CN62:CN63"/>
    <mergeCell ref="CO62:CQ62"/>
    <mergeCell ref="CT62:CT63"/>
    <mergeCell ref="CV62:CV63"/>
    <mergeCell ref="CW62:CW63"/>
    <mergeCell ref="CX62:CX63"/>
    <mergeCell ref="CY62:CY63"/>
    <mergeCell ref="CZ62:CZ63"/>
    <mergeCell ref="DA62:DA63"/>
    <mergeCell ref="DB62:DB63"/>
    <mergeCell ref="DC62:DC63"/>
    <mergeCell ref="AN62:AX62"/>
    <mergeCell ref="AZ62:BG62"/>
    <mergeCell ref="BH62:BR62"/>
    <mergeCell ref="BT62:CA62"/>
    <mergeCell ref="CC62:CJ62"/>
    <mergeCell ref="CL62:CL63"/>
    <mergeCell ref="DD4:DD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X4:CX5"/>
    <mergeCell ref="CY4:CY5"/>
    <mergeCell ref="CZ4:CZ5"/>
    <mergeCell ref="DA4:DA5"/>
    <mergeCell ref="DB4:DB5"/>
    <mergeCell ref="DC4:DC5"/>
    <mergeCell ref="CL4:CL5"/>
    <mergeCell ref="CN4:CN5"/>
    <mergeCell ref="CO4:CQ4"/>
    <mergeCell ref="CT4:CT5"/>
    <mergeCell ref="CV4:CV5"/>
    <mergeCell ref="CW4:CW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449" priority="26">
      <formula>$CS64="Yes"</formula>
    </cfRule>
  </conditionalFormatting>
  <conditionalFormatting sqref="U6:AA15">
    <cfRule type="expression" dxfId="448" priority="19">
      <formula>AND(SUM($U6:$AA6)&lt;3,SUM($U6:$AA6)&gt;0)</formula>
    </cfRule>
  </conditionalFormatting>
  <conditionalFormatting sqref="U6:AA55">
    <cfRule type="expression" dxfId="447" priority="38">
      <formula>AND(SUM($U6:$AA6)&lt;3,SUM($U6:$AA6)&gt;0)</formula>
    </cfRule>
  </conditionalFormatting>
  <conditionalFormatting sqref="U64:AA113">
    <cfRule type="expression" dxfId="446" priority="10">
      <formula>AND(SUM($U64:$AA64)&lt;3,SUM($U64:$AA64)&gt;0)</formula>
    </cfRule>
  </conditionalFormatting>
  <conditionalFormatting sqref="AF6:AL55">
    <cfRule type="expression" dxfId="445" priority="12">
      <formula>AND($AM6&gt;0,$AB6=0)</formula>
    </cfRule>
  </conditionalFormatting>
  <conditionalFormatting sqref="AF64:AL113">
    <cfRule type="expression" dxfId="444" priority="3">
      <formula>AND($AM64&gt;0,$AB64=0)</formula>
    </cfRule>
  </conditionalFormatting>
  <conditionalFormatting sqref="AO6:AU55">
    <cfRule type="expression" dxfId="443" priority="18">
      <formula>AND(SUM($AO6:$AU6)&lt;3,SUM($AO6:$AU6)&gt;0)</formula>
    </cfRule>
  </conditionalFormatting>
  <conditionalFormatting sqref="AO64:AU113">
    <cfRule type="expression" dxfId="442" priority="9">
      <formula>AND(SUM($AO64:$AU64)&lt;3,SUM($AO64:$AU64)&gt;0)</formula>
    </cfRule>
  </conditionalFormatting>
  <conditionalFormatting sqref="AZ6:BF55">
    <cfRule type="expression" dxfId="441" priority="13">
      <formula>AND($BG6&gt;0,$AV6=0)</formula>
    </cfRule>
  </conditionalFormatting>
  <conditionalFormatting sqref="AZ64:BF113">
    <cfRule type="expression" dxfId="440" priority="4">
      <formula>AND($BG64&gt;0,$AV64=0)</formula>
    </cfRule>
  </conditionalFormatting>
  <conditionalFormatting sqref="BI6:BO55">
    <cfRule type="expression" dxfId="439" priority="17">
      <formula>AND(SUM($BI6:$BO6)&lt;3,SUM($BI6:$BO6)&gt;0)</formula>
    </cfRule>
  </conditionalFormatting>
  <conditionalFormatting sqref="BI64:BO113">
    <cfRule type="expression" dxfId="438" priority="8">
      <formula>AND(SUM($BI64:$BO64)&lt;3,SUM($BI64:$BO64)&gt;0)</formula>
    </cfRule>
  </conditionalFormatting>
  <conditionalFormatting sqref="BT6:BZ55">
    <cfRule type="expression" dxfId="437" priority="14">
      <formula>AND($CA6&gt;0,$BP6=0)</formula>
    </cfRule>
  </conditionalFormatting>
  <conditionalFormatting sqref="BT64:BZ113">
    <cfRule type="expression" dxfId="436" priority="5">
      <formula>AND($CA64&gt;0,$BP64=0)</formula>
    </cfRule>
  </conditionalFormatting>
  <conditionalFormatting sqref="CQ6:CQ55">
    <cfRule type="expression" dxfId="435" priority="11">
      <formula>$DP6="Blocked?"</formula>
    </cfRule>
  </conditionalFormatting>
  <conditionalFormatting sqref="CQ64:CQ113">
    <cfRule type="expression" dxfId="434" priority="2">
      <formula>$DP64="Blocked?"</formula>
    </cfRule>
  </conditionalFormatting>
  <conditionalFormatting sqref="CS64:CS113">
    <cfRule type="expression" dxfId="433" priority="1">
      <formula>$CS64="Yes"</formula>
    </cfRule>
  </conditionalFormatting>
  <conditionalFormatting sqref="CS6:CT15">
    <cfRule type="expression" dxfId="432" priority="16">
      <formula>$CS6="Yes"</formula>
    </cfRule>
  </conditionalFormatting>
  <conditionalFormatting sqref="CS6:CT55 CT64:CT113 A6:A55">
    <cfRule type="expression" dxfId="431" priority="35">
      <formula>$CS6="Yes"</formula>
    </cfRule>
  </conditionalFormatting>
  <conditionalFormatting sqref="CT6:CT15">
    <cfRule type="expression" dxfId="430" priority="15">
      <formula>CT6&gt;2700</formula>
    </cfRule>
  </conditionalFormatting>
  <conditionalFormatting sqref="CT6:CT56">
    <cfRule type="expression" dxfId="429" priority="34">
      <formula>CT6&gt;2700</formula>
    </cfRule>
  </conditionalFormatting>
  <conditionalFormatting sqref="CT64:CT73">
    <cfRule type="expression" dxfId="428" priority="6">
      <formula>CT64&gt;2700</formula>
    </cfRule>
    <cfRule type="expression" dxfId="427" priority="7">
      <formula>$CS64="Yes"</formula>
    </cfRule>
  </conditionalFormatting>
  <conditionalFormatting sqref="CT64:CT114">
    <cfRule type="expression" dxfId="426" priority="25">
      <formula>CT64&gt;2700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6</v>
      </c>
      <c r="E6" s="71">
        <v>1</v>
      </c>
      <c r="F6" s="71"/>
      <c r="G6" s="71">
        <v>1</v>
      </c>
      <c r="H6" s="71"/>
      <c r="I6" s="69">
        <f>IF($J6="","-",B6*$L$2+C6*$M$2+D6*$N$2+E6*$O$2+F6*$P$2+G6*$Q$2+H6*$R$2)</f>
        <v>9.3000000000000007</v>
      </c>
      <c r="J6" s="109">
        <v>0.33371527777777782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0.33373842592592595</v>
      </c>
      <c r="U6" s="64"/>
      <c r="V6" s="64"/>
      <c r="W6" s="65">
        <v>6</v>
      </c>
      <c r="X6" s="65">
        <v>1</v>
      </c>
      <c r="Y6" s="65"/>
      <c r="Z6" s="65"/>
      <c r="AA6" s="65"/>
      <c r="AB6" s="69">
        <f>IF($J6="","-",U6*$L$2+V6*$M$2+W6*$N$2+X6*$O$2+Y6*$P$2+Z6*$Q$2+AA6*$R$2)</f>
        <v>7</v>
      </c>
      <c r="AC6" s="110">
        <v>0.33386574074074077</v>
      </c>
      <c r="AD6" s="70">
        <f t="shared" ref="AD6:AD37" si="0">IF($J6="","-",AC6-T6)</f>
        <v>1.2731481481481621E-4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0.33398148148148149</v>
      </c>
      <c r="CM6" s="112">
        <v>0.33469907407407407</v>
      </c>
      <c r="CN6" s="64" t="str">
        <f t="shared" ref="CN6:CN37" si="1">IF($J6="","-",IF(AND(AB6&gt;0,S6=0),"Y","N"))</f>
        <v>Y</v>
      </c>
      <c r="CO6" s="65" t="s">
        <v>75</v>
      </c>
      <c r="CP6" s="65" t="s">
        <v>75</v>
      </c>
      <c r="CQ6" s="66">
        <f t="shared" ref="CQ6:CQ37" si="2">IF($J6="","-",IF(AC6=0,0,AC6-J6))</f>
        <v>1.5046296296294948E-4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2290.9090909090655</v>
      </c>
      <c r="CT6" s="76"/>
      <c r="CU6" s="61">
        <f t="shared" ref="CU6:CU37" si="5">IF(J6="","-",CJ6)</f>
        <v>0</v>
      </c>
      <c r="CV6" s="62">
        <f t="shared" ref="CV6:CV55" si="6">IF($J6="","-",AB6+AV6+BP6)</f>
        <v>7</v>
      </c>
      <c r="CW6" s="63">
        <f t="shared" ref="CW6:CW55" si="7">IF($J6="","-",(AD6+AX6+BR6)*86400)</f>
        <v>11.000000000000121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8">IF($J6="","-",S6+AM6+BG6+CA6)</f>
        <v>0</v>
      </c>
      <c r="CZ6" s="63">
        <f t="shared" ref="CZ6:CZ37" si="9">IF($J6="","-",(CL6-J6)*86400)</f>
        <v>22.9999999999972</v>
      </c>
      <c r="DA6" s="51">
        <f>IF($J6="","-",CV6+CY6+CU6)</f>
        <v>7</v>
      </c>
      <c r="DB6" s="52">
        <f>IF($J6="","-",IF(CW6=0,0,CW6-DD6-DE6))</f>
        <v>-1.8920826936256905</v>
      </c>
      <c r="DC6" s="53">
        <f t="shared" ref="DC6:DC37" si="10">IF($J6="", "-", IF(AND(CV6=0, CX6=2),  1,   IFERROR((DA6*3600)/(IFERROR(CZ6-DB6-2,CZ6-2)*$CS$56+CU6*3600),0)))</f>
        <v>0.5194845245312093</v>
      </c>
      <c r="DD6" s="7">
        <f>IF($J6="","-",IF(OR(CX6=1,CX6=3),1,IF(CX6=2,2,IF(CX6=4,0,0))))</f>
        <v>1</v>
      </c>
      <c r="DE6" s="7">
        <f t="shared" ref="DE6:DE37" si="11">IF($J6="","-",IFERROR((3600*CV6/$CS$56),0))</f>
        <v>11.892082693625811</v>
      </c>
      <c r="DF6" s="7">
        <f t="shared" ref="DF6:DF37" si="12">IF(J6="","-",(CM6-J6)*86400)</f>
        <v>84.999999999995708</v>
      </c>
      <c r="DG6" s="7">
        <f t="shared" ref="DG6:DG37" si="13">IF($J6="","-",(CL6-J6-(3/86400))*86400)</f>
        <v>19.9999999999972</v>
      </c>
      <c r="DH6" s="7">
        <f t="shared" ref="DH6:DH37" si="14">IF($J6="","-",IF($CW6=0,0, $CW6-IFERROR(3600*$CV6/$CS$56,0)-1))</f>
        <v>-1.8920826936256905</v>
      </c>
      <c r="DI6" s="7">
        <f t="shared" ref="DI6:DI37" si="15">IF($J6="","-",IF($CW6=0,0, $CW6-IFERROR(3600*$CV6/$CS$56,0)-2))</f>
        <v>-2.8920826936256905</v>
      </c>
      <c r="DJ6" s="7">
        <f t="shared" ref="DJ6:DJ37" si="16">IF($J6="","-",IF($CW6=0,0, $CW6-IFERROR(3600*$CV6/$CS$56,0)-1))</f>
        <v>-1.8920826936256905</v>
      </c>
      <c r="DK6" s="7">
        <f t="shared" ref="DK6:DK37" si="17">IF($J6="","-",IF($CW6=0,0, $CW6-IFERROR(3600*$CV6/$CS$56,0)))</f>
        <v>-0.89208269362569048</v>
      </c>
      <c r="DL6" s="13">
        <f t="shared" ref="DL6:DL37" si="18">IF($J6="","-",HLOOKUP(CX6,$DH$5:$DK$55,A6+1, FALSE))</f>
        <v>-1.8920826936256905</v>
      </c>
      <c r="DM6" s="14">
        <f t="shared" ref="DM6:DM37" si="19">IF($J6="","-",IFERROR(IF(CU6=0,((DA6*(3600/DF6))/($CS$56*((DG6-DB6+1)/DF6))),((DA6*(3600/DF6))/(($CS$56*(((DG6-DB6+1)/DF6)))+((CU6*3600)/DF6)))),0))</f>
        <v>0.51948452453120919</v>
      </c>
      <c r="DN6" s="37">
        <f>IF($J6="","-",CW6/CZ6)</f>
        <v>0.47826086956528086</v>
      </c>
      <c r="DO6" s="89" t="str">
        <f t="shared" ref="DO6:DO37" si="20">IF(AND(I6&gt;DA6,CP6&lt;&gt;"Y"),"Blocked?","OK")</f>
        <v>Blocked?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7</v>
      </c>
      <c r="E7" s="71"/>
      <c r="F7" s="71">
        <v>1</v>
      </c>
      <c r="G7" s="71"/>
      <c r="H7" s="71"/>
      <c r="I7" s="69">
        <f t="shared" ref="I7:I15" si="21">IF($J7="","-",B7*$L$2+C7*$M$2+D7*$N$2+E7*$O$2+F7*$P$2+G7*$Q$2+H7*$R$2)</f>
        <v>8.5</v>
      </c>
      <c r="J7" s="109">
        <v>0.33743055555555551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110">
        <v>0.3374537037037037</v>
      </c>
      <c r="U7" s="64"/>
      <c r="V7" s="64"/>
      <c r="W7" s="65">
        <v>7</v>
      </c>
      <c r="X7" s="65"/>
      <c r="Y7" s="65">
        <v>1</v>
      </c>
      <c r="Z7" s="65"/>
      <c r="AA7" s="65"/>
      <c r="AB7" s="69">
        <f t="shared" ref="AB7:AB15" si="23">IF($J7="","-",U7*$L$2+V7*$M$2+W7*$N$2+X7*$O$2+Y7*$P$2+Z7*$Q$2+AA7*$R$2)</f>
        <v>8.5</v>
      </c>
      <c r="AC7" s="110">
        <v>0.33761574074074074</v>
      </c>
      <c r="AD7" s="70">
        <f t="shared" si="0"/>
        <v>1.6203703703704386E-4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68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0.3376736111111111</v>
      </c>
      <c r="CM7" s="112">
        <v>0.33832175925925928</v>
      </c>
      <c r="CN7" s="64" t="str">
        <f t="shared" si="1"/>
        <v>Y</v>
      </c>
      <c r="CO7" s="65" t="s">
        <v>75</v>
      </c>
      <c r="CP7" s="65" t="s">
        <v>75</v>
      </c>
      <c r="CQ7" s="66">
        <f t="shared" si="2"/>
        <v>1.8518518518523264E-4</v>
      </c>
      <c r="CR7" s="64" t="str">
        <f t="shared" si="3"/>
        <v>Yes</v>
      </c>
      <c r="CS7" s="67">
        <f t="shared" si="4"/>
        <v>2185.7142857141935</v>
      </c>
      <c r="CT7" s="76"/>
      <c r="CU7" s="61">
        <f t="shared" si="5"/>
        <v>0</v>
      </c>
      <c r="CV7" s="62">
        <f t="shared" si="6"/>
        <v>8.5</v>
      </c>
      <c r="CW7" s="63">
        <f t="shared" si="7"/>
        <v>14.00000000000059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8"/>
        <v>0</v>
      </c>
      <c r="CZ7" s="63">
        <f t="shared" si="9"/>
        <v>21.000000000003283</v>
      </c>
      <c r="DA7" s="51">
        <f t="shared" ref="DA7:DA55" si="33">IF($J7="","-",CV7+CY7+CU7)</f>
        <v>8.5</v>
      </c>
      <c r="DB7" s="52">
        <f t="shared" ref="DB7:DB55" si="34">IF($J7="","-",IF(CW7=0,0,CW7-DD7-DE7))</f>
        <v>-1.4403861279736088</v>
      </c>
      <c r="DC7" s="53">
        <f t="shared" si="10"/>
        <v>0.70646347077609972</v>
      </c>
      <c r="DD7" s="7">
        <f t="shared" ref="DD7:DD55" si="35">IF($J7="","-",IF(OR(CX7=1,CX7=3),1,IF(CX7=2,2,IF(CX7=4,0,0))))</f>
        <v>1</v>
      </c>
      <c r="DE7" s="7">
        <f t="shared" si="11"/>
        <v>14.440386127974199</v>
      </c>
      <c r="DF7" s="7">
        <f t="shared" si="12"/>
        <v>77.000000000005642</v>
      </c>
      <c r="DG7" s="7">
        <f t="shared" si="13"/>
        <v>18.000000000003283</v>
      </c>
      <c r="DH7" s="7">
        <f t="shared" si="14"/>
        <v>-1.4403861279736088</v>
      </c>
      <c r="DI7" s="7">
        <f t="shared" si="15"/>
        <v>-2.4403861279736088</v>
      </c>
      <c r="DJ7" s="7">
        <f t="shared" si="16"/>
        <v>-1.4403861279736088</v>
      </c>
      <c r="DK7" s="7">
        <f t="shared" si="17"/>
        <v>-0.44038612797360877</v>
      </c>
      <c r="DL7" s="13">
        <f t="shared" si="18"/>
        <v>-1.4403861279736088</v>
      </c>
      <c r="DM7" s="14">
        <f t="shared" si="19"/>
        <v>0.70646347077609961</v>
      </c>
      <c r="DN7" s="37">
        <f t="shared" ref="DN7:DN55" si="36">IF($J7="","-",CW7/CZ7)</f>
        <v>0.66666666666659058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9</v>
      </c>
      <c r="E8" s="71">
        <v>1</v>
      </c>
      <c r="F8" s="71"/>
      <c r="G8" s="71"/>
      <c r="H8" s="71"/>
      <c r="I8" s="69">
        <f t="shared" si="21"/>
        <v>10</v>
      </c>
      <c r="J8" s="109">
        <v>0.3420138888888889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110">
        <v>0.34202546296296293</v>
      </c>
      <c r="U8" s="64"/>
      <c r="V8" s="64"/>
      <c r="W8" s="65">
        <v>7</v>
      </c>
      <c r="X8" s="65">
        <v>1</v>
      </c>
      <c r="Y8" s="65"/>
      <c r="Z8" s="65"/>
      <c r="AA8" s="65"/>
      <c r="AB8" s="69">
        <f t="shared" si="23"/>
        <v>8</v>
      </c>
      <c r="AC8" s="110">
        <v>0.34217592592592588</v>
      </c>
      <c r="AD8" s="70">
        <f t="shared" si="0"/>
        <v>1.5046296296294948E-4</v>
      </c>
      <c r="AE8" s="73"/>
      <c r="AF8" s="92"/>
      <c r="AG8" s="64"/>
      <c r="AH8" s="65">
        <v>2</v>
      </c>
      <c r="AI8" s="65"/>
      <c r="AJ8" s="65"/>
      <c r="AK8" s="65"/>
      <c r="AL8" s="65"/>
      <c r="AM8" s="69">
        <f t="shared" si="24"/>
        <v>2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0.34239583333333329</v>
      </c>
      <c r="CM8" s="112">
        <v>0.34296296296296297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1.6203703703698835E-4</v>
      </c>
      <c r="CR8" s="64" t="str">
        <f t="shared" si="3"/>
        <v>Yes</v>
      </c>
      <c r="CS8" s="67">
        <f t="shared" si="4"/>
        <v>2215.384615384814</v>
      </c>
      <c r="CT8" s="76"/>
      <c r="CU8" s="61">
        <f t="shared" si="5"/>
        <v>0</v>
      </c>
      <c r="CV8" s="62">
        <f t="shared" si="6"/>
        <v>8</v>
      </c>
      <c r="CW8" s="63">
        <f t="shared" si="7"/>
        <v>12.999999999998835</v>
      </c>
      <c r="CX8" s="63">
        <f t="shared" si="32"/>
        <v>1</v>
      </c>
      <c r="CY8" s="63">
        <f t="shared" si="8"/>
        <v>2</v>
      </c>
      <c r="CZ8" s="63">
        <f t="shared" si="9"/>
        <v>32.999999999995566</v>
      </c>
      <c r="DA8" s="51">
        <f t="shared" si="33"/>
        <v>10</v>
      </c>
      <c r="DB8" s="52">
        <f t="shared" si="34"/>
        <v>-1.5909516498592353</v>
      </c>
      <c r="DC8" s="53">
        <f t="shared" si="10"/>
        <v>0.5212701287413396</v>
      </c>
      <c r="DD8" s="7">
        <f t="shared" si="35"/>
        <v>1</v>
      </c>
      <c r="DE8" s="7">
        <f t="shared" si="11"/>
        <v>13.59095164985807</v>
      </c>
      <c r="DF8" s="7">
        <f t="shared" si="12"/>
        <v>82.000000000000028</v>
      </c>
      <c r="DG8" s="7">
        <f t="shared" si="13"/>
        <v>29.999999999995566</v>
      </c>
      <c r="DH8" s="7">
        <f t="shared" si="14"/>
        <v>-1.5909516498592353</v>
      </c>
      <c r="DI8" s="7">
        <f t="shared" si="15"/>
        <v>-2.5909516498592353</v>
      </c>
      <c r="DJ8" s="7">
        <f t="shared" si="16"/>
        <v>-1.5909516498592353</v>
      </c>
      <c r="DK8" s="7">
        <f t="shared" si="17"/>
        <v>-0.59095164985923532</v>
      </c>
      <c r="DL8" s="13">
        <f t="shared" si="18"/>
        <v>-1.5909516498592353</v>
      </c>
      <c r="DM8" s="14">
        <f t="shared" si="19"/>
        <v>0.52127012874133949</v>
      </c>
      <c r="DN8" s="37">
        <f t="shared" si="36"/>
        <v>0.39393939393941158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13</v>
      </c>
      <c r="E9" s="71"/>
      <c r="F9" s="71"/>
      <c r="G9" s="71"/>
      <c r="H9" s="71"/>
      <c r="I9" s="69">
        <f t="shared" si="21"/>
        <v>13</v>
      </c>
      <c r="J9" s="109">
        <v>0.34491898148148148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110">
        <v>0.34493055555555552</v>
      </c>
      <c r="U9" s="64"/>
      <c r="V9" s="64"/>
      <c r="W9" s="65">
        <v>13</v>
      </c>
      <c r="X9" s="65"/>
      <c r="Y9" s="65"/>
      <c r="Z9" s="65"/>
      <c r="AA9" s="65"/>
      <c r="AB9" s="69">
        <f t="shared" si="23"/>
        <v>13</v>
      </c>
      <c r="AC9" s="110">
        <v>0.34518518518518521</v>
      </c>
      <c r="AD9" s="70">
        <f t="shared" si="0"/>
        <v>2.5462962962968794E-4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0.34519675925925924</v>
      </c>
      <c r="CM9" s="112">
        <v>0.34589120370370369</v>
      </c>
      <c r="CN9" s="64" t="str">
        <f t="shared" si="1"/>
        <v>Y</v>
      </c>
      <c r="CO9" s="65" t="s">
        <v>74</v>
      </c>
      <c r="CP9" s="65" t="s">
        <v>75</v>
      </c>
      <c r="CQ9" s="66">
        <f t="shared" si="2"/>
        <v>2.6620370370372681E-4</v>
      </c>
      <c r="CR9" s="64" t="str">
        <f t="shared" si="3"/>
        <v>Yes</v>
      </c>
      <c r="CS9" s="67">
        <f t="shared" si="4"/>
        <v>2127.27272727224</v>
      </c>
      <c r="CT9" s="76"/>
      <c r="CU9" s="61">
        <f t="shared" si="5"/>
        <v>0</v>
      </c>
      <c r="CV9" s="62">
        <f t="shared" si="6"/>
        <v>13</v>
      </c>
      <c r="CW9" s="63">
        <f t="shared" si="7"/>
        <v>22.000000000005038</v>
      </c>
      <c r="CX9" s="63">
        <f t="shared" si="32"/>
        <v>2</v>
      </c>
      <c r="CY9" s="63">
        <f t="shared" si="8"/>
        <v>0</v>
      </c>
      <c r="CZ9" s="63">
        <f t="shared" si="9"/>
        <v>23.999999999998956</v>
      </c>
      <c r="DA9" s="51">
        <f t="shared" si="33"/>
        <v>13</v>
      </c>
      <c r="DB9" s="52">
        <f t="shared" si="34"/>
        <v>-2.0852964310143243</v>
      </c>
      <c r="DC9" s="53">
        <f t="shared" si="10"/>
        <v>0.91696178597085354</v>
      </c>
      <c r="DD9" s="7">
        <f t="shared" si="35"/>
        <v>2</v>
      </c>
      <c r="DE9" s="7">
        <f t="shared" si="11"/>
        <v>22.085296431019362</v>
      </c>
      <c r="DF9" s="7">
        <f t="shared" si="12"/>
        <v>83.999999999998749</v>
      </c>
      <c r="DG9" s="7">
        <f t="shared" si="13"/>
        <v>20.999999999998956</v>
      </c>
      <c r="DH9" s="7">
        <f t="shared" si="14"/>
        <v>-1.0852964310143243</v>
      </c>
      <c r="DI9" s="7">
        <f t="shared" si="15"/>
        <v>-2.0852964310143243</v>
      </c>
      <c r="DJ9" s="7">
        <f t="shared" si="16"/>
        <v>-1.0852964310143243</v>
      </c>
      <c r="DK9" s="7">
        <f t="shared" si="17"/>
        <v>-8.529643101432427E-2</v>
      </c>
      <c r="DL9" s="13">
        <f t="shared" si="18"/>
        <v>-2.0852964310143243</v>
      </c>
      <c r="DM9" s="14">
        <f t="shared" si="19"/>
        <v>0.91696178597085354</v>
      </c>
      <c r="DN9" s="37">
        <f t="shared" si="36"/>
        <v>0.91666666666691643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6</v>
      </c>
      <c r="E10" s="71"/>
      <c r="F10" s="71"/>
      <c r="G10" s="71"/>
      <c r="H10" s="71"/>
      <c r="I10" s="69">
        <f t="shared" si="21"/>
        <v>6</v>
      </c>
      <c r="J10" s="109">
        <v>0.35136574074074073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110">
        <v>0.35138888888888892</v>
      </c>
      <c r="U10" s="64"/>
      <c r="V10" s="64"/>
      <c r="W10" s="65">
        <v>8</v>
      </c>
      <c r="X10" s="65"/>
      <c r="Y10" s="65"/>
      <c r="Z10" s="65"/>
      <c r="AA10" s="65"/>
      <c r="AB10" s="69">
        <f t="shared" si="23"/>
        <v>8</v>
      </c>
      <c r="AC10" s="110">
        <v>0.35152777777777783</v>
      </c>
      <c r="AD10" s="70">
        <f t="shared" si="0"/>
        <v>1.388888888889106E-4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0.35158564814814813</v>
      </c>
      <c r="CM10" s="112">
        <v>0.35234953703703703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1.6203703703709937E-4</v>
      </c>
      <c r="CR10" s="64" t="str">
        <f t="shared" si="3"/>
        <v>No</v>
      </c>
      <c r="CS10" s="67">
        <f t="shared" si="4"/>
        <v>2399.9999999996248</v>
      </c>
      <c r="CT10" s="76"/>
      <c r="CU10" s="61">
        <f t="shared" si="5"/>
        <v>0</v>
      </c>
      <c r="CV10" s="62">
        <f t="shared" si="6"/>
        <v>8</v>
      </c>
      <c r="CW10" s="63">
        <f t="shared" si="7"/>
        <v>12.000000000001876</v>
      </c>
      <c r="CX10" s="63">
        <f t="shared" si="32"/>
        <v>1</v>
      </c>
      <c r="CY10" s="63">
        <f t="shared" si="8"/>
        <v>0</v>
      </c>
      <c r="CZ10" s="63">
        <f t="shared" si="9"/>
        <v>18.999999999999773</v>
      </c>
      <c r="DA10" s="51">
        <f t="shared" si="33"/>
        <v>8</v>
      </c>
      <c r="DB10" s="52">
        <f t="shared" si="34"/>
        <v>-2.5909516498561942</v>
      </c>
      <c r="DC10" s="53">
        <f t="shared" si="10"/>
        <v>0.6937361641621933</v>
      </c>
      <c r="DD10" s="7">
        <f t="shared" si="35"/>
        <v>1</v>
      </c>
      <c r="DE10" s="7">
        <f t="shared" si="11"/>
        <v>13.59095164985807</v>
      </c>
      <c r="DF10" s="7">
        <f t="shared" si="12"/>
        <v>85.000000000000497</v>
      </c>
      <c r="DG10" s="7">
        <f t="shared" si="13"/>
        <v>15.999999999999773</v>
      </c>
      <c r="DH10" s="7">
        <f t="shared" si="14"/>
        <v>-2.5909516498561942</v>
      </c>
      <c r="DI10" s="7">
        <f t="shared" si="15"/>
        <v>-3.5909516498561942</v>
      </c>
      <c r="DJ10" s="7">
        <f t="shared" si="16"/>
        <v>-2.5909516498561942</v>
      </c>
      <c r="DK10" s="7">
        <f t="shared" si="17"/>
        <v>-1.5909516498561942</v>
      </c>
      <c r="DL10" s="13">
        <f t="shared" si="18"/>
        <v>-2.5909516498561942</v>
      </c>
      <c r="DM10" s="14">
        <f t="shared" si="19"/>
        <v>0.69373616416219319</v>
      </c>
      <c r="DN10" s="37">
        <f t="shared" si="36"/>
        <v>0.63157894736852738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6</v>
      </c>
      <c r="E11" s="71"/>
      <c r="F11" s="71"/>
      <c r="G11" s="71"/>
      <c r="H11" s="71"/>
      <c r="I11" s="69">
        <f t="shared" si="21"/>
        <v>6</v>
      </c>
      <c r="J11" s="109">
        <v>0.35424768518518518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110">
        <v>0.35428240740740741</v>
      </c>
      <c r="U11" s="64"/>
      <c r="V11" s="64"/>
      <c r="W11" s="65">
        <v>8</v>
      </c>
      <c r="X11" s="65"/>
      <c r="Y11" s="65"/>
      <c r="Z11" s="65"/>
      <c r="AA11" s="65"/>
      <c r="AB11" s="69">
        <f t="shared" si="23"/>
        <v>8</v>
      </c>
      <c r="AC11" s="110">
        <v>0.35442129629629626</v>
      </c>
      <c r="AD11" s="70">
        <f t="shared" si="0"/>
        <v>1.3888888888885509E-4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0.35459490740740746</v>
      </c>
      <c r="CM11" s="112">
        <v>0.35517361111111106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1.7361111111108274E-4</v>
      </c>
      <c r="CR11" s="64" t="str">
        <f t="shared" si="3"/>
        <v>No</v>
      </c>
      <c r="CS11" s="67">
        <f t="shared" si="4"/>
        <v>2400.0000000005839</v>
      </c>
      <c r="CT11" s="76"/>
      <c r="CU11" s="61">
        <f t="shared" si="5"/>
        <v>0</v>
      </c>
      <c r="CV11" s="62">
        <f t="shared" si="6"/>
        <v>8</v>
      </c>
      <c r="CW11" s="63">
        <f t="shared" si="7"/>
        <v>11.99999999999708</v>
      </c>
      <c r="CX11" s="63">
        <f t="shared" si="32"/>
        <v>1</v>
      </c>
      <c r="CY11" s="63">
        <f t="shared" si="8"/>
        <v>0</v>
      </c>
      <c r="CZ11" s="63">
        <f t="shared" si="9"/>
        <v>30.00000000000469</v>
      </c>
      <c r="DA11" s="51">
        <f t="shared" si="33"/>
        <v>8</v>
      </c>
      <c r="DB11" s="52">
        <f t="shared" si="34"/>
        <v>-2.5909516498609904</v>
      </c>
      <c r="DC11" s="53">
        <f t="shared" si="10"/>
        <v>0.44428011934430112</v>
      </c>
      <c r="DD11" s="7">
        <f t="shared" si="35"/>
        <v>1</v>
      </c>
      <c r="DE11" s="7">
        <f t="shared" si="11"/>
        <v>13.59095164985807</v>
      </c>
      <c r="DF11" s="7">
        <f t="shared" si="12"/>
        <v>79.999999999996518</v>
      </c>
      <c r="DG11" s="7">
        <f t="shared" si="13"/>
        <v>27.00000000000469</v>
      </c>
      <c r="DH11" s="7">
        <f t="shared" si="14"/>
        <v>-2.5909516498609904</v>
      </c>
      <c r="DI11" s="7">
        <f t="shared" si="15"/>
        <v>-3.5909516498609904</v>
      </c>
      <c r="DJ11" s="7">
        <f t="shared" si="16"/>
        <v>-2.5909516498609904</v>
      </c>
      <c r="DK11" s="7">
        <f t="shared" si="17"/>
        <v>-1.5909516498609904</v>
      </c>
      <c r="DL11" s="13">
        <f t="shared" si="18"/>
        <v>-2.5909516498609904</v>
      </c>
      <c r="DM11" s="14">
        <f t="shared" si="19"/>
        <v>0.44428011934430112</v>
      </c>
      <c r="DN11" s="37">
        <f t="shared" si="36"/>
        <v>0.39999999999984015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8</v>
      </c>
      <c r="E12" s="71">
        <v>1</v>
      </c>
      <c r="F12" s="71"/>
      <c r="G12" s="71"/>
      <c r="H12" s="71"/>
      <c r="I12" s="69">
        <f t="shared" si="21"/>
        <v>9</v>
      </c>
      <c r="J12" s="109">
        <v>0.35788194444444449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110">
        <v>0.35789351851851853</v>
      </c>
      <c r="U12" s="64"/>
      <c r="V12" s="64"/>
      <c r="W12" s="65">
        <v>8</v>
      </c>
      <c r="X12" s="65">
        <v>1</v>
      </c>
      <c r="Y12" s="65"/>
      <c r="Z12" s="65"/>
      <c r="AA12" s="65"/>
      <c r="AB12" s="69">
        <f t="shared" si="23"/>
        <v>9</v>
      </c>
      <c r="AC12" s="110">
        <v>0.35806712962962961</v>
      </c>
      <c r="AD12" s="70">
        <f t="shared" si="0"/>
        <v>1.7361111111108274E-4</v>
      </c>
      <c r="AE12" s="73"/>
      <c r="AF12" s="92"/>
      <c r="AG12" s="64"/>
      <c r="AH12" s="65"/>
      <c r="AI12" s="65">
        <v>1</v>
      </c>
      <c r="AJ12" s="65"/>
      <c r="AK12" s="65"/>
      <c r="AL12" s="65"/>
      <c r="AM12" s="69">
        <f t="shared" si="24"/>
        <v>1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0.35814814814814816</v>
      </c>
      <c r="CM12" s="112">
        <v>0.35880787037037037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1.8518518518512161E-4</v>
      </c>
      <c r="CR12" s="64" t="str">
        <f t="shared" si="3"/>
        <v>Yes</v>
      </c>
      <c r="CS12" s="67">
        <f t="shared" si="4"/>
        <v>2160.0000000003529</v>
      </c>
      <c r="CT12" s="76"/>
      <c r="CU12" s="61">
        <f t="shared" si="5"/>
        <v>0</v>
      </c>
      <c r="CV12" s="62">
        <f t="shared" si="6"/>
        <v>9</v>
      </c>
      <c r="CW12" s="63">
        <f t="shared" si="7"/>
        <v>14.999999999997549</v>
      </c>
      <c r="CX12" s="63">
        <f t="shared" si="32"/>
        <v>1</v>
      </c>
      <c r="CY12" s="63">
        <f t="shared" si="8"/>
        <v>1</v>
      </c>
      <c r="CZ12" s="63">
        <f t="shared" si="9"/>
        <v>22.9999999999972</v>
      </c>
      <c r="DA12" s="51">
        <f t="shared" si="33"/>
        <v>10</v>
      </c>
      <c r="DB12" s="52">
        <f t="shared" si="34"/>
        <v>-1.2898206060927802</v>
      </c>
      <c r="DC12" s="53">
        <f t="shared" si="10"/>
        <v>0.76217255681640472</v>
      </c>
      <c r="DD12" s="7">
        <f t="shared" si="35"/>
        <v>1</v>
      </c>
      <c r="DE12" s="7">
        <f t="shared" si="11"/>
        <v>15.289820606090329</v>
      </c>
      <c r="DF12" s="7">
        <f t="shared" si="12"/>
        <v>79.999999999996518</v>
      </c>
      <c r="DG12" s="7">
        <f t="shared" si="13"/>
        <v>19.9999999999972</v>
      </c>
      <c r="DH12" s="7">
        <f t="shared" si="14"/>
        <v>-1.2898206060927802</v>
      </c>
      <c r="DI12" s="7">
        <f t="shared" si="15"/>
        <v>-2.2898206060927802</v>
      </c>
      <c r="DJ12" s="7">
        <f t="shared" si="16"/>
        <v>-1.2898206060927802</v>
      </c>
      <c r="DK12" s="7">
        <f t="shared" si="17"/>
        <v>-0.28982060609278015</v>
      </c>
      <c r="DL12" s="13">
        <f t="shared" si="18"/>
        <v>-1.2898206060927802</v>
      </c>
      <c r="DM12" s="14">
        <f t="shared" si="19"/>
        <v>0.76217255681640483</v>
      </c>
      <c r="DN12" s="37">
        <f t="shared" si="36"/>
        <v>0.65217391304345107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12</v>
      </c>
      <c r="E13" s="71"/>
      <c r="F13" s="71"/>
      <c r="G13" s="71"/>
      <c r="H13" s="71"/>
      <c r="I13" s="69">
        <f t="shared" si="21"/>
        <v>12</v>
      </c>
      <c r="J13" s="109">
        <v>0.36069444444444443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110">
        <v>0.36069444444444443</v>
      </c>
      <c r="U13" s="64"/>
      <c r="V13" s="64"/>
      <c r="W13" s="65">
        <v>12</v>
      </c>
      <c r="X13" s="65"/>
      <c r="Y13" s="65"/>
      <c r="Z13" s="65"/>
      <c r="AA13" s="65"/>
      <c r="AB13" s="69">
        <f t="shared" si="23"/>
        <v>12</v>
      </c>
      <c r="AC13" s="110">
        <v>0.36092592592592593</v>
      </c>
      <c r="AD13" s="70">
        <f t="shared" si="0"/>
        <v>2.3148148148149916E-4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0.36097222222222225</v>
      </c>
      <c r="CM13" s="112">
        <v>0.36163194444444446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2.3148148148149916E-4</v>
      </c>
      <c r="CR13" s="64" t="str">
        <f t="shared" si="3"/>
        <v>Yes</v>
      </c>
      <c r="CS13" s="67">
        <f t="shared" si="4"/>
        <v>2159.9999999998349</v>
      </c>
      <c r="CT13" s="76"/>
      <c r="CU13" s="61">
        <f t="shared" si="5"/>
        <v>0</v>
      </c>
      <c r="CV13" s="62">
        <f t="shared" si="6"/>
        <v>12</v>
      </c>
      <c r="CW13" s="63">
        <f t="shared" si="7"/>
        <v>20.000000000001528</v>
      </c>
      <c r="CX13" s="63">
        <f t="shared" si="32"/>
        <v>1</v>
      </c>
      <c r="CY13" s="63">
        <f t="shared" si="8"/>
        <v>0</v>
      </c>
      <c r="CZ13" s="63">
        <f t="shared" si="9"/>
        <v>24.000000000003752</v>
      </c>
      <c r="DA13" s="51">
        <f t="shared" si="33"/>
        <v>12</v>
      </c>
      <c r="DB13" s="52">
        <f t="shared" si="34"/>
        <v>-1.3864274747855774</v>
      </c>
      <c r="DC13" s="53">
        <f t="shared" si="10"/>
        <v>0.87172046678629145</v>
      </c>
      <c r="DD13" s="7">
        <f t="shared" si="35"/>
        <v>1</v>
      </c>
      <c r="DE13" s="7">
        <f t="shared" si="11"/>
        <v>20.386427474787105</v>
      </c>
      <c r="DF13" s="7">
        <f t="shared" si="12"/>
        <v>81.00000000000307</v>
      </c>
      <c r="DG13" s="7">
        <f t="shared" si="13"/>
        <v>21.000000000003752</v>
      </c>
      <c r="DH13" s="7">
        <f t="shared" si="14"/>
        <v>-1.3864274747855774</v>
      </c>
      <c r="DI13" s="7">
        <f t="shared" si="15"/>
        <v>-2.3864274747855774</v>
      </c>
      <c r="DJ13" s="7">
        <f t="shared" si="16"/>
        <v>-1.3864274747855774</v>
      </c>
      <c r="DK13" s="7">
        <f t="shared" si="17"/>
        <v>-0.38642747478557737</v>
      </c>
      <c r="DL13" s="13">
        <f t="shared" si="18"/>
        <v>-1.3864274747855774</v>
      </c>
      <c r="DM13" s="14">
        <f t="shared" si="19"/>
        <v>0.87172046678629145</v>
      </c>
      <c r="DN13" s="37">
        <f t="shared" si="36"/>
        <v>0.83333333333326676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7</v>
      </c>
      <c r="E14" s="71">
        <v>1</v>
      </c>
      <c r="F14" s="71"/>
      <c r="G14" s="71"/>
      <c r="H14" s="71"/>
      <c r="I14" s="69">
        <f t="shared" si="21"/>
        <v>8</v>
      </c>
      <c r="J14" s="109">
        <v>0.36439814814814814</v>
      </c>
      <c r="K14" s="73"/>
      <c r="L14" s="92"/>
      <c r="M14" s="64"/>
      <c r="N14" s="65"/>
      <c r="O14" s="65"/>
      <c r="P14" s="65"/>
      <c r="Q14" s="65"/>
      <c r="R14" s="65"/>
      <c r="S14" s="69">
        <v>0</v>
      </c>
      <c r="T14" s="110">
        <v>0.36442129629629627</v>
      </c>
      <c r="U14" s="64"/>
      <c r="V14" s="64"/>
      <c r="W14" s="65">
        <v>7</v>
      </c>
      <c r="X14" s="65">
        <v>1</v>
      </c>
      <c r="Y14" s="65"/>
      <c r="Z14" s="65"/>
      <c r="AA14" s="65"/>
      <c r="AB14" s="69">
        <f t="shared" si="23"/>
        <v>8</v>
      </c>
      <c r="AC14" s="110">
        <v>0.36461805555555554</v>
      </c>
      <c r="AD14" s="70">
        <f t="shared" si="0"/>
        <v>1.9675925925927151E-4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0.36464120370370368</v>
      </c>
      <c r="CM14" s="112">
        <v>0.36532407407407402</v>
      </c>
      <c r="CN14" s="64" t="str">
        <f t="shared" si="1"/>
        <v>Y</v>
      </c>
      <c r="CO14" s="65" t="s">
        <v>74</v>
      </c>
      <c r="CP14" s="65" t="s">
        <v>75</v>
      </c>
      <c r="CQ14" s="66">
        <f t="shared" si="2"/>
        <v>2.1990740740740478E-4</v>
      </c>
      <c r="CR14" s="64" t="str">
        <f t="shared" si="3"/>
        <v>Yes</v>
      </c>
      <c r="CS14" s="67">
        <f t="shared" si="4"/>
        <v>1694.1176470587179</v>
      </c>
      <c r="CT14" s="76"/>
      <c r="CU14" s="61">
        <f t="shared" si="5"/>
        <v>0</v>
      </c>
      <c r="CV14" s="62">
        <f t="shared" si="6"/>
        <v>8</v>
      </c>
      <c r="CW14" s="63">
        <f t="shared" si="7"/>
        <v>17.000000000001059</v>
      </c>
      <c r="CX14" s="63">
        <f t="shared" si="32"/>
        <v>2</v>
      </c>
      <c r="CY14" s="63">
        <f t="shared" si="8"/>
        <v>0</v>
      </c>
      <c r="CZ14" s="63">
        <f t="shared" si="9"/>
        <v>20.999999999998487</v>
      </c>
      <c r="DA14" s="51">
        <f t="shared" si="33"/>
        <v>8</v>
      </c>
      <c r="DB14" s="52">
        <f t="shared" si="34"/>
        <v>1.4090483501429887</v>
      </c>
      <c r="DC14" s="53">
        <f t="shared" si="10"/>
        <v>0.77261036926161486</v>
      </c>
      <c r="DD14" s="7">
        <f t="shared" si="35"/>
        <v>2</v>
      </c>
      <c r="DE14" s="7">
        <f t="shared" si="11"/>
        <v>13.59095164985807</v>
      </c>
      <c r="DF14" s="7">
        <f t="shared" si="12"/>
        <v>79.999999999996518</v>
      </c>
      <c r="DG14" s="7">
        <f t="shared" si="13"/>
        <v>17.999999999998487</v>
      </c>
      <c r="DH14" s="7">
        <f t="shared" si="14"/>
        <v>2.4090483501429887</v>
      </c>
      <c r="DI14" s="7">
        <f t="shared" si="15"/>
        <v>1.4090483501429887</v>
      </c>
      <c r="DJ14" s="7">
        <f t="shared" si="16"/>
        <v>2.4090483501429887</v>
      </c>
      <c r="DK14" s="7">
        <f t="shared" si="17"/>
        <v>3.4090483501429887</v>
      </c>
      <c r="DL14" s="13">
        <f t="shared" si="18"/>
        <v>1.4090483501429887</v>
      </c>
      <c r="DM14" s="14">
        <f t="shared" si="19"/>
        <v>0.77261036926161486</v>
      </c>
      <c r="DN14" s="37">
        <f t="shared" si="36"/>
        <v>0.80952380952391823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6</v>
      </c>
      <c r="E15" s="71"/>
      <c r="F15" s="71"/>
      <c r="G15" s="71"/>
      <c r="H15" s="71"/>
      <c r="I15" s="69">
        <f t="shared" si="21"/>
        <v>6</v>
      </c>
      <c r="J15" s="109">
        <v>0.36805555555555558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110">
        <v>0.36806712962962962</v>
      </c>
      <c r="U15" s="64"/>
      <c r="V15" s="64"/>
      <c r="W15" s="65">
        <v>6</v>
      </c>
      <c r="X15" s="65">
        <v>1</v>
      </c>
      <c r="Y15" s="65"/>
      <c r="Z15" s="65"/>
      <c r="AA15" s="65"/>
      <c r="AB15" s="69">
        <f t="shared" si="23"/>
        <v>7</v>
      </c>
      <c r="AC15" s="110">
        <v>0.36819444444444444</v>
      </c>
      <c r="AD15" s="70">
        <f t="shared" si="0"/>
        <v>1.2731481481481621E-4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0.3684027777777778</v>
      </c>
      <c r="CM15" s="112">
        <v>0.36902777777777779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1.3888888888885509E-4</v>
      </c>
      <c r="CR15" s="64" t="str">
        <f t="shared" si="3"/>
        <v>No</v>
      </c>
      <c r="CS15" s="67">
        <f t="shared" si="4"/>
        <v>2290.9090909090655</v>
      </c>
      <c r="CT15" s="76"/>
      <c r="CU15" s="61">
        <f t="shared" si="5"/>
        <v>0</v>
      </c>
      <c r="CV15" s="62">
        <f t="shared" si="6"/>
        <v>7</v>
      </c>
      <c r="CW15" s="63">
        <f t="shared" si="7"/>
        <v>11.000000000000121</v>
      </c>
      <c r="CX15" s="63">
        <f t="shared" si="32"/>
        <v>1</v>
      </c>
      <c r="CY15" s="63">
        <f t="shared" si="8"/>
        <v>0</v>
      </c>
      <c r="CZ15" s="63">
        <f t="shared" si="9"/>
        <v>29.999999999999893</v>
      </c>
      <c r="DA15" s="51">
        <f t="shared" si="33"/>
        <v>7</v>
      </c>
      <c r="DB15" s="52">
        <f t="shared" si="34"/>
        <v>-1.8920826936256905</v>
      </c>
      <c r="DC15" s="53">
        <f t="shared" si="10"/>
        <v>0.39783386174566454</v>
      </c>
      <c r="DD15" s="7">
        <f t="shared" si="35"/>
        <v>1</v>
      </c>
      <c r="DE15" s="7">
        <f t="shared" si="11"/>
        <v>11.892082693625811</v>
      </c>
      <c r="DF15" s="7">
        <f t="shared" si="12"/>
        <v>83.999999999998749</v>
      </c>
      <c r="DG15" s="7">
        <f t="shared" si="13"/>
        <v>26.999999999999893</v>
      </c>
      <c r="DH15" s="7">
        <f t="shared" si="14"/>
        <v>-1.8920826936256905</v>
      </c>
      <c r="DI15" s="7">
        <f t="shared" si="15"/>
        <v>-2.8920826936256905</v>
      </c>
      <c r="DJ15" s="7">
        <f t="shared" si="16"/>
        <v>-1.8920826936256905</v>
      </c>
      <c r="DK15" s="7">
        <f t="shared" si="17"/>
        <v>-0.89208269362569048</v>
      </c>
      <c r="DL15" s="13">
        <f t="shared" si="18"/>
        <v>-1.8920826936256905</v>
      </c>
      <c r="DM15" s="14">
        <f t="shared" si="19"/>
        <v>0.39783386174566449</v>
      </c>
      <c r="DN15" s="37">
        <f t="shared" si="36"/>
        <v>0.36666666666667197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8</v>
      </c>
      <c r="E56" s="26">
        <f>IFERROR(SUMIFS(E6:E55,$J6:$J55,"&gt;0")/COUNTIFS($J6:$J55,"&gt;0"),0)*$O$2</f>
        <v>0.4</v>
      </c>
      <c r="F56" s="26">
        <f t="shared" ref="F56:G56" si="67">IFERROR(SUMIFS(F6:F55,$J6:$J55,"&gt;0")/COUNTIFS($J6:$J55,"&gt;0"),0)*$O$2</f>
        <v>0.1</v>
      </c>
      <c r="G56" s="26">
        <f t="shared" si="67"/>
        <v>0.1</v>
      </c>
      <c r="H56" s="26">
        <f>IFERROR(SUMIFS(H6:H55,$J6:$J55,"&gt;0")/COUNTIFS($J6:$J55,"&gt;0"),0)*$R$2</f>
        <v>0</v>
      </c>
      <c r="I56" s="27">
        <f t="shared" ref="I56" si="68">IFERROR(SUMIFS(I6:I55,$J6:$J55,"&gt;0")/COUNTIFS($J6:$J55,"&gt;0"),0)</f>
        <v>8.7799999999999994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8.1999999999999993</v>
      </c>
      <c r="X56" s="26">
        <f>IFERROR(SUMIFS(X6:X55,$J6:$J55,"&gt;0")/COUNTIFS($J6:$J55,"&gt;0"),0)*$O$2</f>
        <v>0.5</v>
      </c>
      <c r="Y56" s="26">
        <f t="shared" ref="Y56:Z56" si="71">IFERROR(SUMIFS(Y6:Y55,$J6:$J55,"&gt;0")/COUNTIFS($J6:$J55,"&gt;0"),0)*$O$2</f>
        <v>0.1</v>
      </c>
      <c r="Z56" s="26">
        <f t="shared" si="71"/>
        <v>0</v>
      </c>
      <c r="AA56" s="26">
        <f>IFERROR(SUMIFS(AA6:AA55,$J6:$J55,"&gt;0")/COUNTIFS($J6:$J55,"&gt;0"),0)*$R$2</f>
        <v>0</v>
      </c>
      <c r="AB56" s="27">
        <f t="shared" ref="AB56" si="72">IFERROR(SUMIFS(AB6:AB55,$J6:$J55,"&gt;0")/COUNTIFS($J6:$J55,"&gt;0"),0)</f>
        <v>8.85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1.7013888888889328E-4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0.2</v>
      </c>
      <c r="AI56" s="26">
        <f>IFERROR(SUMIFS(AI6:AI55,$J6:$J55,"&gt;0")/COUNTIFS($J6:$J55,"&gt;0"),0)*$O$2</f>
        <v>0.1</v>
      </c>
      <c r="AJ56" s="26">
        <f t="shared" ref="AJ56:AK56" si="74">IFERROR(SUMIFS(AJ6:AJ55,$J6:$J55,"&gt;0")/COUNTIFS($J6:$J55,"&gt;0"),0)*$O$2</f>
        <v>0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0.3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77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7</v>
      </c>
      <c r="CS56" s="34">
        <f>IFERROR(SUMIFS(CS6:CS55,$CR6:$CR55,"Yes")/COUNTIFS($CR6:$CR55,"Yes"),0)</f>
        <v>2119.0569094770312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8.85</v>
      </c>
      <c r="CW56" s="33">
        <f>IFERROR(SUMIFS(CW6:CW55,$J6:$J55,"&gt;0")/COUNTIFS($J6:$J55,"&gt;0"),0)</f>
        <v>14.700000000000378</v>
      </c>
      <c r="CX56" s="25"/>
      <c r="CY56" s="33">
        <f>IFERROR(SUMIFS(CY6:CY55,$J6:$J55,"&gt;0")/COUNTIFS($J6:$J55,"&gt;0"),0)</f>
        <v>0.3</v>
      </c>
      <c r="CZ56" s="33">
        <f>IFERROR(SUMIFS(CZ6:CZ55,$J6:$J55,"&gt;0")/COUNTIFS($J6:$J55,"&gt;0"),0)</f>
        <v>24.799999999999876</v>
      </c>
      <c r="DA56" s="11">
        <f>IFERROR(SUMIFS(DA6:DA55,$J6:$J55,"&gt;0")/COUNTIFS($J6:$J55,"&gt;0"),0)</f>
        <v>9.15</v>
      </c>
      <c r="DB56" s="11">
        <f>IFERROR(SUMIFS(DB6:DB55,$J6:$J55,"&gt;0")/COUNTIFS($J6:$J55,"&gt;0"),0)</f>
        <v>-1.5349902626551102</v>
      </c>
      <c r="DC56" s="12">
        <f>IFERROR(SUMIFS(DC6:DC55,$J6:$J55,"&gt;0")/COUNTIFS($J6:$J55,"&gt;0"),0)</f>
        <v>0.66065334481359728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5</v>
      </c>
      <c r="E64" s="71">
        <v>1</v>
      </c>
      <c r="F64" s="71"/>
      <c r="G64" s="71"/>
      <c r="H64" s="71"/>
      <c r="I64" s="69">
        <f>IF($J64="","-",B64*$L$2+C64*$M$2+D64*$N$2+E64*$O$2+F64*$P$2+G64*$Q$2+H64*$R$2)</f>
        <v>6</v>
      </c>
      <c r="J64" s="109">
        <v>0.71068287037037037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0.71069444444444452</v>
      </c>
      <c r="U64" s="64"/>
      <c r="V64" s="64"/>
      <c r="W64" s="65">
        <v>5</v>
      </c>
      <c r="X64" s="65">
        <v>1</v>
      </c>
      <c r="Y64" s="65"/>
      <c r="Z64" s="65"/>
      <c r="AA64" s="65"/>
      <c r="AB64" s="69">
        <f>IF($J64="","-",U64*$L$2+V64*$M$2+W64*$N$2+X64*$O$2+Y64*$P$2+Z64*$Q$2+AA64*$R$2)</f>
        <v>6</v>
      </c>
      <c r="AC64" s="110">
        <v>0.71082175925925928</v>
      </c>
      <c r="AD64" s="70">
        <f t="shared" ref="AD64:AD95" si="87">IF($J64="","-",AC64-T64)</f>
        <v>1.273148148147607E-4</v>
      </c>
      <c r="AE64" s="73"/>
      <c r="AF64" s="92"/>
      <c r="AG64" s="64"/>
      <c r="AH64" s="65">
        <v>1</v>
      </c>
      <c r="AI64" s="65">
        <v>1</v>
      </c>
      <c r="AJ64" s="65"/>
      <c r="AK64" s="65"/>
      <c r="AL64" s="65"/>
      <c r="AM64" s="69">
        <f>IF($J64="","-",AF64*$L$2+AG64*$M$2+AH64*$N$2+AI64*$O$2+AJ64*$P$2+AK64*$Q$2+AL64*$R$2)</f>
        <v>2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0.71101851851851849</v>
      </c>
      <c r="CM64" s="112">
        <v>0.71164351851851848</v>
      </c>
      <c r="CN64" s="64" t="str">
        <f t="shared" ref="CN64:CN95" si="88">IF($J64="","-",IF(AND(AB64&gt;0,S64=0),"Y","N"))</f>
        <v>Y</v>
      </c>
      <c r="CO64" s="65" t="s">
        <v>75</v>
      </c>
      <c r="CP64" s="65" t="s">
        <v>75</v>
      </c>
      <c r="CQ64" s="66">
        <f t="shared" ref="CQ64:CQ95" si="89">IF($J64="","-",IF(AC64=0,0,AC64-J64))</f>
        <v>1.388888888889106E-4</v>
      </c>
      <c r="CR64" s="64" t="str">
        <f t="shared" ref="CR64:CR95" si="90">IF($J64="","-",IF(AND(I64&gt;=CR$4,CQ64&gt;=CQ$4,CP64="N",S64=0),"Yes","No"))</f>
        <v>No</v>
      </c>
      <c r="CS64" s="67">
        <f t="shared" ref="CS64:CS95" si="91">IF($J64="","",IF(S64&gt;0,0,IF(AD64=0,0,AB64/(AD64*24))))</f>
        <v>1963.6363636371982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6</v>
      </c>
      <c r="CW64" s="63">
        <f t="shared" ref="CW64:CW113" si="94">IF($J64="","-",(AD64+AX64+BR64)*86400)</f>
        <v>10.999999999995325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5">IF($J64="","-",S64+AM64+BG64+CA64)</f>
        <v>2</v>
      </c>
      <c r="CZ64" s="63">
        <f t="shared" ref="CZ64:CZ95" si="96">IF($J64="","-",(CL64-J64)*86400)</f>
        <v>28.999999999998138</v>
      </c>
      <c r="DA64" s="51">
        <f>IF($J64="","-",CV64+CY64+CU64)</f>
        <v>8</v>
      </c>
      <c r="DB64" s="52">
        <f>IF($J64="","-",IF(CW64=0,0,CW64-DD64-DE64))</f>
        <v>-1.1245968836812139</v>
      </c>
      <c r="DC64" s="53">
        <f t="shared" ref="DC64:DC95" si="97">IF($J64="", "-", IF(AND(CV64=0, CX64=2),  1,   IFERROR((DA64*3600)/(IFERROR(CZ64-DB64-2,CZ64-2)*$CS$114+CU64*3600),0)))</f>
        <v>0.52739585588547555</v>
      </c>
      <c r="DD64" s="7">
        <f>IF($J64="","-",IF(OR(CX64=1,CX64=3),1,IF(CX64=2,2,IF(CX64=4,0,0))))</f>
        <v>1</v>
      </c>
      <c r="DE64" s="7">
        <f t="shared" ref="DE64:DE95" si="98">IF($J64="","-",IFERROR((3600*CV64/$CS$114),0))</f>
        <v>11.124596883676539</v>
      </c>
      <c r="DF64" s="7">
        <f t="shared" ref="DF64:DF95" si="99">IF(J64="","-",(CM64-J64)*86400)</f>
        <v>82.999999999996987</v>
      </c>
      <c r="DG64" s="7">
        <f t="shared" ref="DG64:DG95" si="100">IF($J64="","-",(CL64-J64-(3/86400))*86400)</f>
        <v>25.999999999998138</v>
      </c>
      <c r="DH64" s="7">
        <f t="shared" ref="DH64:DH95" si="101">IF($J64="","-",IF($CW64=0,0, $CW64-IFERROR(3600*$CV64/$CS$114,0)-1))</f>
        <v>-1.1245968836812139</v>
      </c>
      <c r="DI64" s="7">
        <f t="shared" ref="DI64:DI95" si="102">IF($J64="","-",IF($CW64=0,0, $CW64-IFERROR(3600*$CV64/$CS$114,0)-2))</f>
        <v>-2.1245968836812139</v>
      </c>
      <c r="DJ64" s="7">
        <f t="shared" ref="DJ64:DJ95" si="103">IF($J64="","-",IF($CW64=0,0, $CW64-IFERROR(3600*$CV64/$CS$114,0)-1))</f>
        <v>-1.1245968836812139</v>
      </c>
      <c r="DK64" s="7">
        <f t="shared" ref="DK64:DK95" si="104">IF($J64="","-",IF($CW64=0,0, $CW64-IFERROR(3600*$CV64/$CS$114,0)))</f>
        <v>-0.12459688368121391</v>
      </c>
      <c r="DL64" s="13">
        <f t="shared" ref="DL64:DL95" si="105">IF($J64="","-",HLOOKUP(CX64,$DH$63:$DK$113,A64+1, FALSE))</f>
        <v>-1.1245968836812139</v>
      </c>
      <c r="DM64" s="14">
        <f t="shared" ref="DM64:DM95" si="106">IF($J64="","-",IFERROR(IF(CU64=0,((DA64*(3600/DF64))/($CS$114*((DG64-DB64+1)/DF64))),((DA64*(3600/DF64))/(($CS$114*(((DG64-DB64+1)/DF64)))+((CU64*3600)/DF64)))),0))</f>
        <v>0.52739585588547555</v>
      </c>
      <c r="DN64" s="37">
        <f>IF($J64="","-",CW64/CZ64)</f>
        <v>0.37931034482744935</v>
      </c>
      <c r="DO64" s="89" t="str">
        <f t="shared" ref="DO64:DO95" si="107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5</v>
      </c>
      <c r="E65" s="71">
        <v>1</v>
      </c>
      <c r="F65" s="71"/>
      <c r="G65" s="71"/>
      <c r="H65" s="71"/>
      <c r="I65" s="69">
        <f t="shared" ref="I65:I73" si="108">IF($J65="","-",B65*$L$2+C65*$M$2+D65*$N$2+E65*$O$2+F65*$P$2+G65*$Q$2+H65*$R$2)</f>
        <v>6</v>
      </c>
      <c r="J65" s="109">
        <v>0.71354166666666663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110">
        <v>0.71355324074074078</v>
      </c>
      <c r="U65" s="64"/>
      <c r="V65" s="64"/>
      <c r="W65" s="65">
        <v>7</v>
      </c>
      <c r="X65" s="65">
        <v>1</v>
      </c>
      <c r="Y65" s="65"/>
      <c r="Z65" s="65"/>
      <c r="AA65" s="65"/>
      <c r="AB65" s="69">
        <f t="shared" ref="AB65:AB73" si="110">IF($J65="","-",U65*$L$2+V65*$M$2+W65*$N$2+X65*$O$2+Y65*$P$2+Z65*$Q$2+AA65*$R$2)</f>
        <v>8</v>
      </c>
      <c r="AC65" s="110">
        <v>0.71371527777777777</v>
      </c>
      <c r="AD65" s="70">
        <f t="shared" si="87"/>
        <v>1.6203703703698835E-4</v>
      </c>
      <c r="AE65" s="73"/>
      <c r="AF65" s="92"/>
      <c r="AG65" s="64"/>
      <c r="AH65" s="65">
        <v>1</v>
      </c>
      <c r="AI65" s="65"/>
      <c r="AJ65" s="65"/>
      <c r="AK65" s="65"/>
      <c r="AL65" s="65"/>
      <c r="AM65" s="69">
        <f t="shared" ref="AM65:AM73" si="111">IF($J65="","-",AF65*$L$2+AG65*$M$2+AH65*$N$2+AI65*$O$2+AJ65*$P$2+AK65*$Q$2+AL65*$R$2)</f>
        <v>1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111">
        <v>0.71390046296296295</v>
      </c>
      <c r="CM65" s="112">
        <v>0.71454861111111112</v>
      </c>
      <c r="CN65" s="64" t="str">
        <f t="shared" si="88"/>
        <v>Y</v>
      </c>
      <c r="CO65" s="65" t="s">
        <v>75</v>
      </c>
      <c r="CP65" s="65" t="s">
        <v>75</v>
      </c>
      <c r="CQ65" s="66">
        <f t="shared" si="89"/>
        <v>1.7361111111113825E-4</v>
      </c>
      <c r="CR65" s="64" t="str">
        <f t="shared" si="90"/>
        <v>No</v>
      </c>
      <c r="CS65" s="67">
        <f t="shared" si="91"/>
        <v>2057.1428571434753</v>
      </c>
      <c r="CT65" s="76"/>
      <c r="CU65" s="61">
        <f t="shared" si="92"/>
        <v>0</v>
      </c>
      <c r="CV65" s="62">
        <f t="shared" si="93"/>
        <v>8</v>
      </c>
      <c r="CW65" s="63">
        <f t="shared" si="94"/>
        <v>13.999999999995794</v>
      </c>
      <c r="CX65" s="63">
        <f t="shared" ref="CX65:CX113" si="119">IF($J65="","-",IF(CP65="Y",2,IF(AND(CN65="y",CO65="y"),2,IF(AND(CN65="y",CO65="n"),1,IF(AND(CN65="n",CO65="y"),3,IF(AND(CN65="n",CO65="n"),4,"error"))))))</f>
        <v>1</v>
      </c>
      <c r="CY65" s="63">
        <f t="shared" si="95"/>
        <v>1</v>
      </c>
      <c r="CZ65" s="63">
        <f t="shared" si="96"/>
        <v>31.000000000001648</v>
      </c>
      <c r="DA65" s="51">
        <f t="shared" ref="DA65:DA96" si="120">IF($J65="","-",CV65+CY65+CU65)</f>
        <v>9</v>
      </c>
      <c r="DB65" s="52">
        <f t="shared" ref="DB65:DB113" si="121">IF($J65="","-",IF(CW65=0,0,CW65-DD65-DE65))</f>
        <v>-1.8327958449062578</v>
      </c>
      <c r="DC65" s="53">
        <f t="shared" si="97"/>
        <v>0.5412060394863828</v>
      </c>
      <c r="DD65" s="7">
        <f t="shared" ref="DD65:DD113" si="122">IF($J65="","-",IF(OR(CX65=1,CX65=3),1,IF(CX65=2,2,IF(CX65=4,0,0))))</f>
        <v>1</v>
      </c>
      <c r="DE65" s="7">
        <f t="shared" si="98"/>
        <v>14.832795844902051</v>
      </c>
      <c r="DF65" s="7">
        <f t="shared" si="99"/>
        <v>87.000000000004007</v>
      </c>
      <c r="DG65" s="7">
        <f t="shared" si="100"/>
        <v>28.000000000001648</v>
      </c>
      <c r="DH65" s="7">
        <f t="shared" si="101"/>
        <v>-1.8327958449062578</v>
      </c>
      <c r="DI65" s="7">
        <f t="shared" si="102"/>
        <v>-2.8327958449062578</v>
      </c>
      <c r="DJ65" s="7">
        <f t="shared" si="103"/>
        <v>-1.8327958449062578</v>
      </c>
      <c r="DK65" s="7">
        <f t="shared" si="104"/>
        <v>-0.8327958449062578</v>
      </c>
      <c r="DL65" s="13">
        <f t="shared" si="105"/>
        <v>-1.8327958449062578</v>
      </c>
      <c r="DM65" s="14">
        <f t="shared" si="106"/>
        <v>0.5412060394863828</v>
      </c>
      <c r="DN65" s="37">
        <f t="shared" ref="DN65:DN113" si="123">IF($J65="","-",CW65/CZ65)</f>
        <v>0.45161290322564673</v>
      </c>
      <c r="DO65" s="89" t="str">
        <f t="shared" si="107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13</v>
      </c>
      <c r="E66" s="71">
        <v>1</v>
      </c>
      <c r="F66" s="71"/>
      <c r="G66" s="71"/>
      <c r="H66" s="71"/>
      <c r="I66" s="69">
        <f t="shared" si="108"/>
        <v>14</v>
      </c>
      <c r="J66" s="109">
        <v>0.71734953703703708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110">
        <v>0.7173842592592593</v>
      </c>
      <c r="U66" s="64"/>
      <c r="V66" s="64"/>
      <c r="W66" s="65">
        <v>13</v>
      </c>
      <c r="X66" s="65">
        <v>1</v>
      </c>
      <c r="Y66" s="65"/>
      <c r="Z66" s="65"/>
      <c r="AA66" s="65"/>
      <c r="AB66" s="69">
        <f t="shared" si="110"/>
        <v>14</v>
      </c>
      <c r="AC66" s="110">
        <v>0.71774305555555562</v>
      </c>
      <c r="AD66" s="70">
        <f t="shared" si="87"/>
        <v>3.5879629629631538E-4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111">
        <v>0.71774305555555562</v>
      </c>
      <c r="CM66" s="112">
        <v>0.71826388888888892</v>
      </c>
      <c r="CN66" s="64" t="str">
        <f t="shared" si="88"/>
        <v>Y</v>
      </c>
      <c r="CO66" s="65" t="s">
        <v>74</v>
      </c>
      <c r="CP66" s="65" t="s">
        <v>75</v>
      </c>
      <c r="CQ66" s="66">
        <f t="shared" si="89"/>
        <v>3.9351851851854303E-4</v>
      </c>
      <c r="CR66" s="64" t="str">
        <f t="shared" si="90"/>
        <v>Yes</v>
      </c>
      <c r="CS66" s="67">
        <f t="shared" si="91"/>
        <v>1625.8064516128168</v>
      </c>
      <c r="CT66" s="76"/>
      <c r="CU66" s="61">
        <f t="shared" si="92"/>
        <v>0</v>
      </c>
      <c r="CV66" s="62">
        <f t="shared" si="93"/>
        <v>14</v>
      </c>
      <c r="CW66" s="63">
        <f t="shared" si="94"/>
        <v>31.000000000001648</v>
      </c>
      <c r="CX66" s="63">
        <f t="shared" si="119"/>
        <v>2</v>
      </c>
      <c r="CY66" s="63">
        <f t="shared" si="95"/>
        <v>0</v>
      </c>
      <c r="CZ66" s="63">
        <f t="shared" si="96"/>
        <v>34.000000000002117</v>
      </c>
      <c r="DA66" s="51">
        <f t="shared" si="120"/>
        <v>14</v>
      </c>
      <c r="DB66" s="52">
        <f t="shared" si="121"/>
        <v>3.0426072714230585</v>
      </c>
      <c r="DC66" s="53">
        <f t="shared" si="97"/>
        <v>0.89639951261773421</v>
      </c>
      <c r="DD66" s="7">
        <f t="shared" si="122"/>
        <v>2</v>
      </c>
      <c r="DE66" s="7">
        <f t="shared" si="98"/>
        <v>25.95739272857859</v>
      </c>
      <c r="DF66" s="7">
        <f t="shared" si="99"/>
        <v>78.999999999999559</v>
      </c>
      <c r="DG66" s="7">
        <f t="shared" si="100"/>
        <v>31.000000000002117</v>
      </c>
      <c r="DH66" s="7">
        <f t="shared" si="101"/>
        <v>4.0426072714230585</v>
      </c>
      <c r="DI66" s="7">
        <f t="shared" si="102"/>
        <v>3.0426072714230585</v>
      </c>
      <c r="DJ66" s="7">
        <f t="shared" si="103"/>
        <v>4.0426072714230585</v>
      </c>
      <c r="DK66" s="7">
        <f t="shared" si="104"/>
        <v>5.0426072714230585</v>
      </c>
      <c r="DL66" s="13">
        <f t="shared" si="105"/>
        <v>3.0426072714230585</v>
      </c>
      <c r="DM66" s="14">
        <f t="shared" si="106"/>
        <v>0.89639951261773421</v>
      </c>
      <c r="DN66" s="37">
        <f t="shared" si="123"/>
        <v>0.91176470588234459</v>
      </c>
      <c r="DO66" s="89" t="str">
        <f t="shared" si="107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23</v>
      </c>
      <c r="E67" s="71"/>
      <c r="F67" s="71"/>
      <c r="G67" s="71"/>
      <c r="H67" s="71"/>
      <c r="I67" s="69">
        <f t="shared" si="108"/>
        <v>23</v>
      </c>
      <c r="J67" s="109">
        <v>0.72196759259259258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110">
        <v>0.72200231481481481</v>
      </c>
      <c r="U67" s="64"/>
      <c r="V67" s="64"/>
      <c r="W67" s="65">
        <v>9</v>
      </c>
      <c r="X67" s="65"/>
      <c r="Y67" s="65"/>
      <c r="Z67" s="65"/>
      <c r="AA67" s="65"/>
      <c r="AB67" s="69">
        <f t="shared" si="110"/>
        <v>9</v>
      </c>
      <c r="AC67" s="110">
        <v>0.72219907407407413</v>
      </c>
      <c r="AD67" s="70">
        <f t="shared" si="87"/>
        <v>1.9675925925932702E-4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111">
        <v>0.72223379629629625</v>
      </c>
      <c r="CM67" s="112">
        <v>0.72271990740740744</v>
      </c>
      <c r="CN67" s="64" t="str">
        <f t="shared" si="88"/>
        <v>Y</v>
      </c>
      <c r="CO67" s="65" t="s">
        <v>74</v>
      </c>
      <c r="CP67" s="65" t="s">
        <v>75</v>
      </c>
      <c r="CQ67" s="66">
        <f t="shared" si="89"/>
        <v>2.3148148148155467E-4</v>
      </c>
      <c r="CR67" s="64" t="str">
        <f t="shared" si="90"/>
        <v>Yes</v>
      </c>
      <c r="CS67" s="67">
        <f t="shared" si="91"/>
        <v>1905.8823529405201</v>
      </c>
      <c r="CT67" s="76"/>
      <c r="CU67" s="61">
        <f t="shared" si="92"/>
        <v>0</v>
      </c>
      <c r="CV67" s="62">
        <f t="shared" si="93"/>
        <v>9</v>
      </c>
      <c r="CW67" s="63">
        <f t="shared" si="94"/>
        <v>17.000000000005855</v>
      </c>
      <c r="CX67" s="63">
        <f t="shared" si="119"/>
        <v>2</v>
      </c>
      <c r="CY67" s="63">
        <f t="shared" si="95"/>
        <v>0</v>
      </c>
      <c r="CZ67" s="63">
        <f t="shared" si="96"/>
        <v>22.9999999999972</v>
      </c>
      <c r="DA67" s="51">
        <f t="shared" si="120"/>
        <v>9</v>
      </c>
      <c r="DB67" s="52">
        <f t="shared" si="121"/>
        <v>-1.6868953255089529</v>
      </c>
      <c r="DC67" s="53">
        <f t="shared" si="97"/>
        <v>0.73553014134791128</v>
      </c>
      <c r="DD67" s="7">
        <f t="shared" si="122"/>
        <v>2</v>
      </c>
      <c r="DE67" s="7">
        <f t="shared" si="98"/>
        <v>16.686895325514808</v>
      </c>
      <c r="DF67" s="7">
        <f t="shared" si="99"/>
        <v>65.000000000003766</v>
      </c>
      <c r="DG67" s="7">
        <f t="shared" si="100"/>
        <v>19.9999999999972</v>
      </c>
      <c r="DH67" s="7">
        <f t="shared" si="101"/>
        <v>-0.68689532550895294</v>
      </c>
      <c r="DI67" s="7">
        <f t="shared" si="102"/>
        <v>-1.6868953255089529</v>
      </c>
      <c r="DJ67" s="7">
        <f t="shared" si="103"/>
        <v>-0.68689532550895294</v>
      </c>
      <c r="DK67" s="7">
        <f t="shared" si="104"/>
        <v>0.31310467449104706</v>
      </c>
      <c r="DL67" s="13">
        <f t="shared" si="105"/>
        <v>-1.6868953255089529</v>
      </c>
      <c r="DM67" s="14">
        <f t="shared" si="106"/>
        <v>0.73553014134791128</v>
      </c>
      <c r="DN67" s="37">
        <f t="shared" si="123"/>
        <v>0.73913043478295326</v>
      </c>
      <c r="DO67" s="89" t="str">
        <f t="shared" si="107"/>
        <v>Blocked?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7</v>
      </c>
      <c r="E68" s="71">
        <v>1</v>
      </c>
      <c r="F68" s="71"/>
      <c r="G68" s="71"/>
      <c r="H68" s="71"/>
      <c r="I68" s="69">
        <f t="shared" si="108"/>
        <v>8</v>
      </c>
      <c r="J68" s="109">
        <v>0.72358796296296291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110">
        <v>0.72359953703703705</v>
      </c>
      <c r="U68" s="64"/>
      <c r="V68" s="64"/>
      <c r="W68" s="65">
        <v>8</v>
      </c>
      <c r="X68" s="65">
        <v>2</v>
      </c>
      <c r="Y68" s="65"/>
      <c r="Z68" s="65"/>
      <c r="AA68" s="65"/>
      <c r="AB68" s="69">
        <f t="shared" si="110"/>
        <v>10</v>
      </c>
      <c r="AC68" s="110">
        <v>0.72380787037037031</v>
      </c>
      <c r="AD68" s="70">
        <f t="shared" si="87"/>
        <v>2.0833333333325488E-4</v>
      </c>
      <c r="AE68" s="73"/>
      <c r="AF68" s="92"/>
      <c r="AG68" s="64"/>
      <c r="AH68" s="65">
        <v>1</v>
      </c>
      <c r="AI68" s="65">
        <v>1</v>
      </c>
      <c r="AJ68" s="65"/>
      <c r="AK68" s="65"/>
      <c r="AL68" s="65"/>
      <c r="AM68" s="69">
        <f t="shared" si="111"/>
        <v>2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111">
        <v>0.72390046296296295</v>
      </c>
      <c r="CM68" s="112">
        <v>0.72442129629629637</v>
      </c>
      <c r="CN68" s="64" t="str">
        <f t="shared" si="88"/>
        <v>Y</v>
      </c>
      <c r="CO68" s="65" t="s">
        <v>75</v>
      </c>
      <c r="CP68" s="65" t="s">
        <v>75</v>
      </c>
      <c r="CQ68" s="66">
        <f t="shared" si="89"/>
        <v>2.1990740740740478E-4</v>
      </c>
      <c r="CR68" s="64" t="str">
        <f t="shared" si="90"/>
        <v>Yes</v>
      </c>
      <c r="CS68" s="67">
        <f t="shared" si="91"/>
        <v>2000.0000000007531</v>
      </c>
      <c r="CT68" s="76"/>
      <c r="CU68" s="61">
        <f t="shared" si="92"/>
        <v>0</v>
      </c>
      <c r="CV68" s="62">
        <f t="shared" si="93"/>
        <v>10</v>
      </c>
      <c r="CW68" s="63">
        <f t="shared" si="94"/>
        <v>17.999999999993221</v>
      </c>
      <c r="CX68" s="63">
        <f t="shared" si="119"/>
        <v>1</v>
      </c>
      <c r="CY68" s="63">
        <f t="shared" si="95"/>
        <v>2</v>
      </c>
      <c r="CZ68" s="63">
        <f t="shared" si="96"/>
        <v>27.000000000004221</v>
      </c>
      <c r="DA68" s="51">
        <f t="shared" si="120"/>
        <v>12</v>
      </c>
      <c r="DB68" s="52">
        <f t="shared" si="121"/>
        <v>-1.5409948061343428</v>
      </c>
      <c r="DC68" s="53">
        <f t="shared" si="97"/>
        <v>0.83829539660688024</v>
      </c>
      <c r="DD68" s="7">
        <f t="shared" si="122"/>
        <v>1</v>
      </c>
      <c r="DE68" s="7">
        <f t="shared" si="98"/>
        <v>18.540994806127564</v>
      </c>
      <c r="DF68" s="7">
        <f t="shared" si="99"/>
        <v>72.000000000011255</v>
      </c>
      <c r="DG68" s="7">
        <f t="shared" si="100"/>
        <v>24.000000000004221</v>
      </c>
      <c r="DH68" s="7">
        <f t="shared" si="101"/>
        <v>-1.5409948061343428</v>
      </c>
      <c r="DI68" s="7">
        <f t="shared" si="102"/>
        <v>-2.5409948061343428</v>
      </c>
      <c r="DJ68" s="7">
        <f t="shared" si="103"/>
        <v>-1.5409948061343428</v>
      </c>
      <c r="DK68" s="7">
        <f t="shared" si="104"/>
        <v>-0.54099480613434281</v>
      </c>
      <c r="DL68" s="13">
        <f t="shared" si="105"/>
        <v>-1.5409948061343428</v>
      </c>
      <c r="DM68" s="14">
        <f t="shared" si="106"/>
        <v>0.83829539660688035</v>
      </c>
      <c r="DN68" s="37">
        <f t="shared" si="123"/>
        <v>0.66666666666631136</v>
      </c>
      <c r="DO68" s="89" t="str">
        <f t="shared" si="107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9</v>
      </c>
      <c r="E69" s="71"/>
      <c r="F69" s="71"/>
      <c r="G69" s="71"/>
      <c r="H69" s="71"/>
      <c r="I69" s="69">
        <f t="shared" si="108"/>
        <v>9</v>
      </c>
      <c r="J69" s="109">
        <v>0.72589120370370364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110">
        <v>0.72590277777777779</v>
      </c>
      <c r="U69" s="64"/>
      <c r="V69" s="64"/>
      <c r="W69" s="65">
        <v>11</v>
      </c>
      <c r="X69" s="65"/>
      <c r="Y69" s="65"/>
      <c r="Z69" s="65"/>
      <c r="AA69" s="65"/>
      <c r="AB69" s="69">
        <f t="shared" si="110"/>
        <v>11</v>
      </c>
      <c r="AC69" s="110">
        <v>0.72612268518518519</v>
      </c>
      <c r="AD69" s="70">
        <f t="shared" si="87"/>
        <v>2.1990740740740478E-4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111">
        <v>0.72624999999999995</v>
      </c>
      <c r="CM69" s="112">
        <v>0.72677083333333325</v>
      </c>
      <c r="CN69" s="64" t="str">
        <f t="shared" si="88"/>
        <v>Y</v>
      </c>
      <c r="CO69" s="65" t="s">
        <v>75</v>
      </c>
      <c r="CP69" s="65" t="s">
        <v>75</v>
      </c>
      <c r="CQ69" s="66">
        <f t="shared" si="89"/>
        <v>2.3148148148155467E-4</v>
      </c>
      <c r="CR69" s="64" t="str">
        <f t="shared" si="90"/>
        <v>Yes</v>
      </c>
      <c r="CS69" s="67">
        <f t="shared" si="91"/>
        <v>2084.2105263158146</v>
      </c>
      <c r="CT69" s="76"/>
      <c r="CU69" s="61">
        <f t="shared" si="92"/>
        <v>0</v>
      </c>
      <c r="CV69" s="62">
        <f t="shared" si="93"/>
        <v>11</v>
      </c>
      <c r="CW69" s="63">
        <f t="shared" si="94"/>
        <v>18.999999999999773</v>
      </c>
      <c r="CX69" s="63">
        <f t="shared" si="119"/>
        <v>1</v>
      </c>
      <c r="CY69" s="63">
        <f t="shared" si="95"/>
        <v>0</v>
      </c>
      <c r="CZ69" s="63">
        <f t="shared" si="96"/>
        <v>31.000000000001648</v>
      </c>
      <c r="DA69" s="51">
        <f t="shared" si="120"/>
        <v>11</v>
      </c>
      <c r="DB69" s="52">
        <f t="shared" si="121"/>
        <v>-2.395094286740548</v>
      </c>
      <c r="DC69" s="53">
        <f t="shared" si="97"/>
        <v>0.6496267888372913</v>
      </c>
      <c r="DD69" s="7">
        <f t="shared" si="122"/>
        <v>1</v>
      </c>
      <c r="DE69" s="7">
        <f t="shared" si="98"/>
        <v>20.395094286740321</v>
      </c>
      <c r="DF69" s="7">
        <f t="shared" si="99"/>
        <v>75.999999999999091</v>
      </c>
      <c r="DG69" s="7">
        <f t="shared" si="100"/>
        <v>28.000000000001648</v>
      </c>
      <c r="DH69" s="7">
        <f t="shared" si="101"/>
        <v>-2.395094286740548</v>
      </c>
      <c r="DI69" s="7">
        <f t="shared" si="102"/>
        <v>-3.395094286740548</v>
      </c>
      <c r="DJ69" s="7">
        <f t="shared" si="103"/>
        <v>-2.395094286740548</v>
      </c>
      <c r="DK69" s="7">
        <f t="shared" si="104"/>
        <v>-1.395094286740548</v>
      </c>
      <c r="DL69" s="13">
        <f t="shared" si="105"/>
        <v>-2.395094286740548</v>
      </c>
      <c r="DM69" s="14">
        <f t="shared" si="106"/>
        <v>0.64962678883729119</v>
      </c>
      <c r="DN69" s="37">
        <f t="shared" si="123"/>
        <v>0.61290322580641166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5</v>
      </c>
      <c r="E70" s="71"/>
      <c r="F70" s="71"/>
      <c r="G70" s="71"/>
      <c r="H70" s="71"/>
      <c r="I70" s="69">
        <f t="shared" si="108"/>
        <v>5</v>
      </c>
      <c r="J70" s="109">
        <v>0.72930555555555554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110">
        <v>0.72931712962962969</v>
      </c>
      <c r="U70" s="64"/>
      <c r="V70" s="64"/>
      <c r="W70" s="65">
        <v>9</v>
      </c>
      <c r="X70" s="65"/>
      <c r="Y70" s="65"/>
      <c r="Z70" s="65"/>
      <c r="AA70" s="65"/>
      <c r="AB70" s="69">
        <f t="shared" si="110"/>
        <v>9</v>
      </c>
      <c r="AC70" s="110">
        <v>0.72950231481481476</v>
      </c>
      <c r="AD70" s="70">
        <f t="shared" si="87"/>
        <v>1.851851851850661E-4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111">
        <v>0.72958333333333336</v>
      </c>
      <c r="CM70" s="112">
        <v>0.73013888888888889</v>
      </c>
      <c r="CN70" s="64" t="str">
        <f t="shared" si="88"/>
        <v>Y</v>
      </c>
      <c r="CO70" s="65" t="s">
        <v>75</v>
      </c>
      <c r="CP70" s="65" t="s">
        <v>75</v>
      </c>
      <c r="CQ70" s="66">
        <f t="shared" si="89"/>
        <v>1.96759259259216E-4</v>
      </c>
      <c r="CR70" s="64" t="str">
        <f t="shared" si="90"/>
        <v>No</v>
      </c>
      <c r="CS70" s="67">
        <f t="shared" si="91"/>
        <v>2025.0000000013022</v>
      </c>
      <c r="CT70" s="76"/>
      <c r="CU70" s="61">
        <f t="shared" si="92"/>
        <v>0</v>
      </c>
      <c r="CV70" s="62">
        <f t="shared" si="93"/>
        <v>9</v>
      </c>
      <c r="CW70" s="63">
        <f t="shared" si="94"/>
        <v>15.999999999989711</v>
      </c>
      <c r="CX70" s="63">
        <f t="shared" si="119"/>
        <v>1</v>
      </c>
      <c r="CY70" s="63">
        <f t="shared" si="95"/>
        <v>0</v>
      </c>
      <c r="CZ70" s="63">
        <f t="shared" si="96"/>
        <v>24.000000000003752</v>
      </c>
      <c r="DA70" s="51">
        <f t="shared" si="120"/>
        <v>9</v>
      </c>
      <c r="DB70" s="52">
        <f t="shared" si="121"/>
        <v>-1.6868953255250965</v>
      </c>
      <c r="DC70" s="53">
        <f t="shared" si="97"/>
        <v>0.70447794428889532</v>
      </c>
      <c r="DD70" s="7">
        <f t="shared" si="122"/>
        <v>1</v>
      </c>
      <c r="DE70" s="7">
        <f t="shared" si="98"/>
        <v>16.686895325514808</v>
      </c>
      <c r="DF70" s="7">
        <f t="shared" si="99"/>
        <v>72.000000000001663</v>
      </c>
      <c r="DG70" s="7">
        <f t="shared" si="100"/>
        <v>21.000000000003752</v>
      </c>
      <c r="DH70" s="7">
        <f t="shared" si="101"/>
        <v>-1.6868953255250965</v>
      </c>
      <c r="DI70" s="7">
        <f t="shared" si="102"/>
        <v>-2.6868953255250965</v>
      </c>
      <c r="DJ70" s="7">
        <f t="shared" si="103"/>
        <v>-1.6868953255250965</v>
      </c>
      <c r="DK70" s="7">
        <f t="shared" si="104"/>
        <v>-0.68689532552509647</v>
      </c>
      <c r="DL70" s="13">
        <f t="shared" si="105"/>
        <v>-1.6868953255250965</v>
      </c>
      <c r="DM70" s="14">
        <f t="shared" si="106"/>
        <v>0.70447794428889543</v>
      </c>
      <c r="DN70" s="37">
        <f t="shared" si="123"/>
        <v>0.66666666666613372</v>
      </c>
      <c r="DO70" s="89" t="str">
        <f t="shared" si="107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10</v>
      </c>
      <c r="E71" s="71"/>
      <c r="F71" s="71"/>
      <c r="G71" s="71"/>
      <c r="H71" s="71"/>
      <c r="I71" s="69">
        <f t="shared" si="108"/>
        <v>10</v>
      </c>
      <c r="J71" s="109">
        <v>0.73378472222222213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110">
        <v>0.73379629629629628</v>
      </c>
      <c r="U71" s="64"/>
      <c r="V71" s="64"/>
      <c r="W71" s="65">
        <v>7</v>
      </c>
      <c r="X71" s="65"/>
      <c r="Y71" s="65"/>
      <c r="Z71" s="65"/>
      <c r="AA71" s="65"/>
      <c r="AB71" s="69">
        <f t="shared" si="110"/>
        <v>7</v>
      </c>
      <c r="AC71" s="110">
        <v>0.73394675925925934</v>
      </c>
      <c r="AD71" s="70">
        <f t="shared" si="87"/>
        <v>1.504629629630605E-4</v>
      </c>
      <c r="AE71" s="73"/>
      <c r="AF71" s="92"/>
      <c r="AG71" s="64"/>
      <c r="AH71" s="65">
        <v>2</v>
      </c>
      <c r="AI71" s="65"/>
      <c r="AJ71" s="65"/>
      <c r="AK71" s="65"/>
      <c r="AL71" s="65"/>
      <c r="AM71" s="69">
        <f t="shared" si="111"/>
        <v>2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111">
        <v>0.7340740740740741</v>
      </c>
      <c r="CM71" s="112">
        <v>0.73466435185185175</v>
      </c>
      <c r="CN71" s="64" t="str">
        <f t="shared" si="88"/>
        <v>Y</v>
      </c>
      <c r="CO71" s="65" t="s">
        <v>75</v>
      </c>
      <c r="CP71" s="65" t="s">
        <v>75</v>
      </c>
      <c r="CQ71" s="66">
        <f t="shared" si="89"/>
        <v>1.620370370372104E-4</v>
      </c>
      <c r="CR71" s="64" t="str">
        <f t="shared" si="90"/>
        <v>Yes</v>
      </c>
      <c r="CS71" s="67">
        <f t="shared" si="91"/>
        <v>1938.4615384602819</v>
      </c>
      <c r="CT71" s="76"/>
      <c r="CU71" s="61">
        <f t="shared" si="92"/>
        <v>0</v>
      </c>
      <c r="CV71" s="62">
        <f t="shared" si="93"/>
        <v>7</v>
      </c>
      <c r="CW71" s="63">
        <f t="shared" si="94"/>
        <v>13.000000000008427</v>
      </c>
      <c r="CX71" s="63">
        <f t="shared" si="119"/>
        <v>1</v>
      </c>
      <c r="CY71" s="63">
        <f t="shared" si="95"/>
        <v>2</v>
      </c>
      <c r="CZ71" s="63">
        <f t="shared" si="96"/>
        <v>25.000000000010303</v>
      </c>
      <c r="DA71" s="51">
        <f t="shared" si="120"/>
        <v>9</v>
      </c>
      <c r="DB71" s="52">
        <f t="shared" si="121"/>
        <v>-0.97869636428086793</v>
      </c>
      <c r="DC71" s="53">
        <f t="shared" si="97"/>
        <v>0.69590502636184848</v>
      </c>
      <c r="DD71" s="7">
        <f t="shared" si="122"/>
        <v>1</v>
      </c>
      <c r="DE71" s="7">
        <f t="shared" si="98"/>
        <v>12.978696364289295</v>
      </c>
      <c r="DF71" s="7">
        <f t="shared" si="99"/>
        <v>75.999999999999091</v>
      </c>
      <c r="DG71" s="7">
        <f t="shared" si="100"/>
        <v>22.000000000010303</v>
      </c>
      <c r="DH71" s="7">
        <f t="shared" si="101"/>
        <v>-0.97869636428086793</v>
      </c>
      <c r="DI71" s="7">
        <f t="shared" si="102"/>
        <v>-1.9786963642808679</v>
      </c>
      <c r="DJ71" s="7">
        <f t="shared" si="103"/>
        <v>-0.97869636428086793</v>
      </c>
      <c r="DK71" s="7">
        <f t="shared" si="104"/>
        <v>2.1303635719132075E-2</v>
      </c>
      <c r="DL71" s="13">
        <f t="shared" si="105"/>
        <v>-0.97869636428086793</v>
      </c>
      <c r="DM71" s="14">
        <f t="shared" si="106"/>
        <v>0.69590502636184837</v>
      </c>
      <c r="DN71" s="37">
        <f t="shared" si="123"/>
        <v>0.52000000000012281</v>
      </c>
      <c r="DO71" s="89" t="str">
        <f t="shared" si="107"/>
        <v>Blocked?</v>
      </c>
    </row>
    <row r="72" spans="1:122" s="1" customFormat="1" ht="20.100000000000001" customHeight="1">
      <c r="A72" s="76">
        <v>9</v>
      </c>
      <c r="B72" s="92"/>
      <c r="C72" s="64"/>
      <c r="D72" s="71">
        <v>12</v>
      </c>
      <c r="E72" s="71">
        <v>1</v>
      </c>
      <c r="F72" s="71"/>
      <c r="G72" s="71"/>
      <c r="H72" s="71"/>
      <c r="I72" s="69">
        <f t="shared" si="108"/>
        <v>13</v>
      </c>
      <c r="J72" s="109">
        <v>0.73944444444444446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110">
        <v>0.7394560185185185</v>
      </c>
      <c r="U72" s="64"/>
      <c r="V72" s="64"/>
      <c r="W72" s="65">
        <v>10</v>
      </c>
      <c r="X72" s="65">
        <v>1</v>
      </c>
      <c r="Y72" s="65"/>
      <c r="Z72" s="65"/>
      <c r="AA72" s="65"/>
      <c r="AB72" s="69">
        <f t="shared" si="110"/>
        <v>11</v>
      </c>
      <c r="AC72" s="110">
        <v>0.73968750000000005</v>
      </c>
      <c r="AD72" s="70">
        <f t="shared" si="87"/>
        <v>2.3148148148155467E-4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111">
        <v>0.73980324074074078</v>
      </c>
      <c r="CM72" s="112">
        <v>0.7403819444444445</v>
      </c>
      <c r="CN72" s="64" t="str">
        <f t="shared" si="88"/>
        <v>Y</v>
      </c>
      <c r="CO72" s="65" t="s">
        <v>75</v>
      </c>
      <c r="CP72" s="65" t="s">
        <v>75</v>
      </c>
      <c r="CQ72" s="66">
        <f t="shared" si="89"/>
        <v>2.4305555555559355E-4</v>
      </c>
      <c r="CR72" s="64" t="str">
        <f t="shared" si="90"/>
        <v>Yes</v>
      </c>
      <c r="CS72" s="67">
        <f t="shared" si="91"/>
        <v>1979.999999999374</v>
      </c>
      <c r="CT72" s="76"/>
      <c r="CU72" s="61">
        <f t="shared" si="92"/>
        <v>0</v>
      </c>
      <c r="CV72" s="62">
        <f t="shared" si="93"/>
        <v>11</v>
      </c>
      <c r="CW72" s="63">
        <f t="shared" si="94"/>
        <v>20.000000000006324</v>
      </c>
      <c r="CX72" s="63">
        <f t="shared" si="119"/>
        <v>1</v>
      </c>
      <c r="CY72" s="63">
        <f t="shared" si="95"/>
        <v>0</v>
      </c>
      <c r="CZ72" s="63">
        <f t="shared" si="96"/>
        <v>31.000000000001648</v>
      </c>
      <c r="DA72" s="51">
        <f t="shared" si="120"/>
        <v>11</v>
      </c>
      <c r="DB72" s="52">
        <f t="shared" si="121"/>
        <v>-1.3950942867339968</v>
      </c>
      <c r="DC72" s="53">
        <f t="shared" si="97"/>
        <v>0.67099954006856621</v>
      </c>
      <c r="DD72" s="7">
        <f t="shared" si="122"/>
        <v>1</v>
      </c>
      <c r="DE72" s="7">
        <f t="shared" si="98"/>
        <v>20.395094286740321</v>
      </c>
      <c r="DF72" s="7">
        <f t="shared" si="99"/>
        <v>81.00000000000307</v>
      </c>
      <c r="DG72" s="7">
        <f t="shared" si="100"/>
        <v>28.000000000001648</v>
      </c>
      <c r="DH72" s="7">
        <f t="shared" si="101"/>
        <v>-1.3950942867339968</v>
      </c>
      <c r="DI72" s="7">
        <f t="shared" si="102"/>
        <v>-2.3950942867339968</v>
      </c>
      <c r="DJ72" s="7">
        <f t="shared" si="103"/>
        <v>-1.3950942867339968</v>
      </c>
      <c r="DK72" s="7">
        <f t="shared" si="104"/>
        <v>-0.39509428673399682</v>
      </c>
      <c r="DL72" s="13">
        <f t="shared" si="105"/>
        <v>-1.3950942867339968</v>
      </c>
      <c r="DM72" s="14">
        <f t="shared" si="106"/>
        <v>0.6709995400685661</v>
      </c>
      <c r="DN72" s="37">
        <f t="shared" si="123"/>
        <v>0.64516129032275038</v>
      </c>
      <c r="DO72" s="89" t="str">
        <f t="shared" si="107"/>
        <v>Blocked?</v>
      </c>
    </row>
    <row r="73" spans="1:122" s="1" customFormat="1" ht="20.100000000000001" customHeight="1">
      <c r="A73" s="76">
        <v>10</v>
      </c>
      <c r="B73" s="92"/>
      <c r="C73" s="64"/>
      <c r="D73" s="71">
        <v>7</v>
      </c>
      <c r="E73" s="71"/>
      <c r="F73" s="71"/>
      <c r="G73" s="71"/>
      <c r="H73" s="71"/>
      <c r="I73" s="69">
        <f t="shared" si="108"/>
        <v>7</v>
      </c>
      <c r="J73" s="109">
        <v>0.74313657407407396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110">
        <v>0.74315972222222226</v>
      </c>
      <c r="U73" s="64"/>
      <c r="V73" s="64"/>
      <c r="W73" s="65">
        <v>7</v>
      </c>
      <c r="X73" s="65">
        <v>1</v>
      </c>
      <c r="Y73" s="65"/>
      <c r="Z73" s="65"/>
      <c r="AA73" s="65"/>
      <c r="AB73" s="69">
        <f t="shared" si="110"/>
        <v>8</v>
      </c>
      <c r="AC73" s="110">
        <v>0.74332175925925925</v>
      </c>
      <c r="AD73" s="70">
        <f t="shared" si="87"/>
        <v>1.6203703703698835E-4</v>
      </c>
      <c r="AE73" s="73"/>
      <c r="AF73" s="92"/>
      <c r="AG73" s="64"/>
      <c r="AH73" s="65">
        <v>1</v>
      </c>
      <c r="AI73" s="65"/>
      <c r="AJ73" s="65"/>
      <c r="AK73" s="65"/>
      <c r="AL73" s="65"/>
      <c r="AM73" s="69">
        <f t="shared" si="111"/>
        <v>1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76"/>
      <c r="CL73" s="111">
        <v>0.74346064814814816</v>
      </c>
      <c r="CM73" s="112">
        <v>0.74380787037037033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1.8518518518528815E-4</v>
      </c>
      <c r="CR73" s="64" t="str">
        <f t="shared" si="90"/>
        <v>Yes</v>
      </c>
      <c r="CS73" s="67">
        <f t="shared" si="91"/>
        <v>2057.1428571434753</v>
      </c>
      <c r="CT73" s="76"/>
      <c r="CU73" s="61">
        <f t="shared" si="92"/>
        <v>0</v>
      </c>
      <c r="CV73" s="62">
        <f t="shared" si="93"/>
        <v>8</v>
      </c>
      <c r="CW73" s="63">
        <f t="shared" si="94"/>
        <v>13.999999999995794</v>
      </c>
      <c r="CX73" s="63">
        <f t="shared" si="119"/>
        <v>1</v>
      </c>
      <c r="CY73" s="63">
        <f t="shared" si="95"/>
        <v>1</v>
      </c>
      <c r="CZ73" s="63">
        <f t="shared" si="96"/>
        <v>28.000000000010772</v>
      </c>
      <c r="DA73" s="51">
        <f t="shared" si="120"/>
        <v>9</v>
      </c>
      <c r="DB73" s="52">
        <f t="shared" si="121"/>
        <v>-1.8327958449062578</v>
      </c>
      <c r="DC73" s="53">
        <f t="shared" si="97"/>
        <v>0.59954075107989035</v>
      </c>
      <c r="DD73" s="7">
        <f t="shared" si="122"/>
        <v>1</v>
      </c>
      <c r="DE73" s="7">
        <f t="shared" si="98"/>
        <v>14.832795844902051</v>
      </c>
      <c r="DF73" s="7">
        <f t="shared" si="99"/>
        <v>58.000000000005869</v>
      </c>
      <c r="DG73" s="7">
        <f t="shared" si="100"/>
        <v>25.000000000010772</v>
      </c>
      <c r="DH73" s="7">
        <f t="shared" si="101"/>
        <v>-1.8327958449062578</v>
      </c>
      <c r="DI73" s="7">
        <f t="shared" si="102"/>
        <v>-2.8327958449062578</v>
      </c>
      <c r="DJ73" s="7">
        <f t="shared" si="103"/>
        <v>-1.8327958449062578</v>
      </c>
      <c r="DK73" s="7">
        <f t="shared" si="104"/>
        <v>-0.8327958449062578</v>
      </c>
      <c r="DL73" s="13">
        <f t="shared" si="105"/>
        <v>-1.8327958449062578</v>
      </c>
      <c r="DM73" s="14">
        <f t="shared" si="106"/>
        <v>0.59954075107989047</v>
      </c>
      <c r="DN73" s="37">
        <f t="shared" si="123"/>
        <v>0.49999999999965744</v>
      </c>
      <c r="DO73" s="89" t="str">
        <f t="shared" si="107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9.6</v>
      </c>
      <c r="E114" s="26">
        <f>IFERROR(SUMIFS(E64:E113,$J64:$J113,"&gt;0")/COUNTIFS($J64:$J113,"&gt;0"),0)*$O$2</f>
        <v>0.5</v>
      </c>
      <c r="F114" s="26">
        <f t="shared" ref="F114:H114" si="155">IFERROR(SUMIFS(F64:F113,$J64:$J113,"&gt;0")/COUNTIFS($J64:$J113,"&gt;0"),0)*$O$2</f>
        <v>0</v>
      </c>
      <c r="G114" s="26">
        <f t="shared" si="155"/>
        <v>0</v>
      </c>
      <c r="H114" s="26">
        <f t="shared" si="155"/>
        <v>0</v>
      </c>
      <c r="I114" s="27">
        <f t="shared" ref="I114" si="156">IFERROR(SUMIFS(I64:I113,$J64:$J113,"&gt;0")/COUNTIFS($J64:$J113,"&gt;0"),0)</f>
        <v>10.1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8.6</v>
      </c>
      <c r="X114" s="26">
        <f>IFERROR(SUMIFS(X64:X113,$J64:$J113,"&gt;0")/COUNTIFS($J64:$J113,"&gt;0"),0)*$O$2</f>
        <v>0.7</v>
      </c>
      <c r="Y114" s="26">
        <f t="shared" ref="Y114:AA114" si="159">IFERROR(SUMIFS(Y64:Y113,$J64:$J113,"&gt;0")/COUNTIFS($J64:$J113,"&gt;0"),0)*$O$2</f>
        <v>0</v>
      </c>
      <c r="Z114" s="26">
        <f t="shared" si="159"/>
        <v>0</v>
      </c>
      <c r="AA114" s="26">
        <f t="shared" si="159"/>
        <v>0</v>
      </c>
      <c r="AB114" s="27">
        <f t="shared" ref="AB114" si="160">IFERROR(SUMIFS(AB64:AB113,$J64:$J113,"&gt;0")/COUNTIFS($J64:$J113,"&gt;0"),0)</f>
        <v>9.3000000000000007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2.0023148148147208E-4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0.6</v>
      </c>
      <c r="AI114" s="26">
        <f>IFERROR(SUMIFS(AI64:AI113,$J64:$J113,"&gt;0")/COUNTIFS($J64:$J113,"&gt;0"),0)*$O$2</f>
        <v>0.2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0.8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7</v>
      </c>
      <c r="CS114" s="34">
        <f>IFERROR(SUMIFS(CS64:CS113,$CR64:$CR113,"Yes")/COUNTIFS($CR64:$CR113,"Yes"),0)</f>
        <v>1941.6433894961481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9.3000000000000007</v>
      </c>
      <c r="CW114" s="33">
        <f>IFERROR(SUMIFS(CW64:CW113,$J64:$J113,"&gt;0")/COUNTIFS($J64:$J113,"&gt;0"),0)</f>
        <v>17.299999999999187</v>
      </c>
      <c r="CX114" s="25"/>
      <c r="CY114" s="33">
        <f>IFERROR(SUMIFS(CY64:CY113,$J64:$J113,"&gt;0")/COUNTIFS($J64:$J113,"&gt;0"),0)</f>
        <v>0.8</v>
      </c>
      <c r="CZ114" s="33">
        <f>IFERROR(SUMIFS(CZ64:CZ113,$J64:$J113,"&gt;0")/COUNTIFS($J64:$J113,"&gt;0"),0)</f>
        <v>28.300000000003148</v>
      </c>
      <c r="DA114" s="11">
        <f>IFERROR(SUMIFS(DA64:DA113,$J64:$J113,"&gt;0")/COUNTIFS($J64:$J113,"&gt;0"),0)</f>
        <v>10.1</v>
      </c>
      <c r="DB114" s="11">
        <f>IFERROR(SUMIFS(DB64:DB113,$J64:$J113,"&gt;0")/COUNTIFS($J64:$J113,"&gt;0"),0)</f>
        <v>-1.1431251696994476</v>
      </c>
      <c r="DC114" s="12">
        <f>IFERROR(SUMIFS(DC64:DC113,$J64:$J113,"&gt;0")/COUNTIFS($J64:$J113,"&gt;0"),0)</f>
        <v>0.6859376996580876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425" priority="26">
      <formula>$CR64="Yes"</formula>
    </cfRule>
  </conditionalFormatting>
  <conditionalFormatting sqref="U6:AA15">
    <cfRule type="expression" dxfId="424" priority="19">
      <formula>AND(SUM($U6:$AA6)&lt;3,SUM($U6:$AA6)&gt;0)</formula>
    </cfRule>
  </conditionalFormatting>
  <conditionalFormatting sqref="U6:AA55">
    <cfRule type="expression" dxfId="423" priority="38">
      <formula>AND(SUM($U6:$AA6)&lt;3,SUM($U6:$AA6)&gt;0)</formula>
    </cfRule>
  </conditionalFormatting>
  <conditionalFormatting sqref="U64:AA113">
    <cfRule type="expression" dxfId="422" priority="10">
      <formula>AND(SUM($U64:$AA64)&lt;3,SUM($U64:$AA64)&gt;0)</formula>
    </cfRule>
  </conditionalFormatting>
  <conditionalFormatting sqref="AF6:AL55">
    <cfRule type="expression" dxfId="421" priority="12">
      <formula>AND($AM6&gt;0,$AB6=0)</formula>
    </cfRule>
  </conditionalFormatting>
  <conditionalFormatting sqref="AF64:AL113">
    <cfRule type="expression" dxfId="420" priority="3">
      <formula>AND($AM64&gt;0,$AB64=0)</formula>
    </cfRule>
  </conditionalFormatting>
  <conditionalFormatting sqref="AO6:AU55">
    <cfRule type="expression" dxfId="419" priority="18">
      <formula>AND(SUM($AO6:$AU6)&lt;3,SUM($AO6:$AU6)&gt;0)</formula>
    </cfRule>
  </conditionalFormatting>
  <conditionalFormatting sqref="AO64:AU113">
    <cfRule type="expression" dxfId="418" priority="9">
      <formula>AND(SUM($AO64:$AU64)&lt;3,SUM($AO64:$AU64)&gt;0)</formula>
    </cfRule>
  </conditionalFormatting>
  <conditionalFormatting sqref="AZ6:BF55">
    <cfRule type="expression" dxfId="417" priority="13">
      <formula>AND($BG6&gt;0,$AV6=0)</formula>
    </cfRule>
  </conditionalFormatting>
  <conditionalFormatting sqref="AZ64:BF113">
    <cfRule type="expression" dxfId="416" priority="4">
      <formula>AND($BG64&gt;0,$AV64=0)</formula>
    </cfRule>
  </conditionalFormatting>
  <conditionalFormatting sqref="BI6:BO55">
    <cfRule type="expression" dxfId="415" priority="17">
      <formula>AND(SUM($BI6:$BO6)&lt;3,SUM($BI6:$BO6)&gt;0)</formula>
    </cfRule>
  </conditionalFormatting>
  <conditionalFormatting sqref="BI64:BO113">
    <cfRule type="expression" dxfId="414" priority="8">
      <formula>AND(SUM($BI64:$BO64)&lt;3,SUM($BI64:$BO64)&gt;0)</formula>
    </cfRule>
  </conditionalFormatting>
  <conditionalFormatting sqref="BT6:BZ55">
    <cfRule type="expression" dxfId="413" priority="14">
      <formula>AND($CA6&gt;0,$BP6=0)</formula>
    </cfRule>
  </conditionalFormatting>
  <conditionalFormatting sqref="BT64:BZ113">
    <cfRule type="expression" dxfId="412" priority="5">
      <formula>AND($CA64&gt;0,$BP64=0)</formula>
    </cfRule>
  </conditionalFormatting>
  <conditionalFormatting sqref="CP6:CP55">
    <cfRule type="expression" dxfId="411" priority="11">
      <formula>$DO6="Blocked?"</formula>
    </cfRule>
  </conditionalFormatting>
  <conditionalFormatting sqref="CP64:CP113">
    <cfRule type="expression" dxfId="410" priority="2">
      <formula>$DO64="Blocked?"</formula>
    </cfRule>
  </conditionalFormatting>
  <conditionalFormatting sqref="CR64:CR113">
    <cfRule type="expression" dxfId="409" priority="1">
      <formula>$CR64="Yes"</formula>
    </cfRule>
  </conditionalFormatting>
  <conditionalFormatting sqref="CR6:CS15">
    <cfRule type="expression" dxfId="408" priority="16">
      <formula>$CR6="Yes"</formula>
    </cfRule>
  </conditionalFormatting>
  <conditionalFormatting sqref="CR6:CS55 CS64:CS113 A6:A55">
    <cfRule type="expression" dxfId="407" priority="35">
      <formula>$CR6="Yes"</formula>
    </cfRule>
  </conditionalFormatting>
  <conditionalFormatting sqref="CS6:CS15">
    <cfRule type="expression" dxfId="406" priority="15">
      <formula>CS6&gt;2700</formula>
    </cfRule>
  </conditionalFormatting>
  <conditionalFormatting sqref="CS6:CS56">
    <cfRule type="expression" dxfId="405" priority="34">
      <formula>CS6&gt;2700</formula>
    </cfRule>
  </conditionalFormatting>
  <conditionalFormatting sqref="CS64:CS73">
    <cfRule type="expression" dxfId="404" priority="6">
      <formula>CS64&gt;2700</formula>
    </cfRule>
    <cfRule type="expression" dxfId="403" priority="7">
      <formula>$CR64="Yes"</formula>
    </cfRule>
  </conditionalFormatting>
  <conditionalFormatting sqref="CS64:CS114">
    <cfRule type="expression" dxfId="402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0</v>
      </c>
      <c r="E6" s="71"/>
      <c r="F6" s="71"/>
      <c r="G6" s="71"/>
      <c r="H6" s="71"/>
      <c r="I6" s="69">
        <f>IF($J6="","-",B6*$L$2+C6*$M$2+D6*$N$2+E6*$O$2+F6*$P$2+G6*$Q$2+H6*$R$2)</f>
        <v>0</v>
      </c>
      <c r="J6" s="109">
        <v>0.3364583333333333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0.3364583333333333</v>
      </c>
      <c r="U6" s="64"/>
      <c r="V6" s="64"/>
      <c r="W6" s="65">
        <v>3</v>
      </c>
      <c r="X6" s="65"/>
      <c r="Y6" s="65"/>
      <c r="Z6" s="65"/>
      <c r="AA6" s="65"/>
      <c r="AB6" s="69">
        <f>IF($J6="","-",U6*$L$2+V6*$M$2+W6*$N$2+X6*$O$2+Y6*$P$2+Z6*$Q$2+AA6*$R$2)</f>
        <v>3</v>
      </c>
      <c r="AC6" s="110">
        <v>0.33651620370370372</v>
      </c>
      <c r="AD6" s="70">
        <f t="shared" ref="AD6:AD37" si="0">IF($J6="","-",AC6-T6)</f>
        <v>5.7870370370416424E-5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0.33682870370370371</v>
      </c>
      <c r="CM6" s="112">
        <v>0.33743055555555551</v>
      </c>
      <c r="CN6" s="64" t="str">
        <f t="shared" ref="CN6:CN37" si="1">IF($J6="","-",IF(AND(AB6&gt;0,S6=0),"Y","N"))</f>
        <v>Y</v>
      </c>
      <c r="CO6" s="65" t="s">
        <v>75</v>
      </c>
      <c r="CP6" s="65" t="s">
        <v>75</v>
      </c>
      <c r="CQ6" s="66">
        <f t="shared" ref="CQ6:CQ37" si="2">IF($J6="","-",IF(AC6=0,0,AC6-J6))</f>
        <v>5.7870370370416424E-5</v>
      </c>
      <c r="CR6" s="64" t="str">
        <f t="shared" ref="CR6:CR37" si="3">IF($J6="","-",IF(AND(I6&gt;=CR$4,CQ6&gt;=CQ$4,CP6="N",S6=0),"Yes","No"))</f>
        <v>No</v>
      </c>
      <c r="CS6" s="67">
        <f t="shared" ref="CS6:CS37" si="4">IF($J6="","",IF(S6&gt;0,0,IF(AD6=0,0,AB6/(AD6*24))))</f>
        <v>2159.9999999982811</v>
      </c>
      <c r="CT6" s="76"/>
      <c r="CU6" s="61">
        <f t="shared" ref="CU6:CU37" si="5">IF(J6="","-",CJ6)</f>
        <v>0</v>
      </c>
      <c r="CV6" s="62">
        <f t="shared" ref="CV6:CV55" si="6">IF($J6="","-",AB6+AV6+BP6)</f>
        <v>3</v>
      </c>
      <c r="CW6" s="63">
        <f t="shared" ref="CW6:CW55" si="7">IF($J6="","-",(AD6+AX6+BR6)*86400)</f>
        <v>5.000000000003979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8">IF($J6="","-",S6+AM6+BG6+CA6)</f>
        <v>0</v>
      </c>
      <c r="CZ6" s="63">
        <f t="shared" ref="CZ6:CZ37" si="9">IF($J6="","-",(CL6-J6)*86400)</f>
        <v>32.000000000003403</v>
      </c>
      <c r="DA6" s="51">
        <f>IF($J6="","-",CV6+CY6+CU6)</f>
        <v>3</v>
      </c>
      <c r="DB6" s="52">
        <f>IF($J6="","-",IF(CW6=0,0,CW6-DD6-DE6))</f>
        <v>4.000000000003979</v>
      </c>
      <c r="DC6" s="53">
        <f t="shared" ref="DC6:DC37" si="10">IF($J6="", "-", IF(AND(CV6=0, CX6=2),  1,   IFERROR((DA6*3600)/(IFERROR(CZ6-DB6-2,CZ6-2)*$CS$56+CU6*3600),0)))</f>
        <v>0</v>
      </c>
      <c r="DD6" s="7">
        <f>IF($J6="","-",IF(OR(CX6=1,CX6=3),1,IF(CX6=2,2,IF(CX6=4,0,0))))</f>
        <v>1</v>
      </c>
      <c r="DE6" s="7">
        <f t="shared" ref="DE6:DE37" si="11">IF($J6="","-",IFERROR((3600*CV6/$CS$56),0))</f>
        <v>0</v>
      </c>
      <c r="DF6" s="7">
        <f t="shared" ref="DF6:DF37" si="12">IF(J6="","-",(CM6-J6)*86400)</f>
        <v>83.999999999998749</v>
      </c>
      <c r="DG6" s="7">
        <f t="shared" ref="DG6:DG37" si="13">IF($J6="","-",(CL6-J6-(3/86400))*86400)</f>
        <v>29.000000000003403</v>
      </c>
      <c r="DH6" s="7">
        <f t="shared" ref="DH6:DH37" si="14">IF($J6="","-",IF($CW6=0,0, $CW6-IFERROR(3600*$CV6/$CS$56,0)-1))</f>
        <v>4.000000000003979</v>
      </c>
      <c r="DI6" s="7">
        <f t="shared" ref="DI6:DI37" si="15">IF($J6="","-",IF($CW6=0,0, $CW6-IFERROR(3600*$CV6/$CS$56,0)-2))</f>
        <v>3.000000000003979</v>
      </c>
      <c r="DJ6" s="7">
        <f t="shared" ref="DJ6:DJ37" si="16">IF($J6="","-",IF($CW6=0,0, $CW6-IFERROR(3600*$CV6/$CS$56,0)-1))</f>
        <v>4.000000000003979</v>
      </c>
      <c r="DK6" s="7">
        <f t="shared" ref="DK6:DK37" si="17">IF($J6="","-",IF($CW6=0,0, $CW6-IFERROR(3600*$CV6/$CS$56,0)))</f>
        <v>5.000000000003979</v>
      </c>
      <c r="DL6" s="13">
        <f t="shared" ref="DL6:DL37" si="18">IF($J6="","-",HLOOKUP(CX6,$DH$5:$DK$55,A6+1, FALSE))</f>
        <v>4.000000000003979</v>
      </c>
      <c r="DM6" s="14">
        <f t="shared" ref="DM6:DM37" si="19">IF($J6="","-",IFERROR(IF(CU6=0,((DA6*(3600/DF6))/($CS$56*((DG6-DB6+1)/DF6))),((DA6*(3600/DF6))/(($CS$56*(((DG6-DB6+1)/DF6)))+((CU6*3600)/DF6)))),0))</f>
        <v>0</v>
      </c>
      <c r="DN6" s="37">
        <f>IF($J6="","-",CW6/CZ6)</f>
        <v>0.15625000000010772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3</v>
      </c>
      <c r="E7" s="71"/>
      <c r="F7" s="71"/>
      <c r="G7" s="71"/>
      <c r="H7" s="71"/>
      <c r="I7" s="69">
        <f t="shared" ref="I7:I15" si="21">IF($J7="","-",B7*$L$2+C7*$M$2+D7*$N$2+E7*$O$2+F7*$P$2+G7*$Q$2+H7*$R$2)</f>
        <v>3</v>
      </c>
      <c r="J7" s="109">
        <v>0.33928240740740739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110">
        <v>0.33929398148148149</v>
      </c>
      <c r="U7" s="64"/>
      <c r="V7" s="64"/>
      <c r="W7" s="65">
        <v>3</v>
      </c>
      <c r="X7" s="65"/>
      <c r="Y7" s="65"/>
      <c r="Z7" s="65"/>
      <c r="AA7" s="65"/>
      <c r="AB7" s="69">
        <f t="shared" ref="AB7:AB15" si="23">IF($J7="","-",U7*$L$2+V7*$M$2+W7*$N$2+X7*$O$2+Y7*$P$2+Z7*$Q$2+AA7*$R$2)</f>
        <v>3</v>
      </c>
      <c r="AC7" s="110">
        <v>0.33935185185185185</v>
      </c>
      <c r="AD7" s="70">
        <f t="shared" si="0"/>
        <v>5.7870370370360913E-5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68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0.33954861111111106</v>
      </c>
      <c r="CM7" s="112">
        <v>0.34020833333333328</v>
      </c>
      <c r="CN7" s="64" t="str">
        <f t="shared" si="1"/>
        <v>Y</v>
      </c>
      <c r="CO7" s="65" t="s">
        <v>75</v>
      </c>
      <c r="CP7" s="65" t="s">
        <v>75</v>
      </c>
      <c r="CQ7" s="66">
        <f t="shared" si="2"/>
        <v>6.94444444444553E-5</v>
      </c>
      <c r="CR7" s="64" t="str">
        <f t="shared" si="3"/>
        <v>No</v>
      </c>
      <c r="CS7" s="67">
        <f t="shared" si="4"/>
        <v>2160.0000000003529</v>
      </c>
      <c r="CT7" s="76"/>
      <c r="CU7" s="61">
        <f t="shared" si="5"/>
        <v>0</v>
      </c>
      <c r="CV7" s="62">
        <f t="shared" si="6"/>
        <v>3</v>
      </c>
      <c r="CW7" s="63">
        <f t="shared" si="7"/>
        <v>4.9999999999991829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8"/>
        <v>0</v>
      </c>
      <c r="CZ7" s="63">
        <f t="shared" si="9"/>
        <v>22.9999999999972</v>
      </c>
      <c r="DA7" s="51">
        <f t="shared" ref="DA7:DA55" si="33">IF($J7="","-",CV7+CY7+CU7)</f>
        <v>3</v>
      </c>
      <c r="DB7" s="52">
        <f t="shared" ref="DB7:DB55" si="34">IF($J7="","-",IF(CW7=0,0,CW7-DD7-DE7))</f>
        <v>3.9999999999991829</v>
      </c>
      <c r="DC7" s="53">
        <f t="shared" si="10"/>
        <v>0</v>
      </c>
      <c r="DD7" s="7">
        <f t="shared" ref="DD7:DD55" si="35">IF($J7="","-",IF(OR(CX7=1,CX7=3),1,IF(CX7=2,2,IF(CX7=4,0,0))))</f>
        <v>1</v>
      </c>
      <c r="DE7" s="7">
        <f t="shared" si="11"/>
        <v>0</v>
      </c>
      <c r="DF7" s="7">
        <f t="shared" si="12"/>
        <v>79.999999999996518</v>
      </c>
      <c r="DG7" s="7">
        <f t="shared" si="13"/>
        <v>19.9999999999972</v>
      </c>
      <c r="DH7" s="7">
        <f t="shared" si="14"/>
        <v>3.9999999999991829</v>
      </c>
      <c r="DI7" s="7">
        <f t="shared" si="15"/>
        <v>2.9999999999991829</v>
      </c>
      <c r="DJ7" s="7">
        <f t="shared" si="16"/>
        <v>3.9999999999991829</v>
      </c>
      <c r="DK7" s="7">
        <f t="shared" si="17"/>
        <v>4.9999999999991829</v>
      </c>
      <c r="DL7" s="13">
        <f t="shared" si="18"/>
        <v>3.9999999999991829</v>
      </c>
      <c r="DM7" s="14">
        <f t="shared" si="19"/>
        <v>0</v>
      </c>
      <c r="DN7" s="37">
        <f t="shared" ref="DN7:DN55" si="36">IF($J7="","-",CW7/CZ7)</f>
        <v>0.21739130434781703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4</v>
      </c>
      <c r="E8" s="71"/>
      <c r="F8" s="71"/>
      <c r="G8" s="71"/>
      <c r="H8" s="71"/>
      <c r="I8" s="69">
        <f t="shared" si="21"/>
        <v>4</v>
      </c>
      <c r="J8" s="109">
        <v>0.34385416666666663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110">
        <v>0.34387731481481482</v>
      </c>
      <c r="U8" s="64"/>
      <c r="V8" s="64"/>
      <c r="W8" s="65">
        <v>4</v>
      </c>
      <c r="X8" s="65"/>
      <c r="Y8" s="65"/>
      <c r="Z8" s="65"/>
      <c r="AA8" s="65"/>
      <c r="AB8" s="69">
        <f t="shared" si="23"/>
        <v>4</v>
      </c>
      <c r="AC8" s="110">
        <v>0.34394675925925927</v>
      </c>
      <c r="AD8" s="70">
        <f t="shared" si="0"/>
        <v>6.94444444444553E-5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0.34425925925925926</v>
      </c>
      <c r="CM8" s="112">
        <v>0.34491898148148148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9.2592592592644074E-5</v>
      </c>
      <c r="CR8" s="64" t="str">
        <f t="shared" si="3"/>
        <v>No</v>
      </c>
      <c r="CS8" s="67">
        <f t="shared" si="4"/>
        <v>2399.9999999996248</v>
      </c>
      <c r="CT8" s="76"/>
      <c r="CU8" s="61">
        <f t="shared" si="5"/>
        <v>0</v>
      </c>
      <c r="CV8" s="62">
        <f t="shared" si="6"/>
        <v>4</v>
      </c>
      <c r="CW8" s="63">
        <f t="shared" si="7"/>
        <v>6.0000000000009379</v>
      </c>
      <c r="CX8" s="63">
        <f t="shared" si="32"/>
        <v>1</v>
      </c>
      <c r="CY8" s="63">
        <f t="shared" si="8"/>
        <v>0</v>
      </c>
      <c r="CZ8" s="63">
        <f t="shared" si="9"/>
        <v>35.000000000003872</v>
      </c>
      <c r="DA8" s="51">
        <f t="shared" si="33"/>
        <v>4</v>
      </c>
      <c r="DB8" s="52">
        <f t="shared" si="34"/>
        <v>5.0000000000009379</v>
      </c>
      <c r="DC8" s="53">
        <f t="shared" si="10"/>
        <v>0</v>
      </c>
      <c r="DD8" s="7">
        <f t="shared" si="35"/>
        <v>1</v>
      </c>
      <c r="DE8" s="7">
        <f t="shared" si="11"/>
        <v>0</v>
      </c>
      <c r="DF8" s="7">
        <f t="shared" si="12"/>
        <v>92.000000000003183</v>
      </c>
      <c r="DG8" s="7">
        <f t="shared" si="13"/>
        <v>32.000000000003872</v>
      </c>
      <c r="DH8" s="7">
        <f t="shared" si="14"/>
        <v>5.0000000000009379</v>
      </c>
      <c r="DI8" s="7">
        <f t="shared" si="15"/>
        <v>4.0000000000009379</v>
      </c>
      <c r="DJ8" s="7">
        <f t="shared" si="16"/>
        <v>5.0000000000009379</v>
      </c>
      <c r="DK8" s="7">
        <f t="shared" si="17"/>
        <v>6.0000000000009379</v>
      </c>
      <c r="DL8" s="13">
        <f t="shared" si="18"/>
        <v>5.0000000000009379</v>
      </c>
      <c r="DM8" s="14">
        <f t="shared" si="19"/>
        <v>0</v>
      </c>
      <c r="DN8" s="37">
        <f t="shared" si="36"/>
        <v>0.17142857142857926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2</v>
      </c>
      <c r="E9" s="71"/>
      <c r="F9" s="71"/>
      <c r="G9" s="71"/>
      <c r="H9" s="71"/>
      <c r="I9" s="69">
        <f t="shared" si="21"/>
        <v>2</v>
      </c>
      <c r="J9" s="109">
        <v>0.34771990740740738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110">
        <v>0.34774305555555557</v>
      </c>
      <c r="U9" s="64"/>
      <c r="V9" s="64"/>
      <c r="W9" s="65">
        <v>4</v>
      </c>
      <c r="X9" s="65"/>
      <c r="Y9" s="65"/>
      <c r="Z9" s="65"/>
      <c r="AA9" s="65"/>
      <c r="AB9" s="69">
        <f t="shared" si="23"/>
        <v>4</v>
      </c>
      <c r="AC9" s="110">
        <v>0.34783564814814816</v>
      </c>
      <c r="AD9" s="70">
        <f t="shared" si="0"/>
        <v>9.2592592592588563E-5</v>
      </c>
      <c r="AE9" s="73"/>
      <c r="AF9" s="92"/>
      <c r="AG9" s="64"/>
      <c r="AH9" s="65"/>
      <c r="AI9" s="65">
        <v>1</v>
      </c>
      <c r="AJ9" s="65"/>
      <c r="AK9" s="65"/>
      <c r="AL9" s="65"/>
      <c r="AM9" s="69">
        <f t="shared" si="24"/>
        <v>1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0.34804398148148147</v>
      </c>
      <c r="CM9" s="112">
        <v>0.34865740740740742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1.1574074074077734E-4</v>
      </c>
      <c r="CR9" s="64" t="str">
        <f t="shared" si="3"/>
        <v>No</v>
      </c>
      <c r="CS9" s="67">
        <f t="shared" si="4"/>
        <v>1800.0000000000784</v>
      </c>
      <c r="CT9" s="76"/>
      <c r="CU9" s="61">
        <f t="shared" si="5"/>
        <v>0</v>
      </c>
      <c r="CV9" s="62">
        <f t="shared" si="6"/>
        <v>4</v>
      </c>
      <c r="CW9" s="63">
        <f t="shared" si="7"/>
        <v>7.9999999999996518</v>
      </c>
      <c r="CX9" s="63">
        <f t="shared" si="32"/>
        <v>1</v>
      </c>
      <c r="CY9" s="63">
        <f t="shared" si="8"/>
        <v>1</v>
      </c>
      <c r="CZ9" s="63">
        <f t="shared" si="9"/>
        <v>28.00000000000118</v>
      </c>
      <c r="DA9" s="51">
        <f t="shared" si="33"/>
        <v>5</v>
      </c>
      <c r="DB9" s="52">
        <f t="shared" si="34"/>
        <v>6.9999999999996518</v>
      </c>
      <c r="DC9" s="53">
        <f t="shared" si="10"/>
        <v>0</v>
      </c>
      <c r="DD9" s="7">
        <f t="shared" si="35"/>
        <v>1</v>
      </c>
      <c r="DE9" s="7">
        <f t="shared" si="11"/>
        <v>0</v>
      </c>
      <c r="DF9" s="7">
        <f t="shared" si="12"/>
        <v>81.00000000000307</v>
      </c>
      <c r="DG9" s="7">
        <f t="shared" si="13"/>
        <v>25.00000000000118</v>
      </c>
      <c r="DH9" s="7">
        <f t="shared" si="14"/>
        <v>6.9999999999996518</v>
      </c>
      <c r="DI9" s="7">
        <f t="shared" si="15"/>
        <v>5.9999999999996518</v>
      </c>
      <c r="DJ9" s="7">
        <f t="shared" si="16"/>
        <v>6.9999999999996518</v>
      </c>
      <c r="DK9" s="7">
        <f t="shared" si="17"/>
        <v>7.9999999999996518</v>
      </c>
      <c r="DL9" s="13">
        <f t="shared" si="18"/>
        <v>6.9999999999996518</v>
      </c>
      <c r="DM9" s="14">
        <f t="shared" si="19"/>
        <v>0</v>
      </c>
      <c r="DN9" s="37">
        <f t="shared" si="36"/>
        <v>0.28571428571426122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3</v>
      </c>
      <c r="E10" s="71"/>
      <c r="F10" s="71"/>
      <c r="G10" s="71"/>
      <c r="H10" s="71"/>
      <c r="I10" s="69">
        <f t="shared" si="21"/>
        <v>3</v>
      </c>
      <c r="J10" s="109">
        <v>0.35052083333333334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110">
        <v>0.35054398148148147</v>
      </c>
      <c r="U10" s="64"/>
      <c r="V10" s="64"/>
      <c r="W10" s="65">
        <v>3</v>
      </c>
      <c r="X10" s="65"/>
      <c r="Y10" s="65"/>
      <c r="Z10" s="65"/>
      <c r="AA10" s="65"/>
      <c r="AB10" s="69">
        <f t="shared" si="23"/>
        <v>3</v>
      </c>
      <c r="AC10" s="110">
        <v>0.35060185185185189</v>
      </c>
      <c r="AD10" s="70">
        <f t="shared" si="0"/>
        <v>5.7870370370416424E-5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0.35074074074074074</v>
      </c>
      <c r="CM10" s="112">
        <v>0.35136574074074073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8.1018518518549687E-5</v>
      </c>
      <c r="CR10" s="64" t="str">
        <f t="shared" si="3"/>
        <v>No</v>
      </c>
      <c r="CS10" s="67">
        <f t="shared" si="4"/>
        <v>2159.9999999982811</v>
      </c>
      <c r="CT10" s="76"/>
      <c r="CU10" s="61">
        <f t="shared" si="5"/>
        <v>0</v>
      </c>
      <c r="CV10" s="62">
        <f t="shared" si="6"/>
        <v>3</v>
      </c>
      <c r="CW10" s="63">
        <f t="shared" si="7"/>
        <v>5.000000000003979</v>
      </c>
      <c r="CX10" s="63">
        <f t="shared" si="32"/>
        <v>1</v>
      </c>
      <c r="CY10" s="63">
        <f t="shared" si="8"/>
        <v>0</v>
      </c>
      <c r="CZ10" s="63">
        <f t="shared" si="9"/>
        <v>18.999999999999773</v>
      </c>
      <c r="DA10" s="51">
        <f t="shared" si="33"/>
        <v>3</v>
      </c>
      <c r="DB10" s="52">
        <f t="shared" si="34"/>
        <v>4.000000000003979</v>
      </c>
      <c r="DC10" s="53">
        <f t="shared" si="10"/>
        <v>0</v>
      </c>
      <c r="DD10" s="7">
        <f t="shared" si="35"/>
        <v>1</v>
      </c>
      <c r="DE10" s="7">
        <f t="shared" si="11"/>
        <v>0</v>
      </c>
      <c r="DF10" s="7">
        <f t="shared" si="12"/>
        <v>72.999999999998622</v>
      </c>
      <c r="DG10" s="7">
        <f t="shared" si="13"/>
        <v>15.999999999999773</v>
      </c>
      <c r="DH10" s="7">
        <f t="shared" si="14"/>
        <v>4.000000000003979</v>
      </c>
      <c r="DI10" s="7">
        <f t="shared" si="15"/>
        <v>3.000000000003979</v>
      </c>
      <c r="DJ10" s="7">
        <f t="shared" si="16"/>
        <v>4.000000000003979</v>
      </c>
      <c r="DK10" s="7">
        <f t="shared" si="17"/>
        <v>5.000000000003979</v>
      </c>
      <c r="DL10" s="13">
        <f t="shared" si="18"/>
        <v>4.000000000003979</v>
      </c>
      <c r="DM10" s="14">
        <f t="shared" si="19"/>
        <v>0</v>
      </c>
      <c r="DN10" s="37">
        <f t="shared" si="36"/>
        <v>0.2631578947370547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4</v>
      </c>
      <c r="E11" s="71"/>
      <c r="F11" s="71"/>
      <c r="G11" s="71"/>
      <c r="H11" s="71"/>
      <c r="I11" s="69">
        <f t="shared" si="21"/>
        <v>4</v>
      </c>
      <c r="J11" s="109">
        <v>0.35424768518518518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110">
        <v>0.35425925925925927</v>
      </c>
      <c r="U11" s="64"/>
      <c r="V11" s="64"/>
      <c r="W11" s="65">
        <v>4</v>
      </c>
      <c r="X11" s="65"/>
      <c r="Y11" s="65"/>
      <c r="Z11" s="65"/>
      <c r="AA11" s="65"/>
      <c r="AB11" s="69">
        <f t="shared" si="23"/>
        <v>4</v>
      </c>
      <c r="AC11" s="110">
        <v>0.35432870370370373</v>
      </c>
      <c r="AD11" s="70">
        <f t="shared" si="0"/>
        <v>6.94444444444553E-5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0.35459490740740746</v>
      </c>
      <c r="CM11" s="112">
        <v>0.35517361111111106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8.1018518518549687E-5</v>
      </c>
      <c r="CR11" s="64" t="str">
        <f t="shared" si="3"/>
        <v>No</v>
      </c>
      <c r="CS11" s="67">
        <f t="shared" si="4"/>
        <v>2399.9999999996248</v>
      </c>
      <c r="CT11" s="76"/>
      <c r="CU11" s="61">
        <f t="shared" si="5"/>
        <v>0</v>
      </c>
      <c r="CV11" s="62">
        <f t="shared" si="6"/>
        <v>4</v>
      </c>
      <c r="CW11" s="63">
        <f t="shared" si="7"/>
        <v>6.0000000000009379</v>
      </c>
      <c r="CX11" s="63">
        <f t="shared" si="32"/>
        <v>1</v>
      </c>
      <c r="CY11" s="63">
        <f t="shared" si="8"/>
        <v>0</v>
      </c>
      <c r="CZ11" s="63">
        <f t="shared" si="9"/>
        <v>30.00000000000469</v>
      </c>
      <c r="DA11" s="51">
        <f t="shared" si="33"/>
        <v>4</v>
      </c>
      <c r="DB11" s="52">
        <f t="shared" si="34"/>
        <v>5.0000000000009379</v>
      </c>
      <c r="DC11" s="53">
        <f t="shared" si="10"/>
        <v>0</v>
      </c>
      <c r="DD11" s="7">
        <f t="shared" si="35"/>
        <v>1</v>
      </c>
      <c r="DE11" s="7">
        <f t="shared" si="11"/>
        <v>0</v>
      </c>
      <c r="DF11" s="7">
        <f t="shared" si="12"/>
        <v>79.999999999996518</v>
      </c>
      <c r="DG11" s="7">
        <f t="shared" si="13"/>
        <v>27.00000000000469</v>
      </c>
      <c r="DH11" s="7">
        <f t="shared" si="14"/>
        <v>5.0000000000009379</v>
      </c>
      <c r="DI11" s="7">
        <f t="shared" si="15"/>
        <v>4.0000000000009379</v>
      </c>
      <c r="DJ11" s="7">
        <f t="shared" si="16"/>
        <v>5.0000000000009379</v>
      </c>
      <c r="DK11" s="7">
        <f t="shared" si="17"/>
        <v>6.0000000000009379</v>
      </c>
      <c r="DL11" s="13">
        <f t="shared" si="18"/>
        <v>5.0000000000009379</v>
      </c>
      <c r="DM11" s="14">
        <f t="shared" si="19"/>
        <v>0</v>
      </c>
      <c r="DN11" s="37">
        <f t="shared" si="36"/>
        <v>0.2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3</v>
      </c>
      <c r="E12" s="71"/>
      <c r="F12" s="71">
        <v>1</v>
      </c>
      <c r="G12" s="71"/>
      <c r="H12" s="71"/>
      <c r="I12" s="69">
        <f t="shared" si="21"/>
        <v>4.5</v>
      </c>
      <c r="J12" s="109">
        <v>0.36163194444444446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110">
        <v>0.3616550925925926</v>
      </c>
      <c r="U12" s="64"/>
      <c r="V12" s="64"/>
      <c r="W12" s="65">
        <v>4</v>
      </c>
      <c r="X12" s="65"/>
      <c r="Y12" s="65">
        <v>1</v>
      </c>
      <c r="Z12" s="65"/>
      <c r="AA12" s="65"/>
      <c r="AB12" s="69">
        <f t="shared" si="23"/>
        <v>5.5</v>
      </c>
      <c r="AC12" s="110">
        <v>0.36175925925925928</v>
      </c>
      <c r="AD12" s="70">
        <f t="shared" si="0"/>
        <v>1.0416666666668295E-4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0.36190972222222223</v>
      </c>
      <c r="CM12" s="112">
        <v>0.36251157407407408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1.2731481481481621E-4</v>
      </c>
      <c r="CR12" s="64" t="str">
        <f t="shared" si="3"/>
        <v>No</v>
      </c>
      <c r="CS12" s="67">
        <f t="shared" si="4"/>
        <v>2199.9999999996562</v>
      </c>
      <c r="CT12" s="76"/>
      <c r="CU12" s="61">
        <f t="shared" si="5"/>
        <v>0</v>
      </c>
      <c r="CV12" s="62">
        <f t="shared" si="6"/>
        <v>5.5</v>
      </c>
      <c r="CW12" s="63">
        <f t="shared" si="7"/>
        <v>9.0000000000014069</v>
      </c>
      <c r="CX12" s="63">
        <f t="shared" si="32"/>
        <v>1</v>
      </c>
      <c r="CY12" s="63">
        <f t="shared" si="8"/>
        <v>0</v>
      </c>
      <c r="CZ12" s="63">
        <f t="shared" si="9"/>
        <v>23.999999999998956</v>
      </c>
      <c r="DA12" s="51">
        <f t="shared" si="33"/>
        <v>5.5</v>
      </c>
      <c r="DB12" s="52">
        <f t="shared" si="34"/>
        <v>8.0000000000014069</v>
      </c>
      <c r="DC12" s="53">
        <f t="shared" si="10"/>
        <v>0</v>
      </c>
      <c r="DD12" s="7">
        <f t="shared" si="35"/>
        <v>1</v>
      </c>
      <c r="DE12" s="7">
        <f t="shared" si="11"/>
        <v>0</v>
      </c>
      <c r="DF12" s="7">
        <f t="shared" si="12"/>
        <v>75.999999999999091</v>
      </c>
      <c r="DG12" s="7">
        <f t="shared" si="13"/>
        <v>20.999999999998956</v>
      </c>
      <c r="DH12" s="7">
        <f t="shared" si="14"/>
        <v>8.0000000000014069</v>
      </c>
      <c r="DI12" s="7">
        <f t="shared" si="15"/>
        <v>7.0000000000014069</v>
      </c>
      <c r="DJ12" s="7">
        <f t="shared" si="16"/>
        <v>8.0000000000014069</v>
      </c>
      <c r="DK12" s="7">
        <f t="shared" si="17"/>
        <v>9.0000000000014069</v>
      </c>
      <c r="DL12" s="13">
        <f t="shared" si="18"/>
        <v>8.0000000000014069</v>
      </c>
      <c r="DM12" s="14">
        <f t="shared" si="19"/>
        <v>0</v>
      </c>
      <c r="DN12" s="37">
        <f t="shared" si="36"/>
        <v>0.37500000000007494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2</v>
      </c>
      <c r="E13" s="71"/>
      <c r="F13" s="71"/>
      <c r="G13" s="71"/>
      <c r="H13" s="71"/>
      <c r="I13" s="69">
        <f t="shared" si="21"/>
        <v>2</v>
      </c>
      <c r="J13" s="109">
        <v>0.36717592592592596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110">
        <v>0.36717592592592596</v>
      </c>
      <c r="U13" s="64"/>
      <c r="V13" s="64"/>
      <c r="W13" s="65">
        <v>3</v>
      </c>
      <c r="X13" s="65"/>
      <c r="Y13" s="65"/>
      <c r="Z13" s="65"/>
      <c r="AA13" s="65"/>
      <c r="AB13" s="69">
        <f t="shared" si="23"/>
        <v>3</v>
      </c>
      <c r="AC13" s="110">
        <v>0.36725694444444446</v>
      </c>
      <c r="AD13" s="70">
        <f t="shared" si="0"/>
        <v>8.1018518518494176E-5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0.36747685185185186</v>
      </c>
      <c r="CM13" s="112">
        <v>0.36805555555555558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8.1018518518494176E-5</v>
      </c>
      <c r="CR13" s="64" t="str">
        <f t="shared" si="3"/>
        <v>No</v>
      </c>
      <c r="CS13" s="67">
        <f t="shared" si="4"/>
        <v>1542.8571428576065</v>
      </c>
      <c r="CT13" s="76"/>
      <c r="CU13" s="61">
        <f t="shared" si="5"/>
        <v>0</v>
      </c>
      <c r="CV13" s="62">
        <f t="shared" si="6"/>
        <v>3</v>
      </c>
      <c r="CW13" s="63">
        <f t="shared" si="7"/>
        <v>6.9999999999978968</v>
      </c>
      <c r="CX13" s="63">
        <f t="shared" si="32"/>
        <v>1</v>
      </c>
      <c r="CY13" s="63">
        <f t="shared" si="8"/>
        <v>0</v>
      </c>
      <c r="CZ13" s="63">
        <f t="shared" si="9"/>
        <v>25.999999999997669</v>
      </c>
      <c r="DA13" s="51">
        <f t="shared" si="33"/>
        <v>3</v>
      </c>
      <c r="DB13" s="52">
        <f t="shared" si="34"/>
        <v>5.9999999999978968</v>
      </c>
      <c r="DC13" s="53">
        <f t="shared" si="10"/>
        <v>0</v>
      </c>
      <c r="DD13" s="7">
        <f t="shared" si="35"/>
        <v>1</v>
      </c>
      <c r="DE13" s="7">
        <f t="shared" si="11"/>
        <v>0</v>
      </c>
      <c r="DF13" s="7">
        <f t="shared" si="12"/>
        <v>75.999999999999091</v>
      </c>
      <c r="DG13" s="7">
        <f t="shared" si="13"/>
        <v>22.999999999997669</v>
      </c>
      <c r="DH13" s="7">
        <f t="shared" si="14"/>
        <v>5.9999999999978968</v>
      </c>
      <c r="DI13" s="7">
        <f t="shared" si="15"/>
        <v>4.9999999999978968</v>
      </c>
      <c r="DJ13" s="7">
        <f t="shared" si="16"/>
        <v>5.9999999999978968</v>
      </c>
      <c r="DK13" s="7">
        <f t="shared" si="17"/>
        <v>6.9999999999978968</v>
      </c>
      <c r="DL13" s="13">
        <f t="shared" si="18"/>
        <v>5.9999999999978968</v>
      </c>
      <c r="DM13" s="14">
        <f t="shared" si="19"/>
        <v>0</v>
      </c>
      <c r="DN13" s="37">
        <f t="shared" si="36"/>
        <v>0.26923076923071249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3</v>
      </c>
      <c r="E14" s="71"/>
      <c r="F14" s="71"/>
      <c r="G14" s="71"/>
      <c r="H14" s="71"/>
      <c r="I14" s="69">
        <f t="shared" si="21"/>
        <v>3</v>
      </c>
      <c r="J14" s="109">
        <v>0.36902777777777779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110">
        <v>0.36903935185185183</v>
      </c>
      <c r="U14" s="64"/>
      <c r="V14" s="64"/>
      <c r="W14" s="65">
        <v>3</v>
      </c>
      <c r="X14" s="65"/>
      <c r="Y14" s="65"/>
      <c r="Z14" s="65"/>
      <c r="AA14" s="65"/>
      <c r="AB14" s="69">
        <f t="shared" si="23"/>
        <v>3</v>
      </c>
      <c r="AC14" s="110">
        <v>0.36909722222222219</v>
      </c>
      <c r="AD14" s="70">
        <f t="shared" si="0"/>
        <v>5.7870370370360913E-5</v>
      </c>
      <c r="AE14" s="73"/>
      <c r="AF14" s="92"/>
      <c r="AG14" s="64"/>
      <c r="AH14" s="65">
        <v>1</v>
      </c>
      <c r="AI14" s="65">
        <v>1</v>
      </c>
      <c r="AJ14" s="65"/>
      <c r="AK14" s="65"/>
      <c r="AL14" s="65"/>
      <c r="AM14" s="69">
        <f t="shared" si="24"/>
        <v>2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0.36934027777777773</v>
      </c>
      <c r="CM14" s="112">
        <v>0.36987268518518518</v>
      </c>
      <c r="CN14" s="64" t="str">
        <f t="shared" si="1"/>
        <v>Y</v>
      </c>
      <c r="CO14" s="65" t="s">
        <v>75</v>
      </c>
      <c r="CP14" s="65" t="s">
        <v>75</v>
      </c>
      <c r="CQ14" s="66">
        <f t="shared" si="2"/>
        <v>6.9444444444399789E-5</v>
      </c>
      <c r="CR14" s="64" t="str">
        <f t="shared" si="3"/>
        <v>No</v>
      </c>
      <c r="CS14" s="67">
        <f t="shared" si="4"/>
        <v>2160.0000000003529</v>
      </c>
      <c r="CT14" s="76"/>
      <c r="CU14" s="61">
        <f t="shared" si="5"/>
        <v>0</v>
      </c>
      <c r="CV14" s="62">
        <f t="shared" si="6"/>
        <v>3</v>
      </c>
      <c r="CW14" s="63">
        <f t="shared" si="7"/>
        <v>4.9999999999991829</v>
      </c>
      <c r="CX14" s="63">
        <f t="shared" si="32"/>
        <v>1</v>
      </c>
      <c r="CY14" s="63">
        <f t="shared" si="8"/>
        <v>2</v>
      </c>
      <c r="CZ14" s="63">
        <f t="shared" si="9"/>
        <v>26.999999999994628</v>
      </c>
      <c r="DA14" s="51">
        <f t="shared" si="33"/>
        <v>5</v>
      </c>
      <c r="DB14" s="52">
        <f t="shared" si="34"/>
        <v>3.9999999999991829</v>
      </c>
      <c r="DC14" s="53">
        <f t="shared" si="10"/>
        <v>0</v>
      </c>
      <c r="DD14" s="7">
        <f t="shared" si="35"/>
        <v>1</v>
      </c>
      <c r="DE14" s="7">
        <f t="shared" si="11"/>
        <v>0</v>
      </c>
      <c r="DF14" s="7">
        <f t="shared" si="12"/>
        <v>72.999999999998622</v>
      </c>
      <c r="DG14" s="7">
        <f t="shared" si="13"/>
        <v>23.999999999994628</v>
      </c>
      <c r="DH14" s="7">
        <f t="shared" si="14"/>
        <v>3.9999999999991829</v>
      </c>
      <c r="DI14" s="7">
        <f t="shared" si="15"/>
        <v>2.9999999999991829</v>
      </c>
      <c r="DJ14" s="7">
        <f t="shared" si="16"/>
        <v>3.9999999999991829</v>
      </c>
      <c r="DK14" s="7">
        <f t="shared" si="17"/>
        <v>4.9999999999991829</v>
      </c>
      <c r="DL14" s="13">
        <f t="shared" si="18"/>
        <v>3.9999999999991829</v>
      </c>
      <c r="DM14" s="14">
        <f t="shared" si="19"/>
        <v>0</v>
      </c>
      <c r="DN14" s="37">
        <f t="shared" si="36"/>
        <v>0.18518518518519175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2</v>
      </c>
      <c r="E15" s="71">
        <v>1</v>
      </c>
      <c r="F15" s="71"/>
      <c r="G15" s="71"/>
      <c r="H15" s="71"/>
      <c r="I15" s="69">
        <f t="shared" si="21"/>
        <v>3</v>
      </c>
      <c r="J15" s="109">
        <v>0.36987268518518518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110">
        <v>0.36989583333333331</v>
      </c>
      <c r="U15" s="64"/>
      <c r="V15" s="64"/>
      <c r="W15" s="65">
        <v>2</v>
      </c>
      <c r="X15" s="65">
        <v>1</v>
      </c>
      <c r="Y15" s="65"/>
      <c r="Z15" s="65"/>
      <c r="AA15" s="65"/>
      <c r="AB15" s="69">
        <f t="shared" si="23"/>
        <v>3</v>
      </c>
      <c r="AC15" s="110">
        <v>0.36994212962962963</v>
      </c>
      <c r="AD15" s="70">
        <f t="shared" si="0"/>
        <v>4.6296296296322037E-5</v>
      </c>
      <c r="AE15" s="73"/>
      <c r="AF15" s="92"/>
      <c r="AG15" s="64"/>
      <c r="AH15" s="65">
        <v>2</v>
      </c>
      <c r="AI15" s="65"/>
      <c r="AJ15" s="65"/>
      <c r="AK15" s="65"/>
      <c r="AL15" s="65"/>
      <c r="AM15" s="69">
        <f t="shared" si="24"/>
        <v>2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0.37023148148148149</v>
      </c>
      <c r="CM15" s="112">
        <v>0.37087962962962967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6.94444444444553E-5</v>
      </c>
      <c r="CR15" s="64" t="str">
        <f t="shared" si="3"/>
        <v>No</v>
      </c>
      <c r="CS15" s="67">
        <f t="shared" si="4"/>
        <v>2699.9999999984989</v>
      </c>
      <c r="CT15" s="76"/>
      <c r="CU15" s="61">
        <f t="shared" si="5"/>
        <v>0</v>
      </c>
      <c r="CV15" s="62">
        <f t="shared" si="6"/>
        <v>3</v>
      </c>
      <c r="CW15" s="63">
        <f t="shared" si="7"/>
        <v>4.000000000002224</v>
      </c>
      <c r="CX15" s="63">
        <f t="shared" si="32"/>
        <v>1</v>
      </c>
      <c r="CY15" s="63">
        <f t="shared" si="8"/>
        <v>2</v>
      </c>
      <c r="CZ15" s="63">
        <f t="shared" si="9"/>
        <v>31.000000000001648</v>
      </c>
      <c r="DA15" s="51">
        <f t="shared" si="33"/>
        <v>5</v>
      </c>
      <c r="DB15" s="52">
        <f t="shared" si="34"/>
        <v>3.000000000002224</v>
      </c>
      <c r="DC15" s="53">
        <f t="shared" si="10"/>
        <v>0</v>
      </c>
      <c r="DD15" s="7">
        <f t="shared" si="35"/>
        <v>1</v>
      </c>
      <c r="DE15" s="7">
        <f t="shared" si="11"/>
        <v>0</v>
      </c>
      <c r="DF15" s="7">
        <f t="shared" si="12"/>
        <v>87.000000000004007</v>
      </c>
      <c r="DG15" s="7">
        <f t="shared" si="13"/>
        <v>28.000000000001648</v>
      </c>
      <c r="DH15" s="7">
        <f t="shared" si="14"/>
        <v>3.000000000002224</v>
      </c>
      <c r="DI15" s="7">
        <f t="shared" si="15"/>
        <v>2.000000000002224</v>
      </c>
      <c r="DJ15" s="7">
        <f t="shared" si="16"/>
        <v>3.000000000002224</v>
      </c>
      <c r="DK15" s="7">
        <f t="shared" si="17"/>
        <v>4.000000000002224</v>
      </c>
      <c r="DL15" s="13">
        <f t="shared" si="18"/>
        <v>3.000000000002224</v>
      </c>
      <c r="DM15" s="14">
        <f t="shared" si="19"/>
        <v>0</v>
      </c>
      <c r="DN15" s="37">
        <f t="shared" si="36"/>
        <v>0.12903225806458102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2.6</v>
      </c>
      <c r="E56" s="26">
        <f>IFERROR(SUMIFS(E6:E55,$J6:$J55,"&gt;0")/COUNTIFS($J6:$J55,"&gt;0"),0)*$O$2</f>
        <v>0.1</v>
      </c>
      <c r="F56" s="26">
        <f t="shared" ref="F56:G56" si="67">IFERROR(SUMIFS(F6:F55,$J6:$J55,"&gt;0")/COUNTIFS($J6:$J55,"&gt;0"),0)*$O$2</f>
        <v>0.1</v>
      </c>
      <c r="G56" s="26">
        <f t="shared" si="67"/>
        <v>0</v>
      </c>
      <c r="H56" s="26">
        <f>IFERROR(SUMIFS(H6:H55,$J6:$J55,"&gt;0")/COUNTIFS($J6:$J55,"&gt;0"),0)*$R$2</f>
        <v>0</v>
      </c>
      <c r="I56" s="27">
        <f t="shared" ref="I56" si="68">IFERROR(SUMIFS(I6:I55,$J6:$J55,"&gt;0")/COUNTIFS($J6:$J55,"&gt;0"),0)</f>
        <v>2.85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3.3</v>
      </c>
      <c r="X56" s="26">
        <f>IFERROR(SUMIFS(X6:X55,$J6:$J55,"&gt;0")/COUNTIFS($J6:$J55,"&gt;0"),0)*$O$2</f>
        <v>0.1</v>
      </c>
      <c r="Y56" s="26">
        <f t="shared" ref="Y56:Z56" si="71">IFERROR(SUMIFS(Y6:Y55,$J6:$J55,"&gt;0")/COUNTIFS($J6:$J55,"&gt;0"),0)*$O$2</f>
        <v>0.1</v>
      </c>
      <c r="Z56" s="26">
        <f t="shared" si="71"/>
        <v>0</v>
      </c>
      <c r="AA56" s="26">
        <f>IFERROR(SUMIFS(AA6:AA55,$J6:$J55,"&gt;0")/COUNTIFS($J6:$J55,"&gt;0"),0)*$R$2</f>
        <v>0</v>
      </c>
      <c r="AB56" s="27">
        <f t="shared" ref="AB56" si="72">IFERROR(SUMIFS(AB6:AB55,$J6:$J55,"&gt;0")/COUNTIFS($J6:$J55,"&gt;0"),0)</f>
        <v>3.55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6.94444444444553E-5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0.3</v>
      </c>
      <c r="AI56" s="26">
        <f>IFERROR(SUMIFS(AI6:AI55,$J6:$J55,"&gt;0")/COUNTIFS($J6:$J55,"&gt;0"),0)*$O$2</f>
        <v>0.2</v>
      </c>
      <c r="AJ56" s="26">
        <f t="shared" ref="AJ56:AK56" si="74">IFERROR(SUMIFS(AJ6:AJ55,$J6:$J55,"&gt;0")/COUNTIFS($J6:$J55,"&gt;0"),0)*$O$2</f>
        <v>0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0.5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77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0</v>
      </c>
      <c r="CS56" s="34">
        <f>IFERROR(SUMIFS(CS6:CS55,$CR6:$CR55,"Yes")/COUNTIFS($CR6:$CR55,"Yes"),0)</f>
        <v>0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3.55</v>
      </c>
      <c r="CW56" s="33">
        <f>IFERROR(SUMIFS(CW6:CW55,$J6:$J55,"&gt;0")/COUNTIFS($J6:$J55,"&gt;0"),0)</f>
        <v>6.0000000000009379</v>
      </c>
      <c r="CX56" s="25"/>
      <c r="CY56" s="33">
        <f>IFERROR(SUMIFS(CY6:CY55,$J6:$J55,"&gt;0")/COUNTIFS($J6:$J55,"&gt;0"),0)</f>
        <v>0.5</v>
      </c>
      <c r="CZ56" s="33">
        <f>IFERROR(SUMIFS(CZ6:CZ55,$J6:$J55,"&gt;0")/COUNTIFS($J6:$J55,"&gt;0"),0)</f>
        <v>27.500000000000302</v>
      </c>
      <c r="DA56" s="11">
        <f>IFERROR(SUMIFS(DA6:DA55,$J6:$J55,"&gt;0")/COUNTIFS($J6:$J55,"&gt;0"),0)</f>
        <v>4.05</v>
      </c>
      <c r="DB56" s="11">
        <f>IFERROR(SUMIFS(DB6:DB55,$J6:$J55,"&gt;0")/COUNTIFS($J6:$J55,"&gt;0"),0)</f>
        <v>5.0000000000009379</v>
      </c>
      <c r="DC56" s="12">
        <f>IFERROR(SUMIFS(DC6:DC55,$J6:$J55,"&gt;0")/COUNTIFS($J6:$J55,"&gt;0"),0)</f>
        <v>0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/>
      <c r="F64" s="71"/>
      <c r="G64" s="71"/>
      <c r="H64" s="71"/>
      <c r="I64" s="69">
        <f t="shared" ref="I64:I73" si="87">IF($J64="","-",B64*$L$2+C64*$M$2+D64*$N$2+E64*$O$2+F64*$P$2+G64*$Q$2+H64*$R$2)</f>
        <v>6</v>
      </c>
      <c r="J64" s="109">
        <v>0.71354166666666663</v>
      </c>
      <c r="K64" s="73"/>
      <c r="L64" s="92"/>
      <c r="M64" s="64"/>
      <c r="N64" s="65"/>
      <c r="O64" s="65"/>
      <c r="P64" s="65"/>
      <c r="Q64" s="65"/>
      <c r="R64" s="65"/>
      <c r="S64" s="69">
        <f t="shared" ref="S64:S73" si="88">IF($J64="","-",L64*$L$2+M64*$M$2+N64*$N$2+O64*$O$2+P64*$P$2+Q64*$Q$2+R64*$R$2)</f>
        <v>0</v>
      </c>
      <c r="T64" s="110">
        <v>0.71355324074074078</v>
      </c>
      <c r="U64" s="64"/>
      <c r="V64" s="64"/>
      <c r="W64" s="65">
        <v>6</v>
      </c>
      <c r="X64" s="65"/>
      <c r="Y64" s="65"/>
      <c r="Z64" s="65"/>
      <c r="AA64" s="65"/>
      <c r="AB64" s="69">
        <f t="shared" ref="AB64:AB73" si="89">IF($J64="","-",U64*$L$2+V64*$M$2+W64*$N$2+X64*$O$2+Y64*$P$2+Z64*$Q$2+AA64*$R$2)</f>
        <v>6</v>
      </c>
      <c r="AC64" s="110">
        <v>0.7136689814814815</v>
      </c>
      <c r="AD64" s="70">
        <f t="shared" ref="AD64:AD95" si="90">IF($J64="","-",AC64-T64)</f>
        <v>1.1574074074072183E-4</v>
      </c>
      <c r="AE64" s="73"/>
      <c r="AF64" s="92"/>
      <c r="AG64" s="64"/>
      <c r="AH64" s="65">
        <v>1</v>
      </c>
      <c r="AI64" s="65"/>
      <c r="AJ64" s="65"/>
      <c r="AK64" s="65"/>
      <c r="AL64" s="65"/>
      <c r="AM64" s="69">
        <f t="shared" ref="AM64:AM73" si="91">IF($J64="","-",AF64*$L$2+AG64*$M$2+AH64*$N$2+AI64*$O$2+AJ64*$P$2+AK64*$Q$2+AL64*$R$2)</f>
        <v>1</v>
      </c>
      <c r="AN64" s="68"/>
      <c r="AO64" s="64"/>
      <c r="AP64" s="64"/>
      <c r="AQ64" s="65"/>
      <c r="AR64" s="65"/>
      <c r="AS64" s="65"/>
      <c r="AT64" s="65"/>
      <c r="AU64" s="65"/>
      <c r="AV64" s="69">
        <f t="shared" ref="AV64:AV73" si="92">IF($J64="","-",AO64*$L$2+AP64*$M$2+AQ64*$N$2+AR64*$O$2+AS64*$P$2+AT64*$Q$2+AU64*$R$2)</f>
        <v>0</v>
      </c>
      <c r="AW64" s="68"/>
      <c r="AX64" s="70">
        <f t="shared" ref="AX64:AX73" si="93"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 t="shared" ref="BG64:BG73" si="94"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 t="shared" ref="BP64:BP73" si="95">IF($J64="","-",BI64*$L$2+BJ64*$M$2+BK64*$N$2+BL64*$O$2+BM64*$P$2+BN64*$Q$2+BO64*$R$2)</f>
        <v>0</v>
      </c>
      <c r="BQ64" s="68"/>
      <c r="BR64" s="70">
        <f t="shared" ref="BR64:BR73" si="96"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 t="shared" ref="CA64:CA73" si="97"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 t="shared" ref="CJ64:CJ73" si="98">IF($J64="","-",CC64*$L$2+CD64*$M$2+CE64*$N$2+CF64*$O$2+CG64*$P$2+CH64*$Q$2+CI64*$R$2)</f>
        <v>0</v>
      </c>
      <c r="CK64" s="76"/>
      <c r="CL64" s="111">
        <v>0.71390046296296295</v>
      </c>
      <c r="CM64" s="112">
        <v>0.71454861111111112</v>
      </c>
      <c r="CN64" s="64" t="str">
        <f t="shared" ref="CN64:CN95" si="99">IF($J64="","-",IF(AND(AB64&gt;0,S64=0),"Y","N"))</f>
        <v>Y</v>
      </c>
      <c r="CO64" s="65" t="s">
        <v>75</v>
      </c>
      <c r="CP64" s="65" t="s">
        <v>75</v>
      </c>
      <c r="CQ64" s="66">
        <f t="shared" ref="CQ64:CQ95" si="100">IF($J64="","-",IF(AC64=0,0,AC64-J64))</f>
        <v>1.2731481481487172E-4</v>
      </c>
      <c r="CR64" s="64" t="str">
        <f t="shared" ref="CR64:CR95" si="101">IF($J64="","-",IF(AND(I64&gt;=CR$4,CQ64&gt;=CQ$4,CP64="N",S64=0),"Yes","No"))</f>
        <v>No</v>
      </c>
      <c r="CS64" s="67">
        <f t="shared" ref="CS64:CS95" si="102">IF($J64="","",IF(S64&gt;0,0,IF(AD64=0,0,AB64/(AD64*24))))</f>
        <v>2160.0000000003529</v>
      </c>
      <c r="CT64" s="76"/>
      <c r="CU64" s="61">
        <f t="shared" ref="CU64:CU95" si="103">IF(J64="","-",CJ64)</f>
        <v>0</v>
      </c>
      <c r="CV64" s="62">
        <f t="shared" ref="CV64:CV113" si="104">IF($J64="","-",AB64+AV64+BP64)</f>
        <v>6</v>
      </c>
      <c r="CW64" s="63">
        <f t="shared" ref="CW64:CW113" si="105">IF($J64="","-",(AD64+AX64+BR64)*86400)</f>
        <v>9.9999999999983658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106">IF($J64="","-",S64+AM64+BG64+CA64)</f>
        <v>1</v>
      </c>
      <c r="CZ64" s="63">
        <f t="shared" ref="CZ64:CZ95" si="107">IF($J64="","-",(CL64-J64)*86400)</f>
        <v>31.000000000001648</v>
      </c>
      <c r="DA64" s="51">
        <f>IF($J64="","-",CV64+CY64+CU64)</f>
        <v>7</v>
      </c>
      <c r="DB64" s="52">
        <f>IF($J64="","-",IF(CW64=0,0,CW64-DD64-DE64))</f>
        <v>-1.5000000000032774</v>
      </c>
      <c r="DC64" s="53">
        <f t="shared" ref="DC64:DC95" si="108">IF($J64="", "-", IF(AND(CV64=0, CX64=2),  1,   IFERROR((DA64*3600)/(IFERROR(CZ64-DB64-2,CZ64-2)*$CS$114+CU64*3600),0)))</f>
        <v>0.40163934426229309</v>
      </c>
      <c r="DD64" s="7">
        <f>IF($J64="","-",IF(OR(CX64=1,CX64=3),1,IF(CX64=2,2,IF(CX64=4,0,0))))</f>
        <v>1</v>
      </c>
      <c r="DE64" s="7">
        <f t="shared" ref="DE64:DE95" si="109">IF($J64="","-",IFERROR((3600*CV64/$CS$114),0))</f>
        <v>10.500000000001643</v>
      </c>
      <c r="DF64" s="7">
        <f t="shared" ref="DF64:DF95" si="110">IF(J64="","-",(CM64-J64)*86400)</f>
        <v>87.000000000004007</v>
      </c>
      <c r="DG64" s="7">
        <f t="shared" ref="DG64:DG95" si="111">IF($J64="","-",(CL64-J64-(3/86400))*86400)</f>
        <v>28.000000000001648</v>
      </c>
      <c r="DH64" s="7">
        <f t="shared" ref="DH64:DH95" si="112">IF($J64="","-",IF($CW64=0,0, $CW64-IFERROR(3600*$CV64/$CS$114,0)-1))</f>
        <v>-1.5000000000032774</v>
      </c>
      <c r="DI64" s="7">
        <f t="shared" ref="DI64:DI95" si="113">IF($J64="","-",IF($CW64=0,0, $CW64-IFERROR(3600*$CV64/$CS$114,0)-2))</f>
        <v>-2.5000000000032774</v>
      </c>
      <c r="DJ64" s="7">
        <f t="shared" ref="DJ64:DJ95" si="114">IF($J64="","-",IF($CW64=0,0, $CW64-IFERROR(3600*$CV64/$CS$114,0)-1))</f>
        <v>-1.5000000000032774</v>
      </c>
      <c r="DK64" s="7">
        <f t="shared" ref="DK64:DK95" si="115">IF($J64="","-",IF($CW64=0,0, $CW64-IFERROR(3600*$CV64/$CS$114,0)))</f>
        <v>-0.50000000000327738</v>
      </c>
      <c r="DL64" s="13">
        <f t="shared" ref="DL64:DL95" si="116">IF($J64="","-",HLOOKUP(CX64,$DH$63:$DK$113,A64+1, FALSE))</f>
        <v>-1.5000000000032774</v>
      </c>
      <c r="DM64" s="14">
        <f t="shared" ref="DM64:DM95" si="117">IF($J64="","-",IFERROR(IF(CU64=0,((DA64*(3600/DF64))/($CS$114*((DG64-DB64+1)/DF64))),((DA64*(3600/DF64))/(($CS$114*(((DG64-DB64+1)/DF64)))+((CU64*3600)/DF64)))),0))</f>
        <v>0.40163934426229314</v>
      </c>
      <c r="DN64" s="37">
        <f>IF($J64="","-",CW64/CZ64)</f>
        <v>0.32258064516122043</v>
      </c>
      <c r="DO64" s="89" t="str">
        <f t="shared" ref="DO64:DO95" si="118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5</v>
      </c>
      <c r="E65" s="71"/>
      <c r="F65" s="71"/>
      <c r="G65" s="71"/>
      <c r="H65" s="71"/>
      <c r="I65" s="69">
        <f t="shared" si="87"/>
        <v>5</v>
      </c>
      <c r="J65" s="109">
        <v>0.71734953703703708</v>
      </c>
      <c r="K65" s="73"/>
      <c r="L65" s="92"/>
      <c r="M65" s="64"/>
      <c r="N65" s="65"/>
      <c r="O65" s="65"/>
      <c r="P65" s="65"/>
      <c r="Q65" s="65"/>
      <c r="R65" s="65"/>
      <c r="S65" s="69">
        <f t="shared" si="88"/>
        <v>0</v>
      </c>
      <c r="T65" s="110">
        <v>0.7173842592592593</v>
      </c>
      <c r="U65" s="64"/>
      <c r="V65" s="64"/>
      <c r="W65" s="65">
        <v>5</v>
      </c>
      <c r="X65" s="65"/>
      <c r="Y65" s="65"/>
      <c r="Z65" s="65"/>
      <c r="AA65" s="65"/>
      <c r="AB65" s="69">
        <f t="shared" si="89"/>
        <v>5</v>
      </c>
      <c r="AC65" s="110">
        <v>0.71748842592592599</v>
      </c>
      <c r="AD65" s="70">
        <f t="shared" si="90"/>
        <v>1.0416666666668295E-4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si="91"/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si="92"/>
        <v>0</v>
      </c>
      <c r="AW65" s="68"/>
      <c r="AX65" s="70">
        <f t="shared" si="93"/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si="94"/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si="95"/>
        <v>0</v>
      </c>
      <c r="BQ65" s="68"/>
      <c r="BR65" s="70">
        <f t="shared" si="96"/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si="97"/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si="98"/>
        <v>0</v>
      </c>
      <c r="CK65" s="76"/>
      <c r="CL65" s="111">
        <v>0.71774305555555562</v>
      </c>
      <c r="CM65" s="112">
        <v>0.71826388888888892</v>
      </c>
      <c r="CN65" s="64" t="str">
        <f t="shared" si="99"/>
        <v>Y</v>
      </c>
      <c r="CO65" s="65" t="s">
        <v>75</v>
      </c>
      <c r="CP65" s="65" t="s">
        <v>75</v>
      </c>
      <c r="CQ65" s="66">
        <f t="shared" si="100"/>
        <v>1.388888888889106E-4</v>
      </c>
      <c r="CR65" s="64" t="str">
        <f t="shared" si="101"/>
        <v>No</v>
      </c>
      <c r="CS65" s="67">
        <f t="shared" si="102"/>
        <v>1999.9999999996874</v>
      </c>
      <c r="CT65" s="76"/>
      <c r="CU65" s="61">
        <f t="shared" si="103"/>
        <v>0</v>
      </c>
      <c r="CV65" s="62">
        <f t="shared" si="104"/>
        <v>5</v>
      </c>
      <c r="CW65" s="63">
        <f t="shared" si="105"/>
        <v>9.0000000000014069</v>
      </c>
      <c r="CX65" s="63">
        <f t="shared" ref="CX65:CX113" si="119">IF($J65="","-",IF(CP65="Y",2,IF(AND(CN65="y",CO65="y"),2,IF(AND(CN65="y",CO65="n"),1,IF(AND(CN65="n",CO65="y"),3,IF(AND(CN65="n",CO65="n"),4,"error"))))))</f>
        <v>1</v>
      </c>
      <c r="CY65" s="63">
        <f t="shared" si="106"/>
        <v>0</v>
      </c>
      <c r="CZ65" s="63">
        <f t="shared" si="107"/>
        <v>34.000000000002117</v>
      </c>
      <c r="DA65" s="51">
        <f t="shared" ref="DA65:DA96" si="120">IF($J65="","-",CV65+CY65+CU65)</f>
        <v>5</v>
      </c>
      <c r="DB65" s="52">
        <f t="shared" ref="DB65:DB113" si="121">IF($J65="","-",IF(CW65=0,0,CW65-DD65-DE65))</f>
        <v>-0.74999999999996092</v>
      </c>
      <c r="DC65" s="53">
        <f t="shared" si="108"/>
        <v>0.26717557251910878</v>
      </c>
      <c r="DD65" s="7">
        <f t="shared" ref="DD65:DD113" si="122">IF($J65="","-",IF(OR(CX65=1,CX65=3),1,IF(CX65=2,2,IF(CX65=4,0,0))))</f>
        <v>1</v>
      </c>
      <c r="DE65" s="7">
        <f t="shared" si="109"/>
        <v>8.7500000000013678</v>
      </c>
      <c r="DF65" s="7">
        <f t="shared" si="110"/>
        <v>78.999999999999559</v>
      </c>
      <c r="DG65" s="7">
        <f t="shared" si="111"/>
        <v>31.000000000002117</v>
      </c>
      <c r="DH65" s="7">
        <f t="shared" si="112"/>
        <v>-0.74999999999996092</v>
      </c>
      <c r="DI65" s="7">
        <f t="shared" si="113"/>
        <v>-1.7499999999999609</v>
      </c>
      <c r="DJ65" s="7">
        <f t="shared" si="114"/>
        <v>-0.74999999999996092</v>
      </c>
      <c r="DK65" s="7">
        <f t="shared" si="115"/>
        <v>0.25000000000003908</v>
      </c>
      <c r="DL65" s="13">
        <f t="shared" si="116"/>
        <v>-0.74999999999996092</v>
      </c>
      <c r="DM65" s="14">
        <f t="shared" si="117"/>
        <v>0.26717557251910884</v>
      </c>
      <c r="DN65" s="37">
        <f t="shared" ref="DN65:DN113" si="123">IF($J65="","-",CW65/CZ65)</f>
        <v>0.26470588235296605</v>
      </c>
      <c r="DO65" s="89" t="str">
        <f t="shared" si="118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2</v>
      </c>
      <c r="E66" s="71"/>
      <c r="F66" s="71"/>
      <c r="G66" s="71">
        <v>1</v>
      </c>
      <c r="H66" s="71"/>
      <c r="I66" s="69">
        <f t="shared" si="87"/>
        <v>4.3</v>
      </c>
      <c r="J66" s="109">
        <v>0.72196759259259258</v>
      </c>
      <c r="K66" s="73"/>
      <c r="L66" s="92"/>
      <c r="M66" s="64"/>
      <c r="N66" s="65"/>
      <c r="O66" s="65"/>
      <c r="P66" s="65"/>
      <c r="Q66" s="65"/>
      <c r="R66" s="65"/>
      <c r="S66" s="69">
        <f t="shared" si="88"/>
        <v>0</v>
      </c>
      <c r="T66" s="110">
        <v>0.72197916666666673</v>
      </c>
      <c r="U66" s="64"/>
      <c r="V66" s="64"/>
      <c r="W66" s="65">
        <v>2</v>
      </c>
      <c r="X66" s="65"/>
      <c r="Y66" s="65"/>
      <c r="Z66" s="65">
        <v>1</v>
      </c>
      <c r="AA66" s="65"/>
      <c r="AB66" s="69">
        <f t="shared" si="89"/>
        <v>4.3</v>
      </c>
      <c r="AC66" s="110">
        <v>0.72207175925925926</v>
      </c>
      <c r="AD66" s="70">
        <f t="shared" si="90"/>
        <v>9.2592592592533052E-5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9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92"/>
        <v>0</v>
      </c>
      <c r="AW66" s="68"/>
      <c r="AX66" s="70">
        <f t="shared" si="9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9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95"/>
        <v>0</v>
      </c>
      <c r="BQ66" s="68"/>
      <c r="BR66" s="70">
        <f t="shared" si="9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9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98"/>
        <v>0</v>
      </c>
      <c r="CK66" s="76"/>
      <c r="CL66" s="111">
        <v>0.72223379629629625</v>
      </c>
      <c r="CM66" s="112">
        <v>0.72271990740740744</v>
      </c>
      <c r="CN66" s="64" t="str">
        <f t="shared" si="99"/>
        <v>Y</v>
      </c>
      <c r="CO66" s="65" t="s">
        <v>75</v>
      </c>
      <c r="CP66" s="65" t="s">
        <v>75</v>
      </c>
      <c r="CQ66" s="66">
        <f t="shared" si="100"/>
        <v>1.0416666666668295E-4</v>
      </c>
      <c r="CR66" s="64" t="str">
        <f t="shared" si="101"/>
        <v>No</v>
      </c>
      <c r="CS66" s="67">
        <f t="shared" si="102"/>
        <v>1935.0000000012442</v>
      </c>
      <c r="CT66" s="76"/>
      <c r="CU66" s="61">
        <f t="shared" si="103"/>
        <v>0</v>
      </c>
      <c r="CV66" s="62">
        <f t="shared" si="104"/>
        <v>4.3</v>
      </c>
      <c r="CW66" s="63">
        <f t="shared" si="105"/>
        <v>7.9999999999948557</v>
      </c>
      <c r="CX66" s="63">
        <f t="shared" si="119"/>
        <v>1</v>
      </c>
      <c r="CY66" s="63">
        <f t="shared" si="106"/>
        <v>0</v>
      </c>
      <c r="CZ66" s="63">
        <f t="shared" si="107"/>
        <v>22.9999999999972</v>
      </c>
      <c r="DA66" s="51">
        <f t="shared" si="120"/>
        <v>4.3</v>
      </c>
      <c r="DB66" s="52">
        <f t="shared" si="121"/>
        <v>-0.52500000000632152</v>
      </c>
      <c r="DC66" s="53">
        <f t="shared" si="108"/>
        <v>0.34959349593495681</v>
      </c>
      <c r="DD66" s="7">
        <f t="shared" si="122"/>
        <v>1</v>
      </c>
      <c r="DE66" s="7">
        <f t="shared" si="109"/>
        <v>7.5250000000011772</v>
      </c>
      <c r="DF66" s="7">
        <f t="shared" si="110"/>
        <v>65.000000000003766</v>
      </c>
      <c r="DG66" s="7">
        <f t="shared" si="111"/>
        <v>19.9999999999972</v>
      </c>
      <c r="DH66" s="7">
        <f t="shared" si="112"/>
        <v>-0.52500000000632152</v>
      </c>
      <c r="DI66" s="7">
        <f t="shared" si="113"/>
        <v>-1.5250000000063215</v>
      </c>
      <c r="DJ66" s="7">
        <f t="shared" si="114"/>
        <v>-0.52500000000632152</v>
      </c>
      <c r="DK66" s="7">
        <f t="shared" si="115"/>
        <v>0.47499999999367848</v>
      </c>
      <c r="DL66" s="13">
        <f t="shared" si="116"/>
        <v>-0.52500000000632152</v>
      </c>
      <c r="DM66" s="14">
        <f t="shared" si="117"/>
        <v>0.34959349593495681</v>
      </c>
      <c r="DN66" s="37">
        <f t="shared" si="123"/>
        <v>0.34782608695634043</v>
      </c>
      <c r="DO66" s="89" t="str">
        <f t="shared" si="118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9</v>
      </c>
      <c r="E67" s="71"/>
      <c r="F67" s="71"/>
      <c r="G67" s="71"/>
      <c r="H67" s="71"/>
      <c r="I67" s="69">
        <f t="shared" si="87"/>
        <v>9</v>
      </c>
      <c r="J67" s="109">
        <v>0.72358796296296291</v>
      </c>
      <c r="K67" s="73"/>
      <c r="L67" s="92"/>
      <c r="M67" s="64"/>
      <c r="N67" s="65"/>
      <c r="O67" s="65"/>
      <c r="P67" s="65"/>
      <c r="Q67" s="65"/>
      <c r="R67" s="65"/>
      <c r="S67" s="69">
        <f t="shared" si="88"/>
        <v>0</v>
      </c>
      <c r="T67" s="110">
        <v>0.72359953703703705</v>
      </c>
      <c r="U67" s="64"/>
      <c r="V67" s="64"/>
      <c r="W67" s="65">
        <v>12</v>
      </c>
      <c r="X67" s="65"/>
      <c r="Y67" s="65"/>
      <c r="Z67" s="65"/>
      <c r="AA67" s="65"/>
      <c r="AB67" s="69">
        <f t="shared" si="89"/>
        <v>12</v>
      </c>
      <c r="AC67" s="110">
        <v>0.72384259259259265</v>
      </c>
      <c r="AD67" s="70">
        <f t="shared" si="90"/>
        <v>2.4305555555559355E-4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9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92"/>
        <v>0</v>
      </c>
      <c r="AW67" s="68"/>
      <c r="AX67" s="70">
        <f t="shared" si="9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9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95"/>
        <v>0</v>
      </c>
      <c r="BQ67" s="68"/>
      <c r="BR67" s="70">
        <f t="shared" si="9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9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98"/>
        <v>0</v>
      </c>
      <c r="CK67" s="76"/>
      <c r="CL67" s="111">
        <v>0.72390046296296295</v>
      </c>
      <c r="CM67" s="112">
        <v>0.72442129629629637</v>
      </c>
      <c r="CN67" s="64" t="str">
        <f t="shared" si="99"/>
        <v>Y</v>
      </c>
      <c r="CO67" s="65" t="s">
        <v>75</v>
      </c>
      <c r="CP67" s="65" t="s">
        <v>75</v>
      </c>
      <c r="CQ67" s="66">
        <f t="shared" si="100"/>
        <v>2.5462962962974345E-4</v>
      </c>
      <c r="CR67" s="64" t="str">
        <f t="shared" si="101"/>
        <v>Yes</v>
      </c>
      <c r="CS67" s="67">
        <f t="shared" si="102"/>
        <v>2057.1428571425354</v>
      </c>
      <c r="CT67" s="76"/>
      <c r="CU67" s="61">
        <f t="shared" si="103"/>
        <v>0</v>
      </c>
      <c r="CV67" s="62">
        <f t="shared" si="104"/>
        <v>12</v>
      </c>
      <c r="CW67" s="63">
        <f t="shared" si="105"/>
        <v>21.000000000003283</v>
      </c>
      <c r="CX67" s="63">
        <f t="shared" si="119"/>
        <v>1</v>
      </c>
      <c r="CY67" s="63">
        <f t="shared" si="106"/>
        <v>0</v>
      </c>
      <c r="CZ67" s="63">
        <f t="shared" si="107"/>
        <v>27.000000000004221</v>
      </c>
      <c r="DA67" s="51">
        <f t="shared" si="120"/>
        <v>12</v>
      </c>
      <c r="DB67" s="52">
        <f t="shared" si="121"/>
        <v>-1.0000000000000036</v>
      </c>
      <c r="DC67" s="53">
        <f t="shared" si="108"/>
        <v>0.80769230769230282</v>
      </c>
      <c r="DD67" s="7">
        <f t="shared" si="122"/>
        <v>1</v>
      </c>
      <c r="DE67" s="7">
        <f t="shared" si="109"/>
        <v>21.000000000003286</v>
      </c>
      <c r="DF67" s="7">
        <f t="shared" si="110"/>
        <v>72.000000000011255</v>
      </c>
      <c r="DG67" s="7">
        <f t="shared" si="111"/>
        <v>24.000000000004221</v>
      </c>
      <c r="DH67" s="7">
        <f t="shared" si="112"/>
        <v>-1.0000000000000036</v>
      </c>
      <c r="DI67" s="7">
        <f t="shared" si="113"/>
        <v>-2.0000000000000036</v>
      </c>
      <c r="DJ67" s="7">
        <f t="shared" si="114"/>
        <v>-1.0000000000000036</v>
      </c>
      <c r="DK67" s="7">
        <f t="shared" si="115"/>
        <v>-3.5527136788005009E-15</v>
      </c>
      <c r="DL67" s="13">
        <f t="shared" si="116"/>
        <v>-1.0000000000000036</v>
      </c>
      <c r="DM67" s="14">
        <f t="shared" si="117"/>
        <v>0.80769230769230282</v>
      </c>
      <c r="DN67" s="37">
        <f t="shared" si="123"/>
        <v>0.77777777777777779</v>
      </c>
      <c r="DO67" s="89" t="str">
        <f t="shared" si="118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0</v>
      </c>
      <c r="E68" s="71"/>
      <c r="F68" s="71"/>
      <c r="G68" s="71"/>
      <c r="H68" s="71"/>
      <c r="I68" s="69">
        <f t="shared" si="87"/>
        <v>0</v>
      </c>
      <c r="J68" s="109">
        <v>0.72761574074074076</v>
      </c>
      <c r="K68" s="73"/>
      <c r="L68" s="92"/>
      <c r="M68" s="64"/>
      <c r="N68" s="65"/>
      <c r="O68" s="65"/>
      <c r="P68" s="65"/>
      <c r="Q68" s="65"/>
      <c r="R68" s="65"/>
      <c r="S68" s="69">
        <f t="shared" si="88"/>
        <v>0</v>
      </c>
      <c r="T68" s="110">
        <v>0.72766203703703702</v>
      </c>
      <c r="U68" s="64"/>
      <c r="V68" s="64"/>
      <c r="W68" s="65">
        <v>3</v>
      </c>
      <c r="X68" s="65"/>
      <c r="Y68" s="65"/>
      <c r="Z68" s="65"/>
      <c r="AA68" s="65"/>
      <c r="AB68" s="69">
        <f t="shared" si="89"/>
        <v>3</v>
      </c>
      <c r="AC68" s="110">
        <v>0.72773148148148159</v>
      </c>
      <c r="AD68" s="70">
        <f t="shared" si="90"/>
        <v>6.9444444444566322E-5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9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92"/>
        <v>0</v>
      </c>
      <c r="AW68" s="68"/>
      <c r="AX68" s="70">
        <f t="shared" si="9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9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95"/>
        <v>0</v>
      </c>
      <c r="BQ68" s="68"/>
      <c r="BR68" s="70">
        <f t="shared" si="9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9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98"/>
        <v>0</v>
      </c>
      <c r="CK68" s="76"/>
      <c r="CL68" s="111">
        <v>0.72791666666666666</v>
      </c>
      <c r="CM68" s="112">
        <v>0.72846064814814815</v>
      </c>
      <c r="CN68" s="64" t="str">
        <f t="shared" si="99"/>
        <v>Y</v>
      </c>
      <c r="CO68" s="65" t="s">
        <v>75</v>
      </c>
      <c r="CP68" s="65" t="s">
        <v>75</v>
      </c>
      <c r="CQ68" s="66">
        <f t="shared" si="100"/>
        <v>1.1574074074083285E-4</v>
      </c>
      <c r="CR68" s="64" t="str">
        <f t="shared" si="101"/>
        <v>No</v>
      </c>
      <c r="CS68" s="67">
        <f t="shared" si="102"/>
        <v>1799.9999999968409</v>
      </c>
      <c r="CT68" s="76"/>
      <c r="CU68" s="61">
        <f t="shared" si="103"/>
        <v>0</v>
      </c>
      <c r="CV68" s="62">
        <f t="shared" si="104"/>
        <v>3</v>
      </c>
      <c r="CW68" s="63">
        <f t="shared" si="105"/>
        <v>6.0000000000105302</v>
      </c>
      <c r="CX68" s="63">
        <f t="shared" si="119"/>
        <v>1</v>
      </c>
      <c r="CY68" s="63">
        <f t="shared" si="106"/>
        <v>0</v>
      </c>
      <c r="CZ68" s="63">
        <f t="shared" si="107"/>
        <v>25.999999999997669</v>
      </c>
      <c r="DA68" s="51">
        <f t="shared" si="120"/>
        <v>3</v>
      </c>
      <c r="DB68" s="52">
        <f t="shared" si="121"/>
        <v>-0.24999999999029132</v>
      </c>
      <c r="DC68" s="53">
        <f t="shared" si="108"/>
        <v>0.21649484536096608</v>
      </c>
      <c r="DD68" s="7">
        <f t="shared" si="122"/>
        <v>1</v>
      </c>
      <c r="DE68" s="7">
        <f t="shared" si="109"/>
        <v>5.2500000000008216</v>
      </c>
      <c r="DF68" s="7">
        <f t="shared" si="110"/>
        <v>72.999999999998622</v>
      </c>
      <c r="DG68" s="7">
        <f t="shared" si="111"/>
        <v>22.999999999997669</v>
      </c>
      <c r="DH68" s="7">
        <f t="shared" si="112"/>
        <v>-0.24999999999029132</v>
      </c>
      <c r="DI68" s="7">
        <f t="shared" si="113"/>
        <v>-1.2499999999902913</v>
      </c>
      <c r="DJ68" s="7">
        <f t="shared" si="114"/>
        <v>-0.24999999999029132</v>
      </c>
      <c r="DK68" s="7">
        <f t="shared" si="115"/>
        <v>0.75000000000970868</v>
      </c>
      <c r="DL68" s="13">
        <f t="shared" si="116"/>
        <v>-0.24999999999029132</v>
      </c>
      <c r="DM68" s="14">
        <f t="shared" si="117"/>
        <v>0.21649484536096608</v>
      </c>
      <c r="DN68" s="37">
        <f t="shared" si="123"/>
        <v>0.23076923076965647</v>
      </c>
      <c r="DO68" s="89" t="str">
        <f t="shared" si="118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3</v>
      </c>
      <c r="E69" s="71"/>
      <c r="F69" s="71"/>
      <c r="G69" s="71"/>
      <c r="H69" s="71"/>
      <c r="I69" s="69">
        <f t="shared" si="87"/>
        <v>3</v>
      </c>
      <c r="J69" s="109">
        <v>0.73013888888888889</v>
      </c>
      <c r="K69" s="73"/>
      <c r="L69" s="92"/>
      <c r="M69" s="64"/>
      <c r="N69" s="65"/>
      <c r="O69" s="65"/>
      <c r="P69" s="65"/>
      <c r="Q69" s="65"/>
      <c r="R69" s="65"/>
      <c r="S69" s="69">
        <f t="shared" si="88"/>
        <v>0</v>
      </c>
      <c r="T69" s="110">
        <v>0.73015046296296304</v>
      </c>
      <c r="U69" s="64"/>
      <c r="V69" s="64"/>
      <c r="W69" s="65">
        <v>5</v>
      </c>
      <c r="X69" s="65"/>
      <c r="Y69" s="65"/>
      <c r="Z69" s="65"/>
      <c r="AA69" s="65"/>
      <c r="AB69" s="69">
        <f t="shared" si="89"/>
        <v>5</v>
      </c>
      <c r="AC69" s="110">
        <v>0.73025462962962961</v>
      </c>
      <c r="AD69" s="70">
        <f t="shared" si="90"/>
        <v>1.0416666666657193E-4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9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92"/>
        <v>0</v>
      </c>
      <c r="AW69" s="68"/>
      <c r="AX69" s="70">
        <f t="shared" si="9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9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95"/>
        <v>0</v>
      </c>
      <c r="BQ69" s="68"/>
      <c r="BR69" s="70">
        <f t="shared" si="9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9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98"/>
        <v>0</v>
      </c>
      <c r="CK69" s="76"/>
      <c r="CL69" s="111">
        <v>0.73041666666666671</v>
      </c>
      <c r="CM69" s="112">
        <v>0.73100694444444436</v>
      </c>
      <c r="CN69" s="64" t="str">
        <f t="shared" si="99"/>
        <v>Y</v>
      </c>
      <c r="CO69" s="65" t="s">
        <v>75</v>
      </c>
      <c r="CP69" s="65" t="s">
        <v>75</v>
      </c>
      <c r="CQ69" s="66">
        <f t="shared" si="100"/>
        <v>1.1574074074072183E-4</v>
      </c>
      <c r="CR69" s="64" t="str">
        <f t="shared" si="101"/>
        <v>No</v>
      </c>
      <c r="CS69" s="67">
        <f t="shared" si="102"/>
        <v>2000.000000001819</v>
      </c>
      <c r="CT69" s="76"/>
      <c r="CU69" s="61">
        <f t="shared" si="103"/>
        <v>0</v>
      </c>
      <c r="CV69" s="62">
        <f t="shared" si="104"/>
        <v>5</v>
      </c>
      <c r="CW69" s="63">
        <f t="shared" si="105"/>
        <v>8.9999999999918145</v>
      </c>
      <c r="CX69" s="63">
        <f t="shared" si="119"/>
        <v>1</v>
      </c>
      <c r="CY69" s="63">
        <f t="shared" si="106"/>
        <v>0</v>
      </c>
      <c r="CZ69" s="63">
        <f t="shared" si="107"/>
        <v>24.000000000003752</v>
      </c>
      <c r="DA69" s="51">
        <f t="shared" si="120"/>
        <v>5</v>
      </c>
      <c r="DB69" s="52">
        <f t="shared" si="121"/>
        <v>-0.75000000000955325</v>
      </c>
      <c r="DC69" s="53">
        <f t="shared" si="108"/>
        <v>0.38461538461521982</v>
      </c>
      <c r="DD69" s="7">
        <f t="shared" si="122"/>
        <v>1</v>
      </c>
      <c r="DE69" s="7">
        <f t="shared" si="109"/>
        <v>8.7500000000013678</v>
      </c>
      <c r="DF69" s="7">
        <f t="shared" si="110"/>
        <v>74.999999999992539</v>
      </c>
      <c r="DG69" s="7">
        <f t="shared" si="111"/>
        <v>21.000000000003752</v>
      </c>
      <c r="DH69" s="7">
        <f t="shared" si="112"/>
        <v>-0.75000000000955325</v>
      </c>
      <c r="DI69" s="7">
        <f t="shared" si="113"/>
        <v>-1.7500000000095532</v>
      </c>
      <c r="DJ69" s="7">
        <f t="shared" si="114"/>
        <v>-0.75000000000955325</v>
      </c>
      <c r="DK69" s="7">
        <f t="shared" si="115"/>
        <v>0.24999999999044675</v>
      </c>
      <c r="DL69" s="13">
        <f t="shared" si="116"/>
        <v>-0.75000000000955325</v>
      </c>
      <c r="DM69" s="14">
        <f t="shared" si="117"/>
        <v>0.38461538461521988</v>
      </c>
      <c r="DN69" s="37">
        <f t="shared" si="123"/>
        <v>0.37499999999960032</v>
      </c>
      <c r="DO69" s="89" t="str">
        <f t="shared" si="118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1</v>
      </c>
      <c r="E70" s="71"/>
      <c r="F70" s="71">
        <v>1</v>
      </c>
      <c r="G70" s="71"/>
      <c r="H70" s="71"/>
      <c r="I70" s="69">
        <f t="shared" si="87"/>
        <v>2.5</v>
      </c>
      <c r="J70" s="109">
        <v>0.73850694444444442</v>
      </c>
      <c r="K70" s="73"/>
      <c r="L70" s="92"/>
      <c r="M70" s="64"/>
      <c r="N70" s="65">
        <v>3</v>
      </c>
      <c r="O70" s="65"/>
      <c r="P70" s="65">
        <v>1</v>
      </c>
      <c r="Q70" s="65"/>
      <c r="R70" s="65"/>
      <c r="S70" s="69">
        <f t="shared" si="88"/>
        <v>4.5</v>
      </c>
      <c r="T70" s="110"/>
      <c r="U70" s="64"/>
      <c r="V70" s="64"/>
      <c r="W70" s="65"/>
      <c r="X70" s="65"/>
      <c r="Y70" s="65"/>
      <c r="Z70" s="65"/>
      <c r="AA70" s="65"/>
      <c r="AB70" s="69">
        <f t="shared" si="89"/>
        <v>0</v>
      </c>
      <c r="AC70" s="110"/>
      <c r="AD70" s="70">
        <f t="shared" si="90"/>
        <v>0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9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92"/>
        <v>0</v>
      </c>
      <c r="AW70" s="68"/>
      <c r="AX70" s="70">
        <f t="shared" si="9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9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95"/>
        <v>0</v>
      </c>
      <c r="BQ70" s="68"/>
      <c r="BR70" s="70">
        <f t="shared" si="9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9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98"/>
        <v>0</v>
      </c>
      <c r="CK70" s="76"/>
      <c r="CL70" s="111">
        <v>0.7388541666666667</v>
      </c>
      <c r="CM70" s="112">
        <v>0.73944444444444446</v>
      </c>
      <c r="CN70" s="64" t="str">
        <f t="shared" si="99"/>
        <v>N</v>
      </c>
      <c r="CO70" s="65" t="s">
        <v>75</v>
      </c>
      <c r="CP70" s="65" t="s">
        <v>75</v>
      </c>
      <c r="CQ70" s="66">
        <f t="shared" si="100"/>
        <v>0</v>
      </c>
      <c r="CR70" s="64" t="str">
        <f t="shared" si="101"/>
        <v>No</v>
      </c>
      <c r="CS70" s="67">
        <f t="shared" si="102"/>
        <v>0</v>
      </c>
      <c r="CT70" s="76"/>
      <c r="CU70" s="61">
        <f t="shared" si="103"/>
        <v>0</v>
      </c>
      <c r="CV70" s="62">
        <f t="shared" si="104"/>
        <v>0</v>
      </c>
      <c r="CW70" s="63">
        <f t="shared" si="105"/>
        <v>0</v>
      </c>
      <c r="CX70" s="63">
        <f t="shared" si="119"/>
        <v>4</v>
      </c>
      <c r="CY70" s="63">
        <f t="shared" si="106"/>
        <v>4.5</v>
      </c>
      <c r="CZ70" s="63">
        <f t="shared" si="107"/>
        <v>30.00000000000469</v>
      </c>
      <c r="DA70" s="51">
        <f t="shared" si="120"/>
        <v>4.5</v>
      </c>
      <c r="DB70" s="52">
        <f t="shared" si="121"/>
        <v>0</v>
      </c>
      <c r="DC70" s="53">
        <f t="shared" si="108"/>
        <v>0.28124999999999689</v>
      </c>
      <c r="DD70" s="7">
        <f t="shared" si="122"/>
        <v>0</v>
      </c>
      <c r="DE70" s="7">
        <f t="shared" si="109"/>
        <v>0</v>
      </c>
      <c r="DF70" s="7">
        <f t="shared" si="110"/>
        <v>81.00000000000307</v>
      </c>
      <c r="DG70" s="7">
        <f t="shared" si="111"/>
        <v>27.00000000000469</v>
      </c>
      <c r="DH70" s="7">
        <f t="shared" si="112"/>
        <v>0</v>
      </c>
      <c r="DI70" s="7">
        <f t="shared" si="113"/>
        <v>0</v>
      </c>
      <c r="DJ70" s="7">
        <f t="shared" si="114"/>
        <v>0</v>
      </c>
      <c r="DK70" s="7">
        <f t="shared" si="115"/>
        <v>0</v>
      </c>
      <c r="DL70" s="13">
        <f t="shared" si="116"/>
        <v>0</v>
      </c>
      <c r="DM70" s="14">
        <f t="shared" si="117"/>
        <v>0.28124999999999689</v>
      </c>
      <c r="DN70" s="37">
        <f t="shared" si="123"/>
        <v>0</v>
      </c>
      <c r="DO70" s="89" t="str">
        <f t="shared" si="118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2</v>
      </c>
      <c r="E71" s="71">
        <v>1</v>
      </c>
      <c r="F71" s="71"/>
      <c r="G71" s="71"/>
      <c r="H71" s="71"/>
      <c r="I71" s="69">
        <f t="shared" si="87"/>
        <v>3</v>
      </c>
      <c r="J71" s="109">
        <v>0.74567129629629625</v>
      </c>
      <c r="K71" s="73"/>
      <c r="L71" s="92"/>
      <c r="M71" s="64"/>
      <c r="N71" s="65"/>
      <c r="O71" s="65"/>
      <c r="P71" s="65"/>
      <c r="Q71" s="65"/>
      <c r="R71" s="65"/>
      <c r="S71" s="69">
        <f t="shared" si="88"/>
        <v>0</v>
      </c>
      <c r="T71" s="110">
        <v>0.7456828703703704</v>
      </c>
      <c r="U71" s="64"/>
      <c r="V71" s="64"/>
      <c r="W71" s="65">
        <v>2</v>
      </c>
      <c r="X71" s="65">
        <v>1</v>
      </c>
      <c r="Y71" s="65"/>
      <c r="Z71" s="65"/>
      <c r="AA71" s="65"/>
      <c r="AB71" s="69">
        <f t="shared" si="89"/>
        <v>3</v>
      </c>
      <c r="AC71" s="110">
        <v>0.7457407407407407</v>
      </c>
      <c r="AD71" s="70">
        <f t="shared" si="90"/>
        <v>5.7870370370305402E-5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9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92"/>
        <v>0</v>
      </c>
      <c r="AW71" s="68"/>
      <c r="AX71" s="70">
        <f t="shared" si="9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9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95"/>
        <v>0</v>
      </c>
      <c r="BQ71" s="68"/>
      <c r="BR71" s="70">
        <f t="shared" si="9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9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98"/>
        <v>0</v>
      </c>
      <c r="CK71" s="76"/>
      <c r="CL71" s="111">
        <v>0.74578703703703697</v>
      </c>
      <c r="CM71" s="112">
        <v>0.74613425925925936</v>
      </c>
      <c r="CN71" s="64" t="str">
        <f t="shared" si="99"/>
        <v>Y</v>
      </c>
      <c r="CO71" s="65" t="s">
        <v>75</v>
      </c>
      <c r="CP71" s="65" t="s">
        <v>75</v>
      </c>
      <c r="CQ71" s="66">
        <f t="shared" si="100"/>
        <v>6.94444444444553E-5</v>
      </c>
      <c r="CR71" s="64" t="str">
        <f t="shared" si="101"/>
        <v>No</v>
      </c>
      <c r="CS71" s="67">
        <f t="shared" si="102"/>
        <v>2160.0000000024247</v>
      </c>
      <c r="CT71" s="76"/>
      <c r="CU71" s="61">
        <f t="shared" si="103"/>
        <v>0</v>
      </c>
      <c r="CV71" s="62">
        <f t="shared" si="104"/>
        <v>3</v>
      </c>
      <c r="CW71" s="63">
        <f t="shared" si="105"/>
        <v>4.9999999999943867</v>
      </c>
      <c r="CX71" s="63">
        <f t="shared" si="119"/>
        <v>1</v>
      </c>
      <c r="CY71" s="63">
        <f t="shared" si="106"/>
        <v>0</v>
      </c>
      <c r="CZ71" s="63">
        <f t="shared" si="107"/>
        <v>9.9999999999983658</v>
      </c>
      <c r="DA71" s="51">
        <f t="shared" si="120"/>
        <v>3</v>
      </c>
      <c r="DB71" s="52">
        <f t="shared" si="121"/>
        <v>-1.2500000000064349</v>
      </c>
      <c r="DC71" s="53">
        <f t="shared" si="108"/>
        <v>0.56756756756736182</v>
      </c>
      <c r="DD71" s="7">
        <f t="shared" si="122"/>
        <v>1</v>
      </c>
      <c r="DE71" s="7">
        <f t="shared" si="109"/>
        <v>5.2500000000008216</v>
      </c>
      <c r="DF71" s="7">
        <f t="shared" si="110"/>
        <v>40.000000000012648</v>
      </c>
      <c r="DG71" s="7">
        <f t="shared" si="111"/>
        <v>6.9999999999983649</v>
      </c>
      <c r="DH71" s="7">
        <f t="shared" si="112"/>
        <v>-1.2500000000064349</v>
      </c>
      <c r="DI71" s="7">
        <f t="shared" si="113"/>
        <v>-2.2500000000064349</v>
      </c>
      <c r="DJ71" s="7">
        <f t="shared" si="114"/>
        <v>-1.2500000000064349</v>
      </c>
      <c r="DK71" s="7">
        <f t="shared" si="115"/>
        <v>-0.25000000000643485</v>
      </c>
      <c r="DL71" s="13">
        <f t="shared" si="116"/>
        <v>-1.2500000000064349</v>
      </c>
      <c r="DM71" s="14">
        <f t="shared" si="117"/>
        <v>0.56756756756736182</v>
      </c>
      <c r="DN71" s="37">
        <f t="shared" si="123"/>
        <v>0.49999999999952038</v>
      </c>
      <c r="DO71" s="89" t="str">
        <f t="shared" si="118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3</v>
      </c>
      <c r="E72" s="71"/>
      <c r="F72" s="71"/>
      <c r="G72" s="71"/>
      <c r="H72" s="71"/>
      <c r="I72" s="69">
        <f t="shared" si="87"/>
        <v>3</v>
      </c>
      <c r="J72" s="109">
        <v>0.7474884259259259</v>
      </c>
      <c r="K72" s="73"/>
      <c r="L72" s="92"/>
      <c r="M72" s="64"/>
      <c r="N72" s="65"/>
      <c r="O72" s="65"/>
      <c r="P72" s="65"/>
      <c r="Q72" s="65"/>
      <c r="R72" s="65"/>
      <c r="S72" s="69">
        <f t="shared" si="88"/>
        <v>0</v>
      </c>
      <c r="T72" s="110">
        <v>0.74751157407407398</v>
      </c>
      <c r="U72" s="64"/>
      <c r="V72" s="64"/>
      <c r="W72" s="65">
        <v>3</v>
      </c>
      <c r="X72" s="65"/>
      <c r="Y72" s="65"/>
      <c r="Z72" s="65"/>
      <c r="AA72" s="65"/>
      <c r="AB72" s="69">
        <f t="shared" si="89"/>
        <v>3</v>
      </c>
      <c r="AC72" s="110">
        <v>0.74755787037037036</v>
      </c>
      <c r="AD72" s="70">
        <f t="shared" si="90"/>
        <v>4.6296296296377548E-5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9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92"/>
        <v>0</v>
      </c>
      <c r="AW72" s="68"/>
      <c r="AX72" s="70">
        <f t="shared" si="9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9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95"/>
        <v>0</v>
      </c>
      <c r="BQ72" s="68"/>
      <c r="BR72" s="70">
        <f t="shared" si="9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9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98"/>
        <v>0</v>
      </c>
      <c r="CK72" s="76"/>
      <c r="CL72" s="111">
        <v>0.74760416666666663</v>
      </c>
      <c r="CM72" s="112">
        <v>0.74790509259259252</v>
      </c>
      <c r="CN72" s="64" t="str">
        <f t="shared" si="99"/>
        <v>Y</v>
      </c>
      <c r="CO72" s="65" t="s">
        <v>75</v>
      </c>
      <c r="CP72" s="65" t="s">
        <v>75</v>
      </c>
      <c r="CQ72" s="66">
        <f t="shared" si="100"/>
        <v>6.94444444444553E-5</v>
      </c>
      <c r="CR72" s="64" t="str">
        <f t="shared" si="101"/>
        <v>No</v>
      </c>
      <c r="CS72" s="67">
        <f t="shared" si="102"/>
        <v>2699.9999999952615</v>
      </c>
      <c r="CT72" s="76"/>
      <c r="CU72" s="61">
        <f t="shared" si="103"/>
        <v>0</v>
      </c>
      <c r="CV72" s="62">
        <f t="shared" si="104"/>
        <v>3</v>
      </c>
      <c r="CW72" s="63">
        <f t="shared" si="105"/>
        <v>4.0000000000070202</v>
      </c>
      <c r="CX72" s="63">
        <f t="shared" si="119"/>
        <v>1</v>
      </c>
      <c r="CY72" s="63">
        <f t="shared" si="106"/>
        <v>0</v>
      </c>
      <c r="CZ72" s="63">
        <f t="shared" si="107"/>
        <v>9.9999999999983658</v>
      </c>
      <c r="DA72" s="51">
        <f t="shared" si="120"/>
        <v>3</v>
      </c>
      <c r="DB72" s="52">
        <f t="shared" si="121"/>
        <v>-2.2499999999938014</v>
      </c>
      <c r="DC72" s="53">
        <f t="shared" si="108"/>
        <v>0.51219512195169103</v>
      </c>
      <c r="DD72" s="7">
        <f t="shared" si="122"/>
        <v>1</v>
      </c>
      <c r="DE72" s="7">
        <f t="shared" si="109"/>
        <v>5.2500000000008216</v>
      </c>
      <c r="DF72" s="7">
        <f t="shared" si="110"/>
        <v>35.999999999996035</v>
      </c>
      <c r="DG72" s="7">
        <f t="shared" si="111"/>
        <v>6.9999999999983649</v>
      </c>
      <c r="DH72" s="7">
        <f t="shared" si="112"/>
        <v>-2.2499999999938014</v>
      </c>
      <c r="DI72" s="7">
        <f t="shared" si="113"/>
        <v>-3.2499999999938014</v>
      </c>
      <c r="DJ72" s="7">
        <f t="shared" si="114"/>
        <v>-2.2499999999938014</v>
      </c>
      <c r="DK72" s="7">
        <f t="shared" si="115"/>
        <v>-1.2499999999938014</v>
      </c>
      <c r="DL72" s="13">
        <f t="shared" si="116"/>
        <v>-2.2499999999938014</v>
      </c>
      <c r="DM72" s="14">
        <f t="shared" si="117"/>
        <v>0.51219512195169115</v>
      </c>
      <c r="DN72" s="37">
        <f t="shared" si="123"/>
        <v>0.40000000000076741</v>
      </c>
      <c r="DO72" s="89" t="str">
        <f t="shared" si="118"/>
        <v>OK</v>
      </c>
    </row>
    <row r="73" spans="1:122" s="1" customFormat="1" ht="20.100000000000001" customHeight="1">
      <c r="A73" s="76">
        <v>10</v>
      </c>
      <c r="B73" s="92"/>
      <c r="C73" s="64"/>
      <c r="D73" s="71"/>
      <c r="E73" s="71">
        <v>1</v>
      </c>
      <c r="F73" s="71"/>
      <c r="G73" s="71"/>
      <c r="H73" s="71"/>
      <c r="I73" s="69">
        <f t="shared" si="87"/>
        <v>1</v>
      </c>
      <c r="J73" s="109">
        <v>0.74915509259259261</v>
      </c>
      <c r="K73" s="73"/>
      <c r="L73" s="92"/>
      <c r="M73" s="64"/>
      <c r="N73" s="65">
        <v>1</v>
      </c>
      <c r="O73" s="65">
        <v>1</v>
      </c>
      <c r="P73" s="65"/>
      <c r="Q73" s="65"/>
      <c r="R73" s="65"/>
      <c r="S73" s="69">
        <f t="shared" si="88"/>
        <v>2</v>
      </c>
      <c r="T73" s="110"/>
      <c r="U73" s="64"/>
      <c r="V73" s="64"/>
      <c r="W73" s="65"/>
      <c r="X73" s="65"/>
      <c r="Y73" s="65"/>
      <c r="Z73" s="65"/>
      <c r="AA73" s="65"/>
      <c r="AB73" s="69">
        <f t="shared" si="89"/>
        <v>0</v>
      </c>
      <c r="AC73" s="110"/>
      <c r="AD73" s="70">
        <f t="shared" si="90"/>
        <v>0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91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92"/>
        <v>0</v>
      </c>
      <c r="AW73" s="68"/>
      <c r="AX73" s="70">
        <f t="shared" si="9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9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95"/>
        <v>0</v>
      </c>
      <c r="BQ73" s="68"/>
      <c r="BR73" s="70">
        <f t="shared" si="9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9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98"/>
        <v>0</v>
      </c>
      <c r="CK73" s="76"/>
      <c r="CL73" s="111">
        <v>0.74928240740740737</v>
      </c>
      <c r="CM73" s="112">
        <v>0.74957175925925934</v>
      </c>
      <c r="CN73" s="64" t="str">
        <f t="shared" si="99"/>
        <v>N</v>
      </c>
      <c r="CO73" s="65" t="s">
        <v>75</v>
      </c>
      <c r="CP73" s="65" t="s">
        <v>75</v>
      </c>
      <c r="CQ73" s="66">
        <f t="shared" si="100"/>
        <v>0</v>
      </c>
      <c r="CR73" s="64" t="str">
        <f t="shared" si="101"/>
        <v>No</v>
      </c>
      <c r="CS73" s="67">
        <f t="shared" si="102"/>
        <v>0</v>
      </c>
      <c r="CT73" s="76"/>
      <c r="CU73" s="61">
        <f t="shared" si="103"/>
        <v>0</v>
      </c>
      <c r="CV73" s="62">
        <f t="shared" si="104"/>
        <v>0</v>
      </c>
      <c r="CW73" s="63">
        <f t="shared" si="105"/>
        <v>0</v>
      </c>
      <c r="CX73" s="63">
        <f t="shared" si="119"/>
        <v>4</v>
      </c>
      <c r="CY73" s="63">
        <f t="shared" si="106"/>
        <v>2</v>
      </c>
      <c r="CZ73" s="63">
        <f t="shared" si="107"/>
        <v>10.999999999995325</v>
      </c>
      <c r="DA73" s="51">
        <f t="shared" si="120"/>
        <v>2</v>
      </c>
      <c r="DB73" s="52">
        <f t="shared" si="121"/>
        <v>0</v>
      </c>
      <c r="DC73" s="53">
        <f t="shared" si="108"/>
        <v>0.38888888888915174</v>
      </c>
      <c r="DD73" s="7">
        <f t="shared" si="122"/>
        <v>0</v>
      </c>
      <c r="DE73" s="7">
        <f t="shared" si="109"/>
        <v>0</v>
      </c>
      <c r="DF73" s="7">
        <f t="shared" si="110"/>
        <v>36.000000000005627</v>
      </c>
      <c r="DG73" s="7">
        <f t="shared" si="111"/>
        <v>7.9999999999953237</v>
      </c>
      <c r="DH73" s="7">
        <f t="shared" si="112"/>
        <v>0</v>
      </c>
      <c r="DI73" s="7">
        <f t="shared" si="113"/>
        <v>0</v>
      </c>
      <c r="DJ73" s="7">
        <f t="shared" si="114"/>
        <v>0</v>
      </c>
      <c r="DK73" s="7">
        <f t="shared" si="115"/>
        <v>0</v>
      </c>
      <c r="DL73" s="13">
        <f t="shared" si="116"/>
        <v>0</v>
      </c>
      <c r="DM73" s="14">
        <f t="shared" si="117"/>
        <v>0.38888888888915174</v>
      </c>
      <c r="DN73" s="37">
        <f t="shared" si="123"/>
        <v>0</v>
      </c>
      <c r="DO73" s="89" t="str">
        <f t="shared" si="118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90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99"/>
        <v>-</v>
      </c>
      <c r="CO74" s="65"/>
      <c r="CP74" s="65"/>
      <c r="CQ74" s="66" t="str">
        <f t="shared" si="100"/>
        <v>-</v>
      </c>
      <c r="CR74" s="64" t="str">
        <f t="shared" si="101"/>
        <v>-</v>
      </c>
      <c r="CS74" s="67" t="str">
        <f t="shared" si="102"/>
        <v/>
      </c>
      <c r="CT74" s="76"/>
      <c r="CU74" s="61" t="str">
        <f t="shared" si="103"/>
        <v>-</v>
      </c>
      <c r="CV74" s="62" t="str">
        <f t="shared" si="104"/>
        <v>-</v>
      </c>
      <c r="CW74" s="63" t="str">
        <f t="shared" si="105"/>
        <v>-</v>
      </c>
      <c r="CX74" s="63" t="str">
        <f t="shared" si="119"/>
        <v>-</v>
      </c>
      <c r="CY74" s="63" t="str">
        <f t="shared" si="106"/>
        <v>-</v>
      </c>
      <c r="CZ74" s="63" t="str">
        <f t="shared" si="107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108"/>
        <v>-</v>
      </c>
      <c r="DD74" s="7" t="str">
        <f t="shared" si="122"/>
        <v>-</v>
      </c>
      <c r="DE74" s="7" t="str">
        <f t="shared" si="109"/>
        <v>-</v>
      </c>
      <c r="DF74" s="7" t="str">
        <f t="shared" si="110"/>
        <v>-</v>
      </c>
      <c r="DG74" s="7" t="str">
        <f t="shared" si="111"/>
        <v>-</v>
      </c>
      <c r="DH74" s="7" t="str">
        <f t="shared" si="112"/>
        <v>-</v>
      </c>
      <c r="DI74" s="7" t="str">
        <f t="shared" si="113"/>
        <v>-</v>
      </c>
      <c r="DJ74" s="7" t="str">
        <f t="shared" si="114"/>
        <v>-</v>
      </c>
      <c r="DK74" s="7" t="str">
        <f t="shared" si="115"/>
        <v>-</v>
      </c>
      <c r="DL74" s="13" t="str">
        <f t="shared" si="116"/>
        <v>-</v>
      </c>
      <c r="DM74" s="14" t="str">
        <f t="shared" si="117"/>
        <v>-</v>
      </c>
      <c r="DN74" s="37" t="str">
        <f t="shared" si="123"/>
        <v>-</v>
      </c>
      <c r="DO74" s="89" t="str">
        <f t="shared" si="118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90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99"/>
        <v>-</v>
      </c>
      <c r="CO75" s="65"/>
      <c r="CP75" s="65"/>
      <c r="CQ75" s="66" t="str">
        <f t="shared" si="100"/>
        <v>-</v>
      </c>
      <c r="CR75" s="64" t="str">
        <f t="shared" si="101"/>
        <v>-</v>
      </c>
      <c r="CS75" s="67" t="str">
        <f t="shared" si="102"/>
        <v/>
      </c>
      <c r="CT75" s="76"/>
      <c r="CU75" s="61" t="str">
        <f t="shared" si="103"/>
        <v>-</v>
      </c>
      <c r="CV75" s="62" t="str">
        <f t="shared" si="104"/>
        <v>-</v>
      </c>
      <c r="CW75" s="63" t="str">
        <f t="shared" si="105"/>
        <v>-</v>
      </c>
      <c r="CX75" s="63" t="str">
        <f t="shared" si="119"/>
        <v>-</v>
      </c>
      <c r="CY75" s="63" t="str">
        <f t="shared" si="106"/>
        <v>-</v>
      </c>
      <c r="CZ75" s="63" t="str">
        <f t="shared" si="107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108"/>
        <v>-</v>
      </c>
      <c r="DD75" s="7" t="str">
        <f t="shared" si="122"/>
        <v>-</v>
      </c>
      <c r="DE75" s="7" t="str">
        <f t="shared" si="109"/>
        <v>-</v>
      </c>
      <c r="DF75" s="7" t="str">
        <f t="shared" si="110"/>
        <v>-</v>
      </c>
      <c r="DG75" s="7" t="str">
        <f t="shared" si="111"/>
        <v>-</v>
      </c>
      <c r="DH75" s="7" t="str">
        <f t="shared" si="112"/>
        <v>-</v>
      </c>
      <c r="DI75" s="7" t="str">
        <f t="shared" si="113"/>
        <v>-</v>
      </c>
      <c r="DJ75" s="7" t="str">
        <f t="shared" si="114"/>
        <v>-</v>
      </c>
      <c r="DK75" s="7" t="str">
        <f t="shared" si="115"/>
        <v>-</v>
      </c>
      <c r="DL75" s="13" t="str">
        <f t="shared" si="116"/>
        <v>-</v>
      </c>
      <c r="DM75" s="14" t="str">
        <f t="shared" si="117"/>
        <v>-</v>
      </c>
      <c r="DN75" s="37" t="str">
        <f t="shared" si="123"/>
        <v>-</v>
      </c>
      <c r="DO75" s="89" t="str">
        <f t="shared" si="118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90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99"/>
        <v>-</v>
      </c>
      <c r="CO76" s="65"/>
      <c r="CP76" s="65"/>
      <c r="CQ76" s="66" t="str">
        <f t="shared" si="100"/>
        <v>-</v>
      </c>
      <c r="CR76" s="64" t="str">
        <f t="shared" si="101"/>
        <v>-</v>
      </c>
      <c r="CS76" s="67" t="str">
        <f t="shared" si="102"/>
        <v/>
      </c>
      <c r="CT76" s="76"/>
      <c r="CU76" s="61" t="str">
        <f t="shared" si="103"/>
        <v>-</v>
      </c>
      <c r="CV76" s="62" t="str">
        <f t="shared" si="104"/>
        <v>-</v>
      </c>
      <c r="CW76" s="63" t="str">
        <f t="shared" si="105"/>
        <v>-</v>
      </c>
      <c r="CX76" s="63" t="str">
        <f t="shared" si="119"/>
        <v>-</v>
      </c>
      <c r="CY76" s="63" t="str">
        <f t="shared" si="106"/>
        <v>-</v>
      </c>
      <c r="CZ76" s="63" t="str">
        <f t="shared" si="107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108"/>
        <v>-</v>
      </c>
      <c r="DD76" s="7" t="str">
        <f t="shared" si="122"/>
        <v>-</v>
      </c>
      <c r="DE76" s="7" t="str">
        <f t="shared" si="109"/>
        <v>-</v>
      </c>
      <c r="DF76" s="7" t="str">
        <f t="shared" si="110"/>
        <v>-</v>
      </c>
      <c r="DG76" s="7" t="str">
        <f t="shared" si="111"/>
        <v>-</v>
      </c>
      <c r="DH76" s="7" t="str">
        <f t="shared" si="112"/>
        <v>-</v>
      </c>
      <c r="DI76" s="7" t="str">
        <f t="shared" si="113"/>
        <v>-</v>
      </c>
      <c r="DJ76" s="7" t="str">
        <f t="shared" si="114"/>
        <v>-</v>
      </c>
      <c r="DK76" s="7" t="str">
        <f t="shared" si="115"/>
        <v>-</v>
      </c>
      <c r="DL76" s="13" t="str">
        <f t="shared" si="116"/>
        <v>-</v>
      </c>
      <c r="DM76" s="14" t="str">
        <f t="shared" si="117"/>
        <v>-</v>
      </c>
      <c r="DN76" s="37" t="str">
        <f t="shared" si="123"/>
        <v>-</v>
      </c>
      <c r="DO76" s="89" t="str">
        <f t="shared" si="118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90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99"/>
        <v>-</v>
      </c>
      <c r="CO77" s="65"/>
      <c r="CP77" s="65"/>
      <c r="CQ77" s="66" t="str">
        <f t="shared" si="100"/>
        <v>-</v>
      </c>
      <c r="CR77" s="64" t="str">
        <f t="shared" si="101"/>
        <v>-</v>
      </c>
      <c r="CS77" s="67" t="str">
        <f t="shared" si="102"/>
        <v/>
      </c>
      <c r="CT77" s="76"/>
      <c r="CU77" s="61" t="str">
        <f t="shared" si="103"/>
        <v>-</v>
      </c>
      <c r="CV77" s="62" t="str">
        <f t="shared" si="104"/>
        <v>-</v>
      </c>
      <c r="CW77" s="63" t="str">
        <f t="shared" si="105"/>
        <v>-</v>
      </c>
      <c r="CX77" s="63" t="str">
        <f t="shared" si="119"/>
        <v>-</v>
      </c>
      <c r="CY77" s="63" t="str">
        <f t="shared" si="106"/>
        <v>-</v>
      </c>
      <c r="CZ77" s="63" t="str">
        <f t="shared" si="107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108"/>
        <v>-</v>
      </c>
      <c r="DD77" s="7" t="str">
        <f t="shared" si="122"/>
        <v>-</v>
      </c>
      <c r="DE77" s="7" t="str">
        <f t="shared" si="109"/>
        <v>-</v>
      </c>
      <c r="DF77" s="7" t="str">
        <f t="shared" si="110"/>
        <v>-</v>
      </c>
      <c r="DG77" s="7" t="str">
        <f t="shared" si="111"/>
        <v>-</v>
      </c>
      <c r="DH77" s="7" t="str">
        <f t="shared" si="112"/>
        <v>-</v>
      </c>
      <c r="DI77" s="7" t="str">
        <f t="shared" si="113"/>
        <v>-</v>
      </c>
      <c r="DJ77" s="7" t="str">
        <f t="shared" si="114"/>
        <v>-</v>
      </c>
      <c r="DK77" s="7" t="str">
        <f t="shared" si="115"/>
        <v>-</v>
      </c>
      <c r="DL77" s="13" t="str">
        <f t="shared" si="116"/>
        <v>-</v>
      </c>
      <c r="DM77" s="14" t="str">
        <f t="shared" si="117"/>
        <v>-</v>
      </c>
      <c r="DN77" s="37" t="str">
        <f t="shared" si="123"/>
        <v>-</v>
      </c>
      <c r="DO77" s="89" t="str">
        <f t="shared" si="118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90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99"/>
        <v>-</v>
      </c>
      <c r="CO78" s="65"/>
      <c r="CP78" s="65"/>
      <c r="CQ78" s="66" t="str">
        <f t="shared" si="100"/>
        <v>-</v>
      </c>
      <c r="CR78" s="64" t="str">
        <f t="shared" si="101"/>
        <v>-</v>
      </c>
      <c r="CS78" s="67" t="str">
        <f t="shared" si="102"/>
        <v/>
      </c>
      <c r="CT78" s="76"/>
      <c r="CU78" s="61" t="str">
        <f t="shared" si="103"/>
        <v>-</v>
      </c>
      <c r="CV78" s="62" t="str">
        <f t="shared" si="104"/>
        <v>-</v>
      </c>
      <c r="CW78" s="63" t="str">
        <f t="shared" si="105"/>
        <v>-</v>
      </c>
      <c r="CX78" s="63" t="str">
        <f t="shared" si="119"/>
        <v>-</v>
      </c>
      <c r="CY78" s="63" t="str">
        <f t="shared" si="106"/>
        <v>-</v>
      </c>
      <c r="CZ78" s="63" t="str">
        <f t="shared" si="107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108"/>
        <v>-</v>
      </c>
      <c r="DD78" s="7" t="str">
        <f t="shared" si="122"/>
        <v>-</v>
      </c>
      <c r="DE78" s="7" t="str">
        <f t="shared" si="109"/>
        <v>-</v>
      </c>
      <c r="DF78" s="7" t="str">
        <f t="shared" si="110"/>
        <v>-</v>
      </c>
      <c r="DG78" s="7" t="str">
        <f t="shared" si="111"/>
        <v>-</v>
      </c>
      <c r="DH78" s="7" t="str">
        <f t="shared" si="112"/>
        <v>-</v>
      </c>
      <c r="DI78" s="7" t="str">
        <f t="shared" si="113"/>
        <v>-</v>
      </c>
      <c r="DJ78" s="7" t="str">
        <f t="shared" si="114"/>
        <v>-</v>
      </c>
      <c r="DK78" s="7" t="str">
        <f t="shared" si="115"/>
        <v>-</v>
      </c>
      <c r="DL78" s="13" t="str">
        <f t="shared" si="116"/>
        <v>-</v>
      </c>
      <c r="DM78" s="14" t="str">
        <f t="shared" si="117"/>
        <v>-</v>
      </c>
      <c r="DN78" s="37" t="str">
        <f t="shared" si="123"/>
        <v>-</v>
      </c>
      <c r="DO78" s="89" t="str">
        <f t="shared" si="118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90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99"/>
        <v>-</v>
      </c>
      <c r="CO79" s="65"/>
      <c r="CP79" s="65"/>
      <c r="CQ79" s="66" t="str">
        <f t="shared" si="100"/>
        <v>-</v>
      </c>
      <c r="CR79" s="64" t="str">
        <f t="shared" si="101"/>
        <v>-</v>
      </c>
      <c r="CS79" s="67" t="str">
        <f t="shared" si="102"/>
        <v/>
      </c>
      <c r="CT79" s="76"/>
      <c r="CU79" s="61" t="str">
        <f t="shared" si="103"/>
        <v>-</v>
      </c>
      <c r="CV79" s="62" t="str">
        <f t="shared" si="104"/>
        <v>-</v>
      </c>
      <c r="CW79" s="63" t="str">
        <f t="shared" si="105"/>
        <v>-</v>
      </c>
      <c r="CX79" s="63" t="str">
        <f t="shared" si="119"/>
        <v>-</v>
      </c>
      <c r="CY79" s="63" t="str">
        <f t="shared" si="106"/>
        <v>-</v>
      </c>
      <c r="CZ79" s="63" t="str">
        <f t="shared" si="107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108"/>
        <v>-</v>
      </c>
      <c r="DD79" s="7" t="str">
        <f t="shared" si="122"/>
        <v>-</v>
      </c>
      <c r="DE79" s="7" t="str">
        <f t="shared" si="109"/>
        <v>-</v>
      </c>
      <c r="DF79" s="7" t="str">
        <f t="shared" si="110"/>
        <v>-</v>
      </c>
      <c r="DG79" s="7" t="str">
        <f t="shared" si="111"/>
        <v>-</v>
      </c>
      <c r="DH79" s="7" t="str">
        <f t="shared" si="112"/>
        <v>-</v>
      </c>
      <c r="DI79" s="7" t="str">
        <f t="shared" si="113"/>
        <v>-</v>
      </c>
      <c r="DJ79" s="7" t="str">
        <f t="shared" si="114"/>
        <v>-</v>
      </c>
      <c r="DK79" s="7" t="str">
        <f t="shared" si="115"/>
        <v>-</v>
      </c>
      <c r="DL79" s="13" t="str">
        <f t="shared" si="116"/>
        <v>-</v>
      </c>
      <c r="DM79" s="14" t="str">
        <f t="shared" si="117"/>
        <v>-</v>
      </c>
      <c r="DN79" s="37" t="str">
        <f t="shared" si="123"/>
        <v>-</v>
      </c>
      <c r="DO79" s="89" t="str">
        <f t="shared" si="118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90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99"/>
        <v>-</v>
      </c>
      <c r="CO80" s="65"/>
      <c r="CP80" s="65"/>
      <c r="CQ80" s="66" t="str">
        <f t="shared" si="100"/>
        <v>-</v>
      </c>
      <c r="CR80" s="64" t="str">
        <f t="shared" si="101"/>
        <v>-</v>
      </c>
      <c r="CS80" s="67" t="str">
        <f t="shared" si="102"/>
        <v/>
      </c>
      <c r="CT80" s="76"/>
      <c r="CU80" s="61" t="str">
        <f t="shared" si="103"/>
        <v>-</v>
      </c>
      <c r="CV80" s="62" t="str">
        <f t="shared" si="104"/>
        <v>-</v>
      </c>
      <c r="CW80" s="63" t="str">
        <f t="shared" si="105"/>
        <v>-</v>
      </c>
      <c r="CX80" s="63" t="str">
        <f t="shared" si="119"/>
        <v>-</v>
      </c>
      <c r="CY80" s="63" t="str">
        <f t="shared" si="106"/>
        <v>-</v>
      </c>
      <c r="CZ80" s="63" t="str">
        <f t="shared" si="107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108"/>
        <v>-</v>
      </c>
      <c r="DD80" s="7" t="str">
        <f t="shared" si="122"/>
        <v>-</v>
      </c>
      <c r="DE80" s="7" t="str">
        <f t="shared" si="109"/>
        <v>-</v>
      </c>
      <c r="DF80" s="7" t="str">
        <f t="shared" si="110"/>
        <v>-</v>
      </c>
      <c r="DG80" s="7" t="str">
        <f t="shared" si="111"/>
        <v>-</v>
      </c>
      <c r="DH80" s="7" t="str">
        <f t="shared" si="112"/>
        <v>-</v>
      </c>
      <c r="DI80" s="7" t="str">
        <f t="shared" si="113"/>
        <v>-</v>
      </c>
      <c r="DJ80" s="7" t="str">
        <f t="shared" si="114"/>
        <v>-</v>
      </c>
      <c r="DK80" s="7" t="str">
        <f t="shared" si="115"/>
        <v>-</v>
      </c>
      <c r="DL80" s="13" t="str">
        <f t="shared" si="116"/>
        <v>-</v>
      </c>
      <c r="DM80" s="14" t="str">
        <f t="shared" si="117"/>
        <v>-</v>
      </c>
      <c r="DN80" s="37" t="str">
        <f t="shared" si="123"/>
        <v>-</v>
      </c>
      <c r="DO80" s="89" t="str">
        <f t="shared" si="118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90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99"/>
        <v>-</v>
      </c>
      <c r="CO81" s="65"/>
      <c r="CP81" s="65"/>
      <c r="CQ81" s="66" t="str">
        <f t="shared" si="100"/>
        <v>-</v>
      </c>
      <c r="CR81" s="64" t="str">
        <f t="shared" si="101"/>
        <v>-</v>
      </c>
      <c r="CS81" s="67" t="str">
        <f t="shared" si="102"/>
        <v/>
      </c>
      <c r="CT81" s="76"/>
      <c r="CU81" s="61" t="str">
        <f t="shared" si="103"/>
        <v>-</v>
      </c>
      <c r="CV81" s="62" t="str">
        <f t="shared" si="104"/>
        <v>-</v>
      </c>
      <c r="CW81" s="63" t="str">
        <f t="shared" si="105"/>
        <v>-</v>
      </c>
      <c r="CX81" s="63" t="str">
        <f t="shared" si="119"/>
        <v>-</v>
      </c>
      <c r="CY81" s="63" t="str">
        <f t="shared" si="106"/>
        <v>-</v>
      </c>
      <c r="CZ81" s="63" t="str">
        <f t="shared" si="107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108"/>
        <v>-</v>
      </c>
      <c r="DD81" s="7" t="str">
        <f t="shared" si="122"/>
        <v>-</v>
      </c>
      <c r="DE81" s="7" t="str">
        <f t="shared" si="109"/>
        <v>-</v>
      </c>
      <c r="DF81" s="7" t="str">
        <f t="shared" si="110"/>
        <v>-</v>
      </c>
      <c r="DG81" s="7" t="str">
        <f t="shared" si="111"/>
        <v>-</v>
      </c>
      <c r="DH81" s="7" t="str">
        <f t="shared" si="112"/>
        <v>-</v>
      </c>
      <c r="DI81" s="7" t="str">
        <f t="shared" si="113"/>
        <v>-</v>
      </c>
      <c r="DJ81" s="7" t="str">
        <f t="shared" si="114"/>
        <v>-</v>
      </c>
      <c r="DK81" s="7" t="str">
        <f t="shared" si="115"/>
        <v>-</v>
      </c>
      <c r="DL81" s="13" t="str">
        <f t="shared" si="116"/>
        <v>-</v>
      </c>
      <c r="DM81" s="14" t="str">
        <f t="shared" si="117"/>
        <v>-</v>
      </c>
      <c r="DN81" s="37" t="str">
        <f t="shared" si="123"/>
        <v>-</v>
      </c>
      <c r="DO81" s="89" t="str">
        <f t="shared" si="118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90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99"/>
        <v>-</v>
      </c>
      <c r="CO82" s="65"/>
      <c r="CP82" s="65"/>
      <c r="CQ82" s="66" t="str">
        <f t="shared" si="100"/>
        <v>-</v>
      </c>
      <c r="CR82" s="64" t="str">
        <f t="shared" si="101"/>
        <v>-</v>
      </c>
      <c r="CS82" s="67" t="str">
        <f t="shared" si="102"/>
        <v/>
      </c>
      <c r="CT82" s="76"/>
      <c r="CU82" s="61" t="str">
        <f t="shared" si="103"/>
        <v>-</v>
      </c>
      <c r="CV82" s="62" t="str">
        <f t="shared" si="104"/>
        <v>-</v>
      </c>
      <c r="CW82" s="63" t="str">
        <f t="shared" si="105"/>
        <v>-</v>
      </c>
      <c r="CX82" s="63" t="str">
        <f t="shared" si="119"/>
        <v>-</v>
      </c>
      <c r="CY82" s="63" t="str">
        <f t="shared" si="106"/>
        <v>-</v>
      </c>
      <c r="CZ82" s="63" t="str">
        <f t="shared" si="107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108"/>
        <v>-</v>
      </c>
      <c r="DD82" s="7" t="str">
        <f t="shared" si="122"/>
        <v>-</v>
      </c>
      <c r="DE82" s="7" t="str">
        <f t="shared" si="109"/>
        <v>-</v>
      </c>
      <c r="DF82" s="7" t="str">
        <f t="shared" si="110"/>
        <v>-</v>
      </c>
      <c r="DG82" s="7" t="str">
        <f t="shared" si="111"/>
        <v>-</v>
      </c>
      <c r="DH82" s="7" t="str">
        <f t="shared" si="112"/>
        <v>-</v>
      </c>
      <c r="DI82" s="7" t="str">
        <f t="shared" si="113"/>
        <v>-</v>
      </c>
      <c r="DJ82" s="7" t="str">
        <f t="shared" si="114"/>
        <v>-</v>
      </c>
      <c r="DK82" s="7" t="str">
        <f t="shared" si="115"/>
        <v>-</v>
      </c>
      <c r="DL82" s="13" t="str">
        <f t="shared" si="116"/>
        <v>-</v>
      </c>
      <c r="DM82" s="14" t="str">
        <f t="shared" si="117"/>
        <v>-</v>
      </c>
      <c r="DN82" s="37" t="str">
        <f t="shared" si="123"/>
        <v>-</v>
      </c>
      <c r="DO82" s="89" t="str">
        <f t="shared" si="118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90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99"/>
        <v>-</v>
      </c>
      <c r="CO83" s="65"/>
      <c r="CP83" s="65"/>
      <c r="CQ83" s="66" t="str">
        <f t="shared" si="100"/>
        <v>-</v>
      </c>
      <c r="CR83" s="64" t="str">
        <f t="shared" si="101"/>
        <v>-</v>
      </c>
      <c r="CS83" s="67" t="str">
        <f t="shared" si="102"/>
        <v/>
      </c>
      <c r="CT83" s="76"/>
      <c r="CU83" s="61" t="str">
        <f t="shared" si="103"/>
        <v>-</v>
      </c>
      <c r="CV83" s="62" t="str">
        <f t="shared" si="104"/>
        <v>-</v>
      </c>
      <c r="CW83" s="63" t="str">
        <f t="shared" si="105"/>
        <v>-</v>
      </c>
      <c r="CX83" s="63" t="str">
        <f t="shared" si="119"/>
        <v>-</v>
      </c>
      <c r="CY83" s="63" t="str">
        <f t="shared" si="106"/>
        <v>-</v>
      </c>
      <c r="CZ83" s="63" t="str">
        <f t="shared" si="107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108"/>
        <v>-</v>
      </c>
      <c r="DD83" s="7" t="str">
        <f t="shared" si="122"/>
        <v>-</v>
      </c>
      <c r="DE83" s="7" t="str">
        <f t="shared" si="109"/>
        <v>-</v>
      </c>
      <c r="DF83" s="7" t="str">
        <f t="shared" si="110"/>
        <v>-</v>
      </c>
      <c r="DG83" s="7" t="str">
        <f t="shared" si="111"/>
        <v>-</v>
      </c>
      <c r="DH83" s="7" t="str">
        <f t="shared" si="112"/>
        <v>-</v>
      </c>
      <c r="DI83" s="7" t="str">
        <f t="shared" si="113"/>
        <v>-</v>
      </c>
      <c r="DJ83" s="7" t="str">
        <f t="shared" si="114"/>
        <v>-</v>
      </c>
      <c r="DK83" s="7" t="str">
        <f t="shared" si="115"/>
        <v>-</v>
      </c>
      <c r="DL83" s="13" t="str">
        <f t="shared" si="116"/>
        <v>-</v>
      </c>
      <c r="DM83" s="14" t="str">
        <f t="shared" si="117"/>
        <v>-</v>
      </c>
      <c r="DN83" s="37" t="str">
        <f t="shared" si="123"/>
        <v>-</v>
      </c>
      <c r="DO83" s="89" t="str">
        <f t="shared" si="118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90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99"/>
        <v>-</v>
      </c>
      <c r="CO84" s="65"/>
      <c r="CP84" s="65"/>
      <c r="CQ84" s="66" t="str">
        <f t="shared" si="100"/>
        <v>-</v>
      </c>
      <c r="CR84" s="64" t="str">
        <f t="shared" si="101"/>
        <v>-</v>
      </c>
      <c r="CS84" s="67" t="str">
        <f t="shared" si="102"/>
        <v/>
      </c>
      <c r="CT84" s="76"/>
      <c r="CU84" s="61" t="str">
        <f t="shared" si="103"/>
        <v>-</v>
      </c>
      <c r="CV84" s="62" t="str">
        <f t="shared" si="104"/>
        <v>-</v>
      </c>
      <c r="CW84" s="63" t="str">
        <f t="shared" si="105"/>
        <v>-</v>
      </c>
      <c r="CX84" s="63" t="str">
        <f t="shared" si="119"/>
        <v>-</v>
      </c>
      <c r="CY84" s="63" t="str">
        <f t="shared" si="106"/>
        <v>-</v>
      </c>
      <c r="CZ84" s="63" t="str">
        <f t="shared" si="107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108"/>
        <v>-</v>
      </c>
      <c r="DD84" s="7" t="str">
        <f t="shared" si="122"/>
        <v>-</v>
      </c>
      <c r="DE84" s="7" t="str">
        <f t="shared" si="109"/>
        <v>-</v>
      </c>
      <c r="DF84" s="7" t="str">
        <f t="shared" si="110"/>
        <v>-</v>
      </c>
      <c r="DG84" s="7" t="str">
        <f t="shared" si="111"/>
        <v>-</v>
      </c>
      <c r="DH84" s="7" t="str">
        <f t="shared" si="112"/>
        <v>-</v>
      </c>
      <c r="DI84" s="7" t="str">
        <f t="shared" si="113"/>
        <v>-</v>
      </c>
      <c r="DJ84" s="7" t="str">
        <f t="shared" si="114"/>
        <v>-</v>
      </c>
      <c r="DK84" s="7" t="str">
        <f t="shared" si="115"/>
        <v>-</v>
      </c>
      <c r="DL84" s="13" t="str">
        <f t="shared" si="116"/>
        <v>-</v>
      </c>
      <c r="DM84" s="14" t="str">
        <f t="shared" si="117"/>
        <v>-</v>
      </c>
      <c r="DN84" s="37" t="str">
        <f t="shared" si="123"/>
        <v>-</v>
      </c>
      <c r="DO84" s="89" t="str">
        <f t="shared" si="118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90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99"/>
        <v>-</v>
      </c>
      <c r="CO85" s="65"/>
      <c r="CP85" s="65"/>
      <c r="CQ85" s="66" t="str">
        <f t="shared" si="100"/>
        <v>-</v>
      </c>
      <c r="CR85" s="64" t="str">
        <f t="shared" si="101"/>
        <v>-</v>
      </c>
      <c r="CS85" s="67" t="str">
        <f t="shared" si="102"/>
        <v/>
      </c>
      <c r="CT85" s="76"/>
      <c r="CU85" s="61" t="str">
        <f t="shared" si="103"/>
        <v>-</v>
      </c>
      <c r="CV85" s="62" t="str">
        <f t="shared" si="104"/>
        <v>-</v>
      </c>
      <c r="CW85" s="63" t="str">
        <f t="shared" si="105"/>
        <v>-</v>
      </c>
      <c r="CX85" s="63" t="str">
        <f t="shared" si="119"/>
        <v>-</v>
      </c>
      <c r="CY85" s="63" t="str">
        <f t="shared" si="106"/>
        <v>-</v>
      </c>
      <c r="CZ85" s="63" t="str">
        <f t="shared" si="107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108"/>
        <v>-</v>
      </c>
      <c r="DD85" s="7" t="str">
        <f t="shared" si="122"/>
        <v>-</v>
      </c>
      <c r="DE85" s="7" t="str">
        <f t="shared" si="109"/>
        <v>-</v>
      </c>
      <c r="DF85" s="7" t="str">
        <f t="shared" si="110"/>
        <v>-</v>
      </c>
      <c r="DG85" s="7" t="str">
        <f t="shared" si="111"/>
        <v>-</v>
      </c>
      <c r="DH85" s="7" t="str">
        <f t="shared" si="112"/>
        <v>-</v>
      </c>
      <c r="DI85" s="7" t="str">
        <f t="shared" si="113"/>
        <v>-</v>
      </c>
      <c r="DJ85" s="7" t="str">
        <f t="shared" si="114"/>
        <v>-</v>
      </c>
      <c r="DK85" s="7" t="str">
        <f t="shared" si="115"/>
        <v>-</v>
      </c>
      <c r="DL85" s="13" t="str">
        <f t="shared" si="116"/>
        <v>-</v>
      </c>
      <c r="DM85" s="14" t="str">
        <f t="shared" si="117"/>
        <v>-</v>
      </c>
      <c r="DN85" s="37" t="str">
        <f t="shared" si="123"/>
        <v>-</v>
      </c>
      <c r="DO85" s="89" t="str">
        <f t="shared" si="118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90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99"/>
        <v>-</v>
      </c>
      <c r="CO86" s="65"/>
      <c r="CP86" s="65"/>
      <c r="CQ86" s="66" t="str">
        <f t="shared" si="100"/>
        <v>-</v>
      </c>
      <c r="CR86" s="64" t="str">
        <f t="shared" si="101"/>
        <v>-</v>
      </c>
      <c r="CS86" s="67" t="str">
        <f t="shared" si="102"/>
        <v/>
      </c>
      <c r="CT86" s="76"/>
      <c r="CU86" s="61" t="str">
        <f t="shared" si="103"/>
        <v>-</v>
      </c>
      <c r="CV86" s="62" t="str">
        <f t="shared" si="104"/>
        <v>-</v>
      </c>
      <c r="CW86" s="63" t="str">
        <f t="shared" si="105"/>
        <v>-</v>
      </c>
      <c r="CX86" s="63" t="str">
        <f t="shared" si="119"/>
        <v>-</v>
      </c>
      <c r="CY86" s="63" t="str">
        <f t="shared" si="106"/>
        <v>-</v>
      </c>
      <c r="CZ86" s="63" t="str">
        <f t="shared" si="107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108"/>
        <v>-</v>
      </c>
      <c r="DD86" s="7" t="str">
        <f t="shared" si="122"/>
        <v>-</v>
      </c>
      <c r="DE86" s="7" t="str">
        <f t="shared" si="109"/>
        <v>-</v>
      </c>
      <c r="DF86" s="7" t="str">
        <f t="shared" si="110"/>
        <v>-</v>
      </c>
      <c r="DG86" s="7" t="str">
        <f t="shared" si="111"/>
        <v>-</v>
      </c>
      <c r="DH86" s="7" t="str">
        <f t="shared" si="112"/>
        <v>-</v>
      </c>
      <c r="DI86" s="7" t="str">
        <f t="shared" si="113"/>
        <v>-</v>
      </c>
      <c r="DJ86" s="7" t="str">
        <f t="shared" si="114"/>
        <v>-</v>
      </c>
      <c r="DK86" s="7" t="str">
        <f t="shared" si="115"/>
        <v>-</v>
      </c>
      <c r="DL86" s="13" t="str">
        <f t="shared" si="116"/>
        <v>-</v>
      </c>
      <c r="DM86" s="14" t="str">
        <f t="shared" si="117"/>
        <v>-</v>
      </c>
      <c r="DN86" s="37" t="str">
        <f t="shared" si="123"/>
        <v>-</v>
      </c>
      <c r="DO86" s="89" t="str">
        <f t="shared" si="118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90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99"/>
        <v>-</v>
      </c>
      <c r="CO87" s="65"/>
      <c r="CP87" s="65"/>
      <c r="CQ87" s="66" t="str">
        <f t="shared" si="100"/>
        <v>-</v>
      </c>
      <c r="CR87" s="64" t="str">
        <f t="shared" si="101"/>
        <v>-</v>
      </c>
      <c r="CS87" s="67" t="str">
        <f t="shared" si="102"/>
        <v/>
      </c>
      <c r="CT87" s="76"/>
      <c r="CU87" s="61" t="str">
        <f t="shared" si="103"/>
        <v>-</v>
      </c>
      <c r="CV87" s="62" t="str">
        <f t="shared" si="104"/>
        <v>-</v>
      </c>
      <c r="CW87" s="63" t="str">
        <f t="shared" si="105"/>
        <v>-</v>
      </c>
      <c r="CX87" s="63" t="str">
        <f t="shared" si="119"/>
        <v>-</v>
      </c>
      <c r="CY87" s="63" t="str">
        <f t="shared" si="106"/>
        <v>-</v>
      </c>
      <c r="CZ87" s="63" t="str">
        <f t="shared" si="107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108"/>
        <v>-</v>
      </c>
      <c r="DD87" s="7" t="str">
        <f t="shared" si="122"/>
        <v>-</v>
      </c>
      <c r="DE87" s="7" t="str">
        <f t="shared" si="109"/>
        <v>-</v>
      </c>
      <c r="DF87" s="7" t="str">
        <f t="shared" si="110"/>
        <v>-</v>
      </c>
      <c r="DG87" s="7" t="str">
        <f t="shared" si="111"/>
        <v>-</v>
      </c>
      <c r="DH87" s="7" t="str">
        <f t="shared" si="112"/>
        <v>-</v>
      </c>
      <c r="DI87" s="7" t="str">
        <f t="shared" si="113"/>
        <v>-</v>
      </c>
      <c r="DJ87" s="7" t="str">
        <f t="shared" si="114"/>
        <v>-</v>
      </c>
      <c r="DK87" s="7" t="str">
        <f t="shared" si="115"/>
        <v>-</v>
      </c>
      <c r="DL87" s="13" t="str">
        <f t="shared" si="116"/>
        <v>-</v>
      </c>
      <c r="DM87" s="14" t="str">
        <f t="shared" si="117"/>
        <v>-</v>
      </c>
      <c r="DN87" s="37" t="str">
        <f t="shared" si="123"/>
        <v>-</v>
      </c>
      <c r="DO87" s="89" t="str">
        <f t="shared" si="118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90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99"/>
        <v>-</v>
      </c>
      <c r="CO88" s="65"/>
      <c r="CP88" s="65"/>
      <c r="CQ88" s="66" t="str">
        <f t="shared" si="100"/>
        <v>-</v>
      </c>
      <c r="CR88" s="64" t="str">
        <f t="shared" si="101"/>
        <v>-</v>
      </c>
      <c r="CS88" s="67" t="str">
        <f t="shared" si="102"/>
        <v/>
      </c>
      <c r="CT88" s="76"/>
      <c r="CU88" s="61" t="str">
        <f t="shared" si="103"/>
        <v>-</v>
      </c>
      <c r="CV88" s="62" t="str">
        <f t="shared" si="104"/>
        <v>-</v>
      </c>
      <c r="CW88" s="63" t="str">
        <f t="shared" si="105"/>
        <v>-</v>
      </c>
      <c r="CX88" s="63" t="str">
        <f t="shared" si="119"/>
        <v>-</v>
      </c>
      <c r="CY88" s="63" t="str">
        <f t="shared" si="106"/>
        <v>-</v>
      </c>
      <c r="CZ88" s="63" t="str">
        <f t="shared" si="107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108"/>
        <v>-</v>
      </c>
      <c r="DD88" s="7" t="str">
        <f t="shared" si="122"/>
        <v>-</v>
      </c>
      <c r="DE88" s="7" t="str">
        <f t="shared" si="109"/>
        <v>-</v>
      </c>
      <c r="DF88" s="7" t="str">
        <f t="shared" si="110"/>
        <v>-</v>
      </c>
      <c r="DG88" s="7" t="str">
        <f t="shared" si="111"/>
        <v>-</v>
      </c>
      <c r="DH88" s="7" t="str">
        <f t="shared" si="112"/>
        <v>-</v>
      </c>
      <c r="DI88" s="7" t="str">
        <f t="shared" si="113"/>
        <v>-</v>
      </c>
      <c r="DJ88" s="7" t="str">
        <f t="shared" si="114"/>
        <v>-</v>
      </c>
      <c r="DK88" s="7" t="str">
        <f t="shared" si="115"/>
        <v>-</v>
      </c>
      <c r="DL88" s="13" t="str">
        <f t="shared" si="116"/>
        <v>-</v>
      </c>
      <c r="DM88" s="14" t="str">
        <f t="shared" si="117"/>
        <v>-</v>
      </c>
      <c r="DN88" s="37" t="str">
        <f t="shared" si="123"/>
        <v>-</v>
      </c>
      <c r="DO88" s="89" t="str">
        <f t="shared" si="118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90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99"/>
        <v>-</v>
      </c>
      <c r="CO89" s="65"/>
      <c r="CP89" s="65"/>
      <c r="CQ89" s="66" t="str">
        <f t="shared" si="100"/>
        <v>-</v>
      </c>
      <c r="CR89" s="64" t="str">
        <f t="shared" si="101"/>
        <v>-</v>
      </c>
      <c r="CS89" s="67" t="str">
        <f t="shared" si="102"/>
        <v/>
      </c>
      <c r="CT89" s="76"/>
      <c r="CU89" s="61" t="str">
        <f t="shared" si="103"/>
        <v>-</v>
      </c>
      <c r="CV89" s="62" t="str">
        <f t="shared" si="104"/>
        <v>-</v>
      </c>
      <c r="CW89" s="63" t="str">
        <f t="shared" si="105"/>
        <v>-</v>
      </c>
      <c r="CX89" s="63" t="str">
        <f t="shared" si="119"/>
        <v>-</v>
      </c>
      <c r="CY89" s="63" t="str">
        <f t="shared" si="106"/>
        <v>-</v>
      </c>
      <c r="CZ89" s="63" t="str">
        <f t="shared" si="107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108"/>
        <v>-</v>
      </c>
      <c r="DD89" s="7" t="str">
        <f t="shared" si="122"/>
        <v>-</v>
      </c>
      <c r="DE89" s="7" t="str">
        <f t="shared" si="109"/>
        <v>-</v>
      </c>
      <c r="DF89" s="7" t="str">
        <f t="shared" si="110"/>
        <v>-</v>
      </c>
      <c r="DG89" s="7" t="str">
        <f t="shared" si="111"/>
        <v>-</v>
      </c>
      <c r="DH89" s="7" t="str">
        <f t="shared" si="112"/>
        <v>-</v>
      </c>
      <c r="DI89" s="7" t="str">
        <f t="shared" si="113"/>
        <v>-</v>
      </c>
      <c r="DJ89" s="7" t="str">
        <f t="shared" si="114"/>
        <v>-</v>
      </c>
      <c r="DK89" s="7" t="str">
        <f t="shared" si="115"/>
        <v>-</v>
      </c>
      <c r="DL89" s="13" t="str">
        <f t="shared" si="116"/>
        <v>-</v>
      </c>
      <c r="DM89" s="14" t="str">
        <f t="shared" si="117"/>
        <v>-</v>
      </c>
      <c r="DN89" s="37" t="str">
        <f t="shared" si="123"/>
        <v>-</v>
      </c>
      <c r="DO89" s="89" t="str">
        <f t="shared" si="118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90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99"/>
        <v>-</v>
      </c>
      <c r="CO90" s="65"/>
      <c r="CP90" s="65"/>
      <c r="CQ90" s="66" t="str">
        <f t="shared" si="100"/>
        <v>-</v>
      </c>
      <c r="CR90" s="64" t="str">
        <f t="shared" si="101"/>
        <v>-</v>
      </c>
      <c r="CS90" s="67" t="str">
        <f t="shared" si="102"/>
        <v/>
      </c>
      <c r="CT90" s="76"/>
      <c r="CU90" s="61" t="str">
        <f t="shared" si="103"/>
        <v>-</v>
      </c>
      <c r="CV90" s="62" t="str">
        <f t="shared" si="104"/>
        <v>-</v>
      </c>
      <c r="CW90" s="63" t="str">
        <f t="shared" si="105"/>
        <v>-</v>
      </c>
      <c r="CX90" s="63" t="str">
        <f t="shared" si="119"/>
        <v>-</v>
      </c>
      <c r="CY90" s="63" t="str">
        <f t="shared" si="106"/>
        <v>-</v>
      </c>
      <c r="CZ90" s="63" t="str">
        <f t="shared" si="107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108"/>
        <v>-</v>
      </c>
      <c r="DD90" s="7" t="str">
        <f t="shared" si="122"/>
        <v>-</v>
      </c>
      <c r="DE90" s="7" t="str">
        <f t="shared" si="109"/>
        <v>-</v>
      </c>
      <c r="DF90" s="7" t="str">
        <f t="shared" si="110"/>
        <v>-</v>
      </c>
      <c r="DG90" s="7" t="str">
        <f t="shared" si="111"/>
        <v>-</v>
      </c>
      <c r="DH90" s="7" t="str">
        <f t="shared" si="112"/>
        <v>-</v>
      </c>
      <c r="DI90" s="7" t="str">
        <f t="shared" si="113"/>
        <v>-</v>
      </c>
      <c r="DJ90" s="7" t="str">
        <f t="shared" si="114"/>
        <v>-</v>
      </c>
      <c r="DK90" s="7" t="str">
        <f t="shared" si="115"/>
        <v>-</v>
      </c>
      <c r="DL90" s="13" t="str">
        <f t="shared" si="116"/>
        <v>-</v>
      </c>
      <c r="DM90" s="14" t="str">
        <f t="shared" si="117"/>
        <v>-</v>
      </c>
      <c r="DN90" s="37" t="str">
        <f t="shared" si="123"/>
        <v>-</v>
      </c>
      <c r="DO90" s="89" t="str">
        <f t="shared" si="118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90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99"/>
        <v>-</v>
      </c>
      <c r="CO91" s="65"/>
      <c r="CP91" s="65"/>
      <c r="CQ91" s="66" t="str">
        <f t="shared" si="100"/>
        <v>-</v>
      </c>
      <c r="CR91" s="64" t="str">
        <f t="shared" si="101"/>
        <v>-</v>
      </c>
      <c r="CS91" s="67" t="str">
        <f t="shared" si="102"/>
        <v/>
      </c>
      <c r="CT91" s="76"/>
      <c r="CU91" s="61" t="str">
        <f t="shared" si="103"/>
        <v>-</v>
      </c>
      <c r="CV91" s="62" t="str">
        <f t="shared" si="104"/>
        <v>-</v>
      </c>
      <c r="CW91" s="63" t="str">
        <f t="shared" si="105"/>
        <v>-</v>
      </c>
      <c r="CX91" s="63" t="str">
        <f t="shared" si="119"/>
        <v>-</v>
      </c>
      <c r="CY91" s="63" t="str">
        <f t="shared" si="106"/>
        <v>-</v>
      </c>
      <c r="CZ91" s="63" t="str">
        <f t="shared" si="107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108"/>
        <v>-</v>
      </c>
      <c r="DD91" s="7" t="str">
        <f t="shared" si="122"/>
        <v>-</v>
      </c>
      <c r="DE91" s="7" t="str">
        <f t="shared" si="109"/>
        <v>-</v>
      </c>
      <c r="DF91" s="7" t="str">
        <f t="shared" si="110"/>
        <v>-</v>
      </c>
      <c r="DG91" s="7" t="str">
        <f t="shared" si="111"/>
        <v>-</v>
      </c>
      <c r="DH91" s="7" t="str">
        <f t="shared" si="112"/>
        <v>-</v>
      </c>
      <c r="DI91" s="7" t="str">
        <f t="shared" si="113"/>
        <v>-</v>
      </c>
      <c r="DJ91" s="7" t="str">
        <f t="shared" si="114"/>
        <v>-</v>
      </c>
      <c r="DK91" s="7" t="str">
        <f t="shared" si="115"/>
        <v>-</v>
      </c>
      <c r="DL91" s="13" t="str">
        <f t="shared" si="116"/>
        <v>-</v>
      </c>
      <c r="DM91" s="14" t="str">
        <f t="shared" si="117"/>
        <v>-</v>
      </c>
      <c r="DN91" s="37" t="str">
        <f t="shared" si="123"/>
        <v>-</v>
      </c>
      <c r="DO91" s="89" t="str">
        <f t="shared" si="118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90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99"/>
        <v>-</v>
      </c>
      <c r="CO92" s="65"/>
      <c r="CP92" s="65"/>
      <c r="CQ92" s="66" t="str">
        <f t="shared" si="100"/>
        <v>-</v>
      </c>
      <c r="CR92" s="64" t="str">
        <f t="shared" si="101"/>
        <v>-</v>
      </c>
      <c r="CS92" s="67" t="str">
        <f t="shared" si="102"/>
        <v/>
      </c>
      <c r="CT92" s="76"/>
      <c r="CU92" s="61" t="str">
        <f t="shared" si="103"/>
        <v>-</v>
      </c>
      <c r="CV92" s="62" t="str">
        <f t="shared" si="104"/>
        <v>-</v>
      </c>
      <c r="CW92" s="63" t="str">
        <f t="shared" si="105"/>
        <v>-</v>
      </c>
      <c r="CX92" s="63" t="str">
        <f t="shared" si="119"/>
        <v>-</v>
      </c>
      <c r="CY92" s="63" t="str">
        <f t="shared" si="106"/>
        <v>-</v>
      </c>
      <c r="CZ92" s="63" t="str">
        <f t="shared" si="107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108"/>
        <v>-</v>
      </c>
      <c r="DD92" s="7" t="str">
        <f t="shared" si="122"/>
        <v>-</v>
      </c>
      <c r="DE92" s="7" t="str">
        <f t="shared" si="109"/>
        <v>-</v>
      </c>
      <c r="DF92" s="7" t="str">
        <f t="shared" si="110"/>
        <v>-</v>
      </c>
      <c r="DG92" s="7" t="str">
        <f t="shared" si="111"/>
        <v>-</v>
      </c>
      <c r="DH92" s="7" t="str">
        <f t="shared" si="112"/>
        <v>-</v>
      </c>
      <c r="DI92" s="7" t="str">
        <f t="shared" si="113"/>
        <v>-</v>
      </c>
      <c r="DJ92" s="7" t="str">
        <f t="shared" si="114"/>
        <v>-</v>
      </c>
      <c r="DK92" s="7" t="str">
        <f t="shared" si="115"/>
        <v>-</v>
      </c>
      <c r="DL92" s="13" t="str">
        <f t="shared" si="116"/>
        <v>-</v>
      </c>
      <c r="DM92" s="14" t="str">
        <f t="shared" si="117"/>
        <v>-</v>
      </c>
      <c r="DN92" s="37" t="str">
        <f t="shared" si="123"/>
        <v>-</v>
      </c>
      <c r="DO92" s="89" t="str">
        <f t="shared" si="118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90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99"/>
        <v>-</v>
      </c>
      <c r="CO93" s="65"/>
      <c r="CP93" s="65"/>
      <c r="CQ93" s="66" t="str">
        <f t="shared" si="100"/>
        <v>-</v>
      </c>
      <c r="CR93" s="64" t="str">
        <f t="shared" si="101"/>
        <v>-</v>
      </c>
      <c r="CS93" s="67" t="str">
        <f t="shared" si="102"/>
        <v/>
      </c>
      <c r="CT93" s="76"/>
      <c r="CU93" s="61" t="str">
        <f t="shared" si="103"/>
        <v>-</v>
      </c>
      <c r="CV93" s="62" t="str">
        <f t="shared" si="104"/>
        <v>-</v>
      </c>
      <c r="CW93" s="63" t="str">
        <f t="shared" si="105"/>
        <v>-</v>
      </c>
      <c r="CX93" s="63" t="str">
        <f t="shared" si="119"/>
        <v>-</v>
      </c>
      <c r="CY93" s="63" t="str">
        <f t="shared" si="106"/>
        <v>-</v>
      </c>
      <c r="CZ93" s="63" t="str">
        <f t="shared" si="107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108"/>
        <v>-</v>
      </c>
      <c r="DD93" s="7" t="str">
        <f t="shared" si="122"/>
        <v>-</v>
      </c>
      <c r="DE93" s="7" t="str">
        <f t="shared" si="109"/>
        <v>-</v>
      </c>
      <c r="DF93" s="7" t="str">
        <f t="shared" si="110"/>
        <v>-</v>
      </c>
      <c r="DG93" s="7" t="str">
        <f t="shared" si="111"/>
        <v>-</v>
      </c>
      <c r="DH93" s="7" t="str">
        <f t="shared" si="112"/>
        <v>-</v>
      </c>
      <c r="DI93" s="7" t="str">
        <f t="shared" si="113"/>
        <v>-</v>
      </c>
      <c r="DJ93" s="7" t="str">
        <f t="shared" si="114"/>
        <v>-</v>
      </c>
      <c r="DK93" s="7" t="str">
        <f t="shared" si="115"/>
        <v>-</v>
      </c>
      <c r="DL93" s="13" t="str">
        <f t="shared" si="116"/>
        <v>-</v>
      </c>
      <c r="DM93" s="14" t="str">
        <f t="shared" si="117"/>
        <v>-</v>
      </c>
      <c r="DN93" s="37" t="str">
        <f t="shared" si="123"/>
        <v>-</v>
      </c>
      <c r="DO93" s="89" t="str">
        <f t="shared" si="118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90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99"/>
        <v>-</v>
      </c>
      <c r="CO94" s="65"/>
      <c r="CP94" s="65"/>
      <c r="CQ94" s="66" t="str">
        <f t="shared" si="100"/>
        <v>-</v>
      </c>
      <c r="CR94" s="64" t="str">
        <f t="shared" si="101"/>
        <v>-</v>
      </c>
      <c r="CS94" s="67" t="str">
        <f t="shared" si="102"/>
        <v/>
      </c>
      <c r="CT94" s="76"/>
      <c r="CU94" s="61" t="str">
        <f t="shared" si="103"/>
        <v>-</v>
      </c>
      <c r="CV94" s="62" t="str">
        <f t="shared" si="104"/>
        <v>-</v>
      </c>
      <c r="CW94" s="63" t="str">
        <f t="shared" si="105"/>
        <v>-</v>
      </c>
      <c r="CX94" s="63" t="str">
        <f t="shared" si="119"/>
        <v>-</v>
      </c>
      <c r="CY94" s="63" t="str">
        <f t="shared" si="106"/>
        <v>-</v>
      </c>
      <c r="CZ94" s="63" t="str">
        <f t="shared" si="107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108"/>
        <v>-</v>
      </c>
      <c r="DD94" s="7" t="str">
        <f t="shared" si="122"/>
        <v>-</v>
      </c>
      <c r="DE94" s="7" t="str">
        <f t="shared" si="109"/>
        <v>-</v>
      </c>
      <c r="DF94" s="7" t="str">
        <f t="shared" si="110"/>
        <v>-</v>
      </c>
      <c r="DG94" s="7" t="str">
        <f t="shared" si="111"/>
        <v>-</v>
      </c>
      <c r="DH94" s="7" t="str">
        <f t="shared" si="112"/>
        <v>-</v>
      </c>
      <c r="DI94" s="7" t="str">
        <f t="shared" si="113"/>
        <v>-</v>
      </c>
      <c r="DJ94" s="7" t="str">
        <f t="shared" si="114"/>
        <v>-</v>
      </c>
      <c r="DK94" s="7" t="str">
        <f t="shared" si="115"/>
        <v>-</v>
      </c>
      <c r="DL94" s="13" t="str">
        <f t="shared" si="116"/>
        <v>-</v>
      </c>
      <c r="DM94" s="14" t="str">
        <f t="shared" si="117"/>
        <v>-</v>
      </c>
      <c r="DN94" s="37" t="str">
        <f t="shared" si="123"/>
        <v>-</v>
      </c>
      <c r="DO94" s="89" t="str">
        <f t="shared" si="118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90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99"/>
        <v>-</v>
      </c>
      <c r="CO95" s="65"/>
      <c r="CP95" s="65"/>
      <c r="CQ95" s="66" t="str">
        <f t="shared" si="100"/>
        <v>-</v>
      </c>
      <c r="CR95" s="64" t="str">
        <f t="shared" si="101"/>
        <v>-</v>
      </c>
      <c r="CS95" s="67" t="str">
        <f t="shared" si="102"/>
        <v/>
      </c>
      <c r="CT95" s="76"/>
      <c r="CU95" s="61" t="str">
        <f t="shared" si="103"/>
        <v>-</v>
      </c>
      <c r="CV95" s="62" t="str">
        <f t="shared" si="104"/>
        <v>-</v>
      </c>
      <c r="CW95" s="63" t="str">
        <f t="shared" si="105"/>
        <v>-</v>
      </c>
      <c r="CX95" s="63" t="str">
        <f t="shared" si="119"/>
        <v>-</v>
      </c>
      <c r="CY95" s="63" t="str">
        <f t="shared" si="106"/>
        <v>-</v>
      </c>
      <c r="CZ95" s="63" t="str">
        <f t="shared" si="107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108"/>
        <v>-</v>
      </c>
      <c r="DD95" s="7" t="str">
        <f t="shared" si="122"/>
        <v>-</v>
      </c>
      <c r="DE95" s="7" t="str">
        <f t="shared" si="109"/>
        <v>-</v>
      </c>
      <c r="DF95" s="7" t="str">
        <f t="shared" si="110"/>
        <v>-</v>
      </c>
      <c r="DG95" s="7" t="str">
        <f t="shared" si="111"/>
        <v>-</v>
      </c>
      <c r="DH95" s="7" t="str">
        <f t="shared" si="112"/>
        <v>-</v>
      </c>
      <c r="DI95" s="7" t="str">
        <f t="shared" si="113"/>
        <v>-</v>
      </c>
      <c r="DJ95" s="7" t="str">
        <f t="shared" si="114"/>
        <v>-</v>
      </c>
      <c r="DK95" s="7" t="str">
        <f t="shared" si="115"/>
        <v>-</v>
      </c>
      <c r="DL95" s="13" t="str">
        <f t="shared" si="116"/>
        <v>-</v>
      </c>
      <c r="DM95" s="14" t="str">
        <f t="shared" si="117"/>
        <v>-</v>
      </c>
      <c r="DN95" s="37" t="str">
        <f t="shared" si="123"/>
        <v>-</v>
      </c>
      <c r="DO95" s="89" t="str">
        <f t="shared" si="118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104"/>
        <v>-</v>
      </c>
      <c r="CW96" s="63" t="str">
        <f t="shared" si="105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104"/>
        <v>-</v>
      </c>
      <c r="CW97" s="63" t="str">
        <f t="shared" si="105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104"/>
        <v>-</v>
      </c>
      <c r="CW98" s="63" t="str">
        <f t="shared" si="105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104"/>
        <v>-</v>
      </c>
      <c r="CW99" s="63" t="str">
        <f t="shared" si="105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104"/>
        <v>-</v>
      </c>
      <c r="CW100" s="63" t="str">
        <f t="shared" si="105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104"/>
        <v>-</v>
      </c>
      <c r="CW101" s="63" t="str">
        <f t="shared" si="105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104"/>
        <v>-</v>
      </c>
      <c r="CW102" s="63" t="str">
        <f t="shared" si="105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104"/>
        <v>-</v>
      </c>
      <c r="CW103" s="63" t="str">
        <f t="shared" si="105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104"/>
        <v>-</v>
      </c>
      <c r="CW104" s="63" t="str">
        <f t="shared" si="105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104"/>
        <v>-</v>
      </c>
      <c r="CW105" s="63" t="str">
        <f t="shared" si="105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104"/>
        <v>-</v>
      </c>
      <c r="CW106" s="63" t="str">
        <f t="shared" si="105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104"/>
        <v>-</v>
      </c>
      <c r="CW107" s="63" t="str">
        <f t="shared" si="105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104"/>
        <v>-</v>
      </c>
      <c r="CW108" s="63" t="str">
        <f t="shared" si="105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104"/>
        <v>-</v>
      </c>
      <c r="CW109" s="63" t="str">
        <f t="shared" si="105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104"/>
        <v>-</v>
      </c>
      <c r="CW110" s="63" t="str">
        <f t="shared" si="105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104"/>
        <v>-</v>
      </c>
      <c r="CW111" s="63" t="str">
        <f t="shared" si="105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104"/>
        <v>-</v>
      </c>
      <c r="CW112" s="63" t="str">
        <f t="shared" si="105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104"/>
        <v>-</v>
      </c>
      <c r="CW113" s="63" t="str">
        <f t="shared" si="105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3.1</v>
      </c>
      <c r="E114" s="26">
        <f>IFERROR(SUMIFS(E64:E113,$J64:$J113,"&gt;0")/COUNTIFS($J64:$J113,"&gt;0"),0)*$O$2</f>
        <v>0.2</v>
      </c>
      <c r="F114" s="26">
        <f t="shared" ref="F114:H114" si="155">IFERROR(SUMIFS(F64:F113,$J64:$J113,"&gt;0")/COUNTIFS($J64:$J113,"&gt;0"),0)*$O$2</f>
        <v>0.1</v>
      </c>
      <c r="G114" s="26">
        <f t="shared" si="155"/>
        <v>0.1</v>
      </c>
      <c r="H114" s="26">
        <f t="shared" si="155"/>
        <v>0</v>
      </c>
      <c r="I114" s="27">
        <f t="shared" ref="I114" si="156">IFERROR(SUMIFS(I64:I113,$J64:$J113,"&gt;0")/COUNTIFS($J64:$J113,"&gt;0"),0)</f>
        <v>3.6799999999999997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0.4</v>
      </c>
      <c r="O114" s="26">
        <f>IFERROR(SUMIFS(O64:O113,$J64:$J113,"&gt;0")/COUNTIFS($J64:$J113,"&gt;0"),0)*$O$2</f>
        <v>0.1</v>
      </c>
      <c r="P114" s="26">
        <f t="shared" ref="P114:R114" si="157">IFERROR(SUMIFS(P64:P113,$J64:$J113,"&gt;0")/COUNTIFS($J64:$J113,"&gt;0"),0)*$O$2</f>
        <v>0.1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0.65</v>
      </c>
      <c r="T114" s="28">
        <f>COUNTIFS($J64:$J113,"&gt;0",T64:T113,"&gt;0")</f>
        <v>8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3.8</v>
      </c>
      <c r="X114" s="26">
        <f>IFERROR(SUMIFS(X64:X113,$J64:$J113,"&gt;0")/COUNTIFS($J64:$J113,"&gt;0"),0)*$O$2</f>
        <v>0.1</v>
      </c>
      <c r="Y114" s="26">
        <f t="shared" ref="Y114:AA114" si="159">IFERROR(SUMIFS(Y64:Y113,$J64:$J113,"&gt;0")/COUNTIFS($J64:$J113,"&gt;0"),0)*$O$2</f>
        <v>0</v>
      </c>
      <c r="Z114" s="26">
        <f t="shared" si="159"/>
        <v>0.1</v>
      </c>
      <c r="AA114" s="26">
        <f t="shared" si="159"/>
        <v>0</v>
      </c>
      <c r="AB114" s="27">
        <f t="shared" ref="AB114" si="160">IFERROR(SUMIFS(AB64:AB113,$J64:$J113,"&gt;0")/COUNTIFS($J64:$J113,"&gt;0"),0)</f>
        <v>4.13</v>
      </c>
      <c r="AC114" s="28">
        <f>COUNTIFS($J64:$J113,"&gt;0",AC64:AC113,"&gt;0")</f>
        <v>8</v>
      </c>
      <c r="AD114" s="30">
        <f t="shared" ref="AD114" si="161">IFERROR(SUMIFS(AD64:AD113,$J64:$J113,"&gt;0")/COUNTIFS($J64:$J113,"&gt;0"),0)</f>
        <v>8.3333333333335255E-5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0.1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0.1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1</v>
      </c>
      <c r="CS114" s="34">
        <f>IFERROR(SUMIFS(CS64:CS113,$CR64:$CR113,"Yes")/COUNTIFS($CR64:$CR113,"Yes"),0)</f>
        <v>2057.1428571425354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4.13</v>
      </c>
      <c r="CW114" s="33">
        <f>IFERROR(SUMIFS(CW64:CW113,$J64:$J113,"&gt;0")/COUNTIFS($J64:$J113,"&gt;0"),0)</f>
        <v>7.2000000000001663</v>
      </c>
      <c r="CX114" s="25"/>
      <c r="CY114" s="33">
        <f>IFERROR(SUMIFS(CY64:CY113,$J64:$J113,"&gt;0")/COUNTIFS($J64:$J113,"&gt;0"),0)</f>
        <v>0.75</v>
      </c>
      <c r="CZ114" s="33">
        <f>IFERROR(SUMIFS(CZ64:CZ113,$J64:$J113,"&gt;0")/COUNTIFS($J64:$J113,"&gt;0"),0)</f>
        <v>22.600000000000335</v>
      </c>
      <c r="DA114" s="11">
        <f>IFERROR(SUMIFS(DA64:DA113,$J64:$J113,"&gt;0")/COUNTIFS($J64:$J113,"&gt;0"),0)</f>
        <v>4.88</v>
      </c>
      <c r="DB114" s="11">
        <f>IFERROR(SUMIFS(DB64:DB113,$J64:$J113,"&gt;0")/COUNTIFS($J64:$J113,"&gt;0"),0)</f>
        <v>-0.82750000000096446</v>
      </c>
      <c r="DC114" s="12">
        <f>IFERROR(SUMIFS(DC64:DC113,$J64:$J113,"&gt;0")/COUNTIFS($J64:$J113,"&gt;0"),0)</f>
        <v>0.41771125287930494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sortState xmlns:xlrd2="http://schemas.microsoft.com/office/spreadsheetml/2017/richdata2" ref="B64:CT73">
    <sortCondition ref="J64:J73"/>
  </sortState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401" priority="26">
      <formula>$CR64="Yes"</formula>
    </cfRule>
  </conditionalFormatting>
  <conditionalFormatting sqref="U6:AA15">
    <cfRule type="expression" dxfId="400" priority="19">
      <formula>AND(SUM($U6:$AA6)&lt;3,SUM($U6:$AA6)&gt;0)</formula>
    </cfRule>
  </conditionalFormatting>
  <conditionalFormatting sqref="U6:AA55">
    <cfRule type="expression" dxfId="399" priority="38">
      <formula>AND(SUM($U6:$AA6)&lt;3,SUM($U6:$AA6)&gt;0)</formula>
    </cfRule>
  </conditionalFormatting>
  <conditionalFormatting sqref="U64:AA113">
    <cfRule type="expression" dxfId="398" priority="10">
      <formula>AND(SUM($U64:$AA64)&lt;3,SUM($U64:$AA64)&gt;0)</formula>
    </cfRule>
  </conditionalFormatting>
  <conditionalFormatting sqref="AF6:AL55">
    <cfRule type="expression" dxfId="397" priority="12">
      <formula>AND($AM6&gt;0,$AB6=0)</formula>
    </cfRule>
  </conditionalFormatting>
  <conditionalFormatting sqref="AF64:AL113">
    <cfRule type="expression" dxfId="396" priority="3">
      <formula>AND($AM64&gt;0,$AB64=0)</formula>
    </cfRule>
  </conditionalFormatting>
  <conditionalFormatting sqref="AO6:AU55">
    <cfRule type="expression" dxfId="395" priority="18">
      <formula>AND(SUM($AO6:$AU6)&lt;3,SUM($AO6:$AU6)&gt;0)</formula>
    </cfRule>
  </conditionalFormatting>
  <conditionalFormatting sqref="AO64:AU113">
    <cfRule type="expression" dxfId="394" priority="9">
      <formula>AND(SUM($AO64:$AU64)&lt;3,SUM($AO64:$AU64)&gt;0)</formula>
    </cfRule>
  </conditionalFormatting>
  <conditionalFormatting sqref="AZ6:BF55">
    <cfRule type="expression" dxfId="393" priority="13">
      <formula>AND($BG6&gt;0,$AV6=0)</formula>
    </cfRule>
  </conditionalFormatting>
  <conditionalFormatting sqref="AZ64:BF113">
    <cfRule type="expression" dxfId="392" priority="4">
      <formula>AND($BG64&gt;0,$AV64=0)</formula>
    </cfRule>
  </conditionalFormatting>
  <conditionalFormatting sqref="BI6:BO55">
    <cfRule type="expression" dxfId="391" priority="17">
      <formula>AND(SUM($BI6:$BO6)&lt;3,SUM($BI6:$BO6)&gt;0)</formula>
    </cfRule>
  </conditionalFormatting>
  <conditionalFormatting sqref="BI64:BO113">
    <cfRule type="expression" dxfId="390" priority="8">
      <formula>AND(SUM($BI64:$BO64)&lt;3,SUM($BI64:$BO64)&gt;0)</formula>
    </cfRule>
  </conditionalFormatting>
  <conditionalFormatting sqref="BT6:BZ55">
    <cfRule type="expression" dxfId="389" priority="14">
      <formula>AND($CA6&gt;0,$BP6=0)</formula>
    </cfRule>
  </conditionalFormatting>
  <conditionalFormatting sqref="BT64:BZ113">
    <cfRule type="expression" dxfId="388" priority="5">
      <formula>AND($CA64&gt;0,$BP64=0)</formula>
    </cfRule>
  </conditionalFormatting>
  <conditionalFormatting sqref="CP6:CP55">
    <cfRule type="expression" dxfId="387" priority="11">
      <formula>$DO6="Blocked?"</formula>
    </cfRule>
  </conditionalFormatting>
  <conditionalFormatting sqref="CP64:CP113">
    <cfRule type="expression" dxfId="386" priority="2">
      <formula>$DO64="Blocked?"</formula>
    </cfRule>
  </conditionalFormatting>
  <conditionalFormatting sqref="CR64:CR113">
    <cfRule type="expression" dxfId="385" priority="1">
      <formula>$CR64="Yes"</formula>
    </cfRule>
  </conditionalFormatting>
  <conditionalFormatting sqref="CR6:CS15">
    <cfRule type="expression" dxfId="384" priority="16">
      <formula>$CR6="Yes"</formula>
    </cfRule>
  </conditionalFormatting>
  <conditionalFormatting sqref="CR6:CS55 CS64:CS113 A6:A55">
    <cfRule type="expression" dxfId="383" priority="35">
      <formula>$CR6="Yes"</formula>
    </cfRule>
  </conditionalFormatting>
  <conditionalFormatting sqref="CS6:CS15">
    <cfRule type="expression" dxfId="382" priority="15">
      <formula>CS6&gt;2700</formula>
    </cfRule>
  </conditionalFormatting>
  <conditionalFormatting sqref="CS6:CS56">
    <cfRule type="expression" dxfId="381" priority="34">
      <formula>CS6&gt;2700</formula>
    </cfRule>
  </conditionalFormatting>
  <conditionalFormatting sqref="CS64:CS73">
    <cfRule type="expression" dxfId="380" priority="6">
      <formula>CS64&gt;2700</formula>
    </cfRule>
    <cfRule type="expression" dxfId="379" priority="7">
      <formula>$CR64="Yes"</formula>
    </cfRule>
  </conditionalFormatting>
  <conditionalFormatting sqref="CS64:CS114">
    <cfRule type="expression" dxfId="378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11</v>
      </c>
      <c r="E6" s="71"/>
      <c r="F6" s="71"/>
      <c r="G6" s="71"/>
      <c r="H6" s="71">
        <v>1</v>
      </c>
      <c r="I6" s="69">
        <f>IF($J6="","-",B6*$L$2+C6*$M$2+D6*$N$2+E6*$O$2+F6*$P$2+G6*$Q$2+H6*$R$2)</f>
        <v>13</v>
      </c>
      <c r="J6" s="72">
        <v>0.34250000000000003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0.3425347222222222</v>
      </c>
      <c r="U6" s="64"/>
      <c r="V6" s="64"/>
      <c r="W6" s="65">
        <v>6</v>
      </c>
      <c r="X6" s="65"/>
      <c r="Y6" s="65"/>
      <c r="Z6" s="65"/>
      <c r="AA6" s="65">
        <v>1</v>
      </c>
      <c r="AB6" s="69">
        <f>IF($J6="","-",U6*$L$2+V6*$M$2+W6*$N$2+X6*$O$2+Y6*$P$2+Z6*$Q$2+AA6*$R$2)</f>
        <v>8</v>
      </c>
      <c r="AC6" s="68">
        <v>0.34268518518518515</v>
      </c>
      <c r="AD6" s="70">
        <f t="shared" ref="AD6:AD37" si="0">IF($J6="","-",AC6-T6)</f>
        <v>1.5046296296294948E-4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0.34268518518518515</v>
      </c>
      <c r="CM6" s="82">
        <v>0.34334490740740736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1.8518518518512161E-4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2215.384615384814</v>
      </c>
      <c r="CT6" s="76"/>
      <c r="CU6" s="61">
        <f t="shared" ref="CU6:CU37" si="5">IF(J6="","-",CJ6)</f>
        <v>0</v>
      </c>
      <c r="CV6" s="62">
        <f t="shared" ref="CV6:CV55" si="6">IF($J6="","-",AB6+AV6+BP6)</f>
        <v>8</v>
      </c>
      <c r="CW6" s="63">
        <f t="shared" ref="CW6:CW55" si="7">IF($J6="","-",(AD6+AX6+BR6)*86400)</f>
        <v>12.999999999998835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0</v>
      </c>
      <c r="CZ6" s="63">
        <f t="shared" ref="CZ6:CZ37" si="9">IF($J6="","-",(CL6-J6)*86400)</f>
        <v>15.999999999994508</v>
      </c>
      <c r="DA6" s="51">
        <f>IF($J6="","-",CV6+CY6+CU6)</f>
        <v>8</v>
      </c>
      <c r="DB6" s="52">
        <f>IF($J6="","-",IF(CW6=0,0,CW6-DD6-DE6))</f>
        <v>-2.6374002940474863</v>
      </c>
      <c r="DC6" s="53">
        <f t="shared" ref="DC6:DC37" si="10">IF($J6="", "-", IF(AND(CV6=0, CX6=2),  1,   IFERROR((DA6*3600)/(IFERROR(CZ6-DB6-2,CZ6-2)*$CS$56+CU6*3600),0)))</f>
        <v>0.81968336717425727</v>
      </c>
      <c r="DD6" s="7">
        <f>IF($J6="","-",IF(OR(CX6=1,CX6=3),1,IF(CX6=2,2,IF(CX6=4,0,0))))</f>
        <v>2</v>
      </c>
      <c r="DE6" s="7">
        <f t="shared" ref="DE6:DE37" si="11">IF($J6="","-",IFERROR((3600*CV6/$CS$56),0))</f>
        <v>13.637400294046321</v>
      </c>
      <c r="DF6" s="7">
        <f t="shared" ref="DF6:DF37" si="12">IF(J6="","-",(CM6-J6)*86400)</f>
        <v>72.999999999993832</v>
      </c>
      <c r="DG6" s="7">
        <f t="shared" ref="DG6:DG37" si="13">IF($J6="","-",(CL6-J6-(3/86400))*86400)</f>
        <v>12.999999999994508</v>
      </c>
      <c r="DH6" s="7">
        <f t="shared" ref="DH6:DH37" si="14">IF($J6="","-",IF($CW6=0,0, $CW6-IFERROR(3600*$CV6/$CS$56,0)-1))</f>
        <v>-1.6374002940474863</v>
      </c>
      <c r="DI6" s="7">
        <f t="shared" ref="DI6:DI37" si="15">IF($J6="","-",IF($CW6=0,0, $CW6-IFERROR(3600*$CV6/$CS$56,0)-2))</f>
        <v>-2.6374002940474863</v>
      </c>
      <c r="DJ6" s="7">
        <f t="shared" ref="DJ6:DJ37" si="16">IF($J6="","-",IF($CW6=0,0, $CW6-IFERROR(3600*$CV6/$CS$56,0)-1))</f>
        <v>-1.6374002940474863</v>
      </c>
      <c r="DK6" s="7">
        <f t="shared" ref="DK6:DK37" si="17">IF($J6="","-",IF($CW6=0,0, $CW6-IFERROR(3600*$CV6/$CS$56,0)))</f>
        <v>-0.63740029404748633</v>
      </c>
      <c r="DL6" s="13">
        <f t="shared" ref="DL6:DL37" si="18">IF($J6="","-",HLOOKUP(CX6,$DH$5:$DK$55,A6+1, FALSE))</f>
        <v>-2.6374002940474863</v>
      </c>
      <c r="DM6" s="14">
        <f t="shared" ref="DM6:DM37" si="19">IF($J6="","-",IFERROR(IF(CU6=0,((DA6*(3600/DF6))/($CS$56*((DG6-DB6+1)/DF6))),((DA6*(3600/DF6))/(($CS$56*(((DG6-DB6+1)/DF6)))+((CU6*3600)/DF6)))),0))</f>
        <v>0.81968336717425727</v>
      </c>
      <c r="DN6" s="37">
        <f>IF($J6="","-",CW6/CZ6)</f>
        <v>0.81250000000020606</v>
      </c>
      <c r="DO6" s="89" t="str">
        <f t="shared" ref="DO6:DO37" si="20">IF(AND(I6&gt;DA6,CP6&lt;&gt;"Y"),"Blocked?","OK")</f>
        <v>Blocked?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8</v>
      </c>
      <c r="E7" s="71">
        <v>1</v>
      </c>
      <c r="F7" s="71">
        <v>1</v>
      </c>
      <c r="G7" s="71"/>
      <c r="H7" s="71">
        <v>1</v>
      </c>
      <c r="I7" s="69">
        <f t="shared" ref="I7:I15" si="21">IF($J7="","-",B7*$L$2+C7*$M$2+D7*$N$2+E7*$O$2+F7*$P$2+G7*$Q$2+H7*$R$2)</f>
        <v>12.5</v>
      </c>
      <c r="J7" s="72">
        <v>0.34334490740740736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68">
        <v>0.34335648148148151</v>
      </c>
      <c r="U7" s="64"/>
      <c r="V7" s="64"/>
      <c r="W7" s="65">
        <v>7</v>
      </c>
      <c r="X7" s="65">
        <v>1</v>
      </c>
      <c r="Y7" s="65">
        <v>1</v>
      </c>
      <c r="Z7" s="65"/>
      <c r="AA7" s="65">
        <v>1</v>
      </c>
      <c r="AB7" s="69">
        <f t="shared" ref="AB7:AB15" si="23">IF($J7="","-",U7*$L$2+V7*$M$2+W7*$N$2+X7*$O$2+Y7*$P$2+Z7*$Q$2+AA7*$R$2)</f>
        <v>11.5</v>
      </c>
      <c r="AC7" s="68">
        <v>0.34359953703703705</v>
      </c>
      <c r="AD7" s="70">
        <f t="shared" si="0"/>
        <v>2.4305555555553804E-4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68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81">
        <v>0.34362268518518518</v>
      </c>
      <c r="CM7" s="82">
        <v>0.34421296296296294</v>
      </c>
      <c r="CN7" s="64" t="str">
        <f t="shared" si="1"/>
        <v>Y</v>
      </c>
      <c r="CO7" s="65" t="s">
        <v>74</v>
      </c>
      <c r="CP7" s="65" t="s">
        <v>75</v>
      </c>
      <c r="CQ7" s="66">
        <f t="shared" si="2"/>
        <v>2.5462962962968794E-4</v>
      </c>
      <c r="CR7" s="64" t="str">
        <f t="shared" si="3"/>
        <v>Yes</v>
      </c>
      <c r="CS7" s="67">
        <f t="shared" si="4"/>
        <v>1971.4285714287134</v>
      </c>
      <c r="CT7" s="76"/>
      <c r="CU7" s="61">
        <f t="shared" si="5"/>
        <v>0</v>
      </c>
      <c r="CV7" s="62">
        <f t="shared" si="6"/>
        <v>11.5</v>
      </c>
      <c r="CW7" s="63">
        <f t="shared" si="7"/>
        <v>20.999999999998487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8"/>
        <v>0</v>
      </c>
      <c r="CZ7" s="63">
        <f t="shared" si="9"/>
        <v>24.000000000003752</v>
      </c>
      <c r="DA7" s="51">
        <f t="shared" ref="DA7:DA55" si="33">IF($J7="","-",CV7+CY7+CU7)</f>
        <v>11.5</v>
      </c>
      <c r="DB7" s="52">
        <f t="shared" ref="DB7:DB55" si="34">IF($J7="","-",IF(CW7=0,0,CW7-DD7-DE7))</f>
        <v>-0.60376292269310028</v>
      </c>
      <c r="DC7" s="53">
        <f t="shared" si="10"/>
        <v>0.86727873539175582</v>
      </c>
      <c r="DD7" s="7">
        <f t="shared" ref="DD7:DD55" si="35">IF($J7="","-",IF(OR(CX7=1,CX7=3),1,IF(CX7=2,2,IF(CX7=4,0,0))))</f>
        <v>2</v>
      </c>
      <c r="DE7" s="7">
        <f t="shared" si="11"/>
        <v>19.603762922691587</v>
      </c>
      <c r="DF7" s="7">
        <f t="shared" si="12"/>
        <v>75.000000000002132</v>
      </c>
      <c r="DG7" s="7">
        <f t="shared" si="13"/>
        <v>21.000000000003752</v>
      </c>
      <c r="DH7" s="7">
        <f t="shared" si="14"/>
        <v>0.39623707730689972</v>
      </c>
      <c r="DI7" s="7">
        <f t="shared" si="15"/>
        <v>-0.60376292269310028</v>
      </c>
      <c r="DJ7" s="7">
        <f t="shared" si="16"/>
        <v>0.39623707730689972</v>
      </c>
      <c r="DK7" s="7">
        <f t="shared" si="17"/>
        <v>1.3962370773068997</v>
      </c>
      <c r="DL7" s="13">
        <f t="shared" si="18"/>
        <v>-0.60376292269310028</v>
      </c>
      <c r="DM7" s="14">
        <f t="shared" si="19"/>
        <v>0.86727873539175593</v>
      </c>
      <c r="DN7" s="37">
        <f t="shared" ref="DN7:DN55" si="36">IF($J7="","-",CW7/CZ7)</f>
        <v>0.87499999999980016</v>
      </c>
      <c r="DO7" s="89" t="str">
        <f t="shared" si="20"/>
        <v>Blocked?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11</v>
      </c>
      <c r="E8" s="71">
        <v>1</v>
      </c>
      <c r="F8" s="71"/>
      <c r="G8" s="71"/>
      <c r="H8" s="71"/>
      <c r="I8" s="69">
        <f t="shared" si="21"/>
        <v>12</v>
      </c>
      <c r="J8" s="72">
        <v>0.34699074074074071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0.34700231481481486</v>
      </c>
      <c r="U8" s="64"/>
      <c r="V8" s="64"/>
      <c r="W8" s="65">
        <v>10</v>
      </c>
      <c r="X8" s="65">
        <v>1</v>
      </c>
      <c r="Y8" s="65"/>
      <c r="Z8" s="65"/>
      <c r="AA8" s="65"/>
      <c r="AB8" s="69">
        <f t="shared" si="23"/>
        <v>11</v>
      </c>
      <c r="AC8" s="68">
        <v>0.34721064814814812</v>
      </c>
      <c r="AD8" s="70">
        <f t="shared" si="0"/>
        <v>2.0833333333325488E-4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0.34721064814814812</v>
      </c>
      <c r="CM8" s="82">
        <v>0.34800925925925924</v>
      </c>
      <c r="CN8" s="64" t="str">
        <f t="shared" si="1"/>
        <v>Y</v>
      </c>
      <c r="CO8" s="65" t="s">
        <v>74</v>
      </c>
      <c r="CP8" s="65" t="s">
        <v>75</v>
      </c>
      <c r="CQ8" s="66">
        <f t="shared" si="2"/>
        <v>2.1990740740740478E-4</v>
      </c>
      <c r="CR8" s="64" t="str">
        <f t="shared" si="3"/>
        <v>Yes</v>
      </c>
      <c r="CS8" s="67">
        <f t="shared" si="4"/>
        <v>2200.0000000008285</v>
      </c>
      <c r="CT8" s="76"/>
      <c r="CU8" s="61">
        <f t="shared" si="5"/>
        <v>0</v>
      </c>
      <c r="CV8" s="62">
        <f t="shared" si="6"/>
        <v>11</v>
      </c>
      <c r="CW8" s="63">
        <f t="shared" si="7"/>
        <v>17.999999999993221</v>
      </c>
      <c r="CX8" s="63">
        <f t="shared" si="32"/>
        <v>2</v>
      </c>
      <c r="CY8" s="63">
        <f t="shared" si="8"/>
        <v>0</v>
      </c>
      <c r="CZ8" s="63">
        <f t="shared" si="9"/>
        <v>18.999999999999773</v>
      </c>
      <c r="DA8" s="51">
        <f t="shared" si="33"/>
        <v>11</v>
      </c>
      <c r="DB8" s="52">
        <f t="shared" si="34"/>
        <v>-2.751425404320468</v>
      </c>
      <c r="DC8" s="53">
        <f t="shared" si="10"/>
        <v>0.94937074264079091</v>
      </c>
      <c r="DD8" s="7">
        <f t="shared" si="35"/>
        <v>2</v>
      </c>
      <c r="DE8" s="7">
        <f t="shared" si="11"/>
        <v>18.751425404313689</v>
      </c>
      <c r="DF8" s="7">
        <f t="shared" si="12"/>
        <v>88.000000000000966</v>
      </c>
      <c r="DG8" s="7">
        <f t="shared" si="13"/>
        <v>15.999999999999773</v>
      </c>
      <c r="DH8" s="7">
        <f t="shared" si="14"/>
        <v>-1.751425404320468</v>
      </c>
      <c r="DI8" s="7">
        <f t="shared" si="15"/>
        <v>-2.751425404320468</v>
      </c>
      <c r="DJ8" s="7">
        <f t="shared" si="16"/>
        <v>-1.751425404320468</v>
      </c>
      <c r="DK8" s="7">
        <f t="shared" si="17"/>
        <v>-0.751425404320468</v>
      </c>
      <c r="DL8" s="13">
        <f t="shared" si="18"/>
        <v>-2.751425404320468</v>
      </c>
      <c r="DM8" s="14">
        <f t="shared" si="19"/>
        <v>0.9493707426407908</v>
      </c>
      <c r="DN8" s="37">
        <f t="shared" si="36"/>
        <v>0.94736842105228614</v>
      </c>
      <c r="DO8" s="89" t="str">
        <f t="shared" si="20"/>
        <v>Blocked?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8</v>
      </c>
      <c r="E9" s="71"/>
      <c r="F9" s="71"/>
      <c r="G9" s="71"/>
      <c r="H9" s="71"/>
      <c r="I9" s="69">
        <f t="shared" si="21"/>
        <v>8</v>
      </c>
      <c r="J9" s="72">
        <v>0.3535300925925926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0.35354166666666664</v>
      </c>
      <c r="U9" s="64"/>
      <c r="V9" s="64"/>
      <c r="W9" s="65">
        <v>7</v>
      </c>
      <c r="X9" s="65"/>
      <c r="Y9" s="65"/>
      <c r="Z9" s="65"/>
      <c r="AA9" s="65"/>
      <c r="AB9" s="69">
        <f t="shared" si="23"/>
        <v>7</v>
      </c>
      <c r="AC9" s="68">
        <v>0.35370370370370369</v>
      </c>
      <c r="AD9" s="70">
        <f t="shared" si="0"/>
        <v>1.6203703703704386E-4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0.35375000000000001</v>
      </c>
      <c r="CM9" s="82">
        <v>0.35442129629629626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1.7361111111108274E-4</v>
      </c>
      <c r="CR9" s="64" t="str">
        <f t="shared" si="3"/>
        <v>Yes</v>
      </c>
      <c r="CS9" s="67">
        <f t="shared" si="4"/>
        <v>1799.9999999999243</v>
      </c>
      <c r="CT9" s="76"/>
      <c r="CU9" s="61">
        <f t="shared" si="5"/>
        <v>0</v>
      </c>
      <c r="CV9" s="62">
        <f t="shared" si="6"/>
        <v>7</v>
      </c>
      <c r="CW9" s="63">
        <f t="shared" si="7"/>
        <v>14.00000000000059</v>
      </c>
      <c r="CX9" s="63">
        <f t="shared" si="32"/>
        <v>1</v>
      </c>
      <c r="CY9" s="63">
        <f t="shared" si="8"/>
        <v>0</v>
      </c>
      <c r="CZ9" s="63">
        <f t="shared" si="9"/>
        <v>18.999999999999773</v>
      </c>
      <c r="DA9" s="51">
        <f t="shared" si="33"/>
        <v>7</v>
      </c>
      <c r="DB9" s="52">
        <f t="shared" si="34"/>
        <v>1.06727474271006</v>
      </c>
      <c r="DC9" s="53">
        <f t="shared" si="10"/>
        <v>0.74894439366742627</v>
      </c>
      <c r="DD9" s="7">
        <f t="shared" si="35"/>
        <v>1</v>
      </c>
      <c r="DE9" s="7">
        <f t="shared" si="11"/>
        <v>11.93272525729053</v>
      </c>
      <c r="DF9" s="7">
        <f t="shared" si="12"/>
        <v>76.999999999996049</v>
      </c>
      <c r="DG9" s="7">
        <f t="shared" si="13"/>
        <v>15.999999999999773</v>
      </c>
      <c r="DH9" s="7">
        <f t="shared" si="14"/>
        <v>1.06727474271006</v>
      </c>
      <c r="DI9" s="7">
        <f t="shared" si="15"/>
        <v>6.7274742710059954E-2</v>
      </c>
      <c r="DJ9" s="7">
        <f t="shared" si="16"/>
        <v>1.06727474271006</v>
      </c>
      <c r="DK9" s="7">
        <f t="shared" si="17"/>
        <v>2.06727474271006</v>
      </c>
      <c r="DL9" s="13">
        <f t="shared" si="18"/>
        <v>1.06727474271006</v>
      </c>
      <c r="DM9" s="14">
        <f t="shared" si="19"/>
        <v>0.74894439366742627</v>
      </c>
      <c r="DN9" s="37">
        <f t="shared" si="36"/>
        <v>0.73684210526319771</v>
      </c>
      <c r="DO9" s="89" t="str">
        <f t="shared" si="20"/>
        <v>Blocked?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13</v>
      </c>
      <c r="E10" s="71">
        <v>1</v>
      </c>
      <c r="F10" s="71"/>
      <c r="G10" s="71"/>
      <c r="H10" s="71"/>
      <c r="I10" s="69">
        <f t="shared" si="21"/>
        <v>14</v>
      </c>
      <c r="J10" s="72">
        <v>0.35538194444444443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0.35541666666666666</v>
      </c>
      <c r="U10" s="64"/>
      <c r="V10" s="64"/>
      <c r="W10" s="65">
        <v>11</v>
      </c>
      <c r="X10" s="65">
        <v>1</v>
      </c>
      <c r="Y10" s="65"/>
      <c r="Z10" s="65"/>
      <c r="AA10" s="65"/>
      <c r="AB10" s="69">
        <f t="shared" si="23"/>
        <v>12</v>
      </c>
      <c r="AC10" s="68">
        <v>0.35564814814814816</v>
      </c>
      <c r="AD10" s="70">
        <f t="shared" si="0"/>
        <v>2.3148148148149916E-4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0.35564814814814816</v>
      </c>
      <c r="CM10" s="82">
        <v>0.35629629629629633</v>
      </c>
      <c r="CN10" s="64" t="str">
        <f t="shared" si="1"/>
        <v>Y</v>
      </c>
      <c r="CO10" s="65" t="s">
        <v>74</v>
      </c>
      <c r="CP10" s="65" t="s">
        <v>75</v>
      </c>
      <c r="CQ10" s="66">
        <f t="shared" si="2"/>
        <v>2.6620370370372681E-4</v>
      </c>
      <c r="CR10" s="64" t="str">
        <f t="shared" si="3"/>
        <v>Yes</v>
      </c>
      <c r="CS10" s="67">
        <f t="shared" si="4"/>
        <v>2159.9999999998349</v>
      </c>
      <c r="CT10" s="76"/>
      <c r="CU10" s="61">
        <f t="shared" si="5"/>
        <v>0</v>
      </c>
      <c r="CV10" s="62">
        <f t="shared" si="6"/>
        <v>12</v>
      </c>
      <c r="CW10" s="63">
        <f t="shared" si="7"/>
        <v>20.000000000001528</v>
      </c>
      <c r="CX10" s="63">
        <f t="shared" si="32"/>
        <v>2</v>
      </c>
      <c r="CY10" s="63">
        <f t="shared" si="8"/>
        <v>0</v>
      </c>
      <c r="CZ10" s="63">
        <f t="shared" si="9"/>
        <v>23.000000000001997</v>
      </c>
      <c r="DA10" s="51">
        <f t="shared" si="33"/>
        <v>12</v>
      </c>
      <c r="DB10" s="52">
        <f t="shared" si="34"/>
        <v>-2.456100441067953</v>
      </c>
      <c r="DC10" s="53">
        <f t="shared" si="10"/>
        <v>0.87210150265439335</v>
      </c>
      <c r="DD10" s="7">
        <f t="shared" si="35"/>
        <v>2</v>
      </c>
      <c r="DE10" s="7">
        <f t="shared" si="11"/>
        <v>20.456100441069481</v>
      </c>
      <c r="DF10" s="7">
        <f t="shared" si="12"/>
        <v>79.000000000004349</v>
      </c>
      <c r="DG10" s="7">
        <f t="shared" si="13"/>
        <v>20.000000000001997</v>
      </c>
      <c r="DH10" s="7">
        <f t="shared" si="14"/>
        <v>-1.456100441067953</v>
      </c>
      <c r="DI10" s="7">
        <f t="shared" si="15"/>
        <v>-2.456100441067953</v>
      </c>
      <c r="DJ10" s="7">
        <f t="shared" si="16"/>
        <v>-1.456100441067953</v>
      </c>
      <c r="DK10" s="7">
        <f t="shared" si="17"/>
        <v>-0.456100441067953</v>
      </c>
      <c r="DL10" s="13">
        <f t="shared" si="18"/>
        <v>-2.456100441067953</v>
      </c>
      <c r="DM10" s="14">
        <f t="shared" si="19"/>
        <v>0.87210150265439346</v>
      </c>
      <c r="DN10" s="37">
        <f t="shared" si="36"/>
        <v>0.86956521739129533</v>
      </c>
      <c r="DO10" s="89" t="str">
        <f t="shared" si="20"/>
        <v>Blocked?</v>
      </c>
    </row>
    <row r="11" spans="1:122" s="1" customFormat="1" ht="20.100000000000001" customHeight="1">
      <c r="A11" s="76">
        <v>6</v>
      </c>
      <c r="B11" s="92"/>
      <c r="C11" s="64"/>
      <c r="D11" s="71">
        <v>7</v>
      </c>
      <c r="E11" s="71">
        <v>1</v>
      </c>
      <c r="F11" s="71"/>
      <c r="G11" s="71"/>
      <c r="H11" s="71"/>
      <c r="I11" s="69">
        <f t="shared" si="21"/>
        <v>8</v>
      </c>
      <c r="J11" s="72">
        <v>0.35629629629629633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0.35631944444444441</v>
      </c>
      <c r="U11" s="64"/>
      <c r="V11" s="64"/>
      <c r="W11" s="65">
        <v>8</v>
      </c>
      <c r="X11" s="65">
        <v>1</v>
      </c>
      <c r="Y11" s="65"/>
      <c r="Z11" s="65"/>
      <c r="AA11" s="65"/>
      <c r="AB11" s="69">
        <f t="shared" si="23"/>
        <v>9</v>
      </c>
      <c r="AC11" s="68">
        <v>0.35651620370370374</v>
      </c>
      <c r="AD11" s="70">
        <f t="shared" si="0"/>
        <v>1.9675925925932702E-4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0.35662037037037037</v>
      </c>
      <c r="CM11" s="82">
        <v>0.35734953703703703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2.1990740740740478E-4</v>
      </c>
      <c r="CR11" s="64" t="str">
        <f t="shared" si="3"/>
        <v>Yes</v>
      </c>
      <c r="CS11" s="67">
        <f t="shared" si="4"/>
        <v>1905.8823529405201</v>
      </c>
      <c r="CT11" s="76"/>
      <c r="CU11" s="61">
        <f t="shared" si="5"/>
        <v>0</v>
      </c>
      <c r="CV11" s="62">
        <f t="shared" si="6"/>
        <v>9</v>
      </c>
      <c r="CW11" s="63">
        <f t="shared" si="7"/>
        <v>17.000000000005855</v>
      </c>
      <c r="CX11" s="63">
        <f t="shared" si="32"/>
        <v>1</v>
      </c>
      <c r="CY11" s="63">
        <f t="shared" si="8"/>
        <v>0</v>
      </c>
      <c r="CZ11" s="63">
        <f t="shared" si="9"/>
        <v>27.999999999996383</v>
      </c>
      <c r="DA11" s="51">
        <f t="shared" si="33"/>
        <v>9</v>
      </c>
      <c r="DB11" s="52">
        <f t="shared" si="34"/>
        <v>0.65792466920374437</v>
      </c>
      <c r="DC11" s="53">
        <f t="shared" si="10"/>
        <v>0.60539932624066772</v>
      </c>
      <c r="DD11" s="7">
        <f t="shared" si="35"/>
        <v>1</v>
      </c>
      <c r="DE11" s="7">
        <f t="shared" si="11"/>
        <v>15.34207533080211</v>
      </c>
      <c r="DF11" s="7">
        <f t="shared" si="12"/>
        <v>90.999999999996646</v>
      </c>
      <c r="DG11" s="7">
        <f t="shared" si="13"/>
        <v>24.999999999996383</v>
      </c>
      <c r="DH11" s="7">
        <f t="shared" si="14"/>
        <v>0.65792466920374437</v>
      </c>
      <c r="DI11" s="7">
        <f t="shared" si="15"/>
        <v>-0.34207533079625563</v>
      </c>
      <c r="DJ11" s="7">
        <f t="shared" si="16"/>
        <v>0.65792466920374437</v>
      </c>
      <c r="DK11" s="7">
        <f t="shared" si="17"/>
        <v>1.6579246692037444</v>
      </c>
      <c r="DL11" s="13">
        <f t="shared" si="18"/>
        <v>0.65792466920374437</v>
      </c>
      <c r="DM11" s="14">
        <f t="shared" si="19"/>
        <v>0.60539932624066783</v>
      </c>
      <c r="DN11" s="37">
        <f t="shared" si="36"/>
        <v>0.60714285714314464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10</v>
      </c>
      <c r="E12" s="71"/>
      <c r="F12" s="71"/>
      <c r="G12" s="71"/>
      <c r="H12" s="71"/>
      <c r="I12" s="69">
        <f t="shared" si="21"/>
        <v>10</v>
      </c>
      <c r="J12" s="72">
        <v>0.36461805555555554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0.36462962962962964</v>
      </c>
      <c r="U12" s="64"/>
      <c r="V12" s="64"/>
      <c r="W12" s="65">
        <v>11</v>
      </c>
      <c r="X12" s="65">
        <v>1</v>
      </c>
      <c r="Y12" s="65"/>
      <c r="Z12" s="65"/>
      <c r="AA12" s="65"/>
      <c r="AB12" s="69">
        <f t="shared" si="23"/>
        <v>12</v>
      </c>
      <c r="AC12" s="68">
        <v>0.36483796296296295</v>
      </c>
      <c r="AD12" s="70">
        <f t="shared" si="0"/>
        <v>2.0833333333331039E-4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0.36493055555555554</v>
      </c>
      <c r="CM12" s="82">
        <v>0.36562500000000003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2.1990740740740478E-4</v>
      </c>
      <c r="CR12" s="64" t="str">
        <f t="shared" si="3"/>
        <v>Yes</v>
      </c>
      <c r="CS12" s="67">
        <f t="shared" si="4"/>
        <v>2400.0000000002642</v>
      </c>
      <c r="CT12" s="76"/>
      <c r="CU12" s="61">
        <f t="shared" si="5"/>
        <v>0</v>
      </c>
      <c r="CV12" s="62">
        <f t="shared" si="6"/>
        <v>12</v>
      </c>
      <c r="CW12" s="63">
        <f t="shared" si="7"/>
        <v>17.999999999998018</v>
      </c>
      <c r="CX12" s="63">
        <f t="shared" si="32"/>
        <v>1</v>
      </c>
      <c r="CY12" s="63">
        <f t="shared" si="8"/>
        <v>0</v>
      </c>
      <c r="CZ12" s="63">
        <f t="shared" si="9"/>
        <v>26.999999999999424</v>
      </c>
      <c r="DA12" s="51">
        <f t="shared" si="33"/>
        <v>12</v>
      </c>
      <c r="DB12" s="52">
        <f t="shared" si="34"/>
        <v>-3.4561004410714631</v>
      </c>
      <c r="DC12" s="53">
        <f t="shared" si="10"/>
        <v>0.71886520373483953</v>
      </c>
      <c r="DD12" s="7">
        <f t="shared" si="35"/>
        <v>1</v>
      </c>
      <c r="DE12" s="7">
        <f t="shared" si="11"/>
        <v>20.456100441069481</v>
      </c>
      <c r="DF12" s="7">
        <f t="shared" si="12"/>
        <v>87.000000000004007</v>
      </c>
      <c r="DG12" s="7">
        <f t="shared" si="13"/>
        <v>23.999999999999424</v>
      </c>
      <c r="DH12" s="7">
        <f t="shared" si="14"/>
        <v>-3.4561004410714631</v>
      </c>
      <c r="DI12" s="7">
        <f t="shared" si="15"/>
        <v>-4.4561004410714631</v>
      </c>
      <c r="DJ12" s="7">
        <f t="shared" si="16"/>
        <v>-3.4561004410714631</v>
      </c>
      <c r="DK12" s="7">
        <f t="shared" si="17"/>
        <v>-2.4561004410714631</v>
      </c>
      <c r="DL12" s="13">
        <f t="shared" si="18"/>
        <v>-3.4561004410714631</v>
      </c>
      <c r="DM12" s="14">
        <f t="shared" si="19"/>
        <v>0.71886520373483942</v>
      </c>
      <c r="DN12" s="37">
        <f t="shared" si="36"/>
        <v>0.66666666666660745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8</v>
      </c>
      <c r="E13" s="71">
        <v>1</v>
      </c>
      <c r="F13" s="71"/>
      <c r="G13" s="71"/>
      <c r="H13" s="71"/>
      <c r="I13" s="69">
        <f t="shared" si="21"/>
        <v>9</v>
      </c>
      <c r="J13" s="72">
        <v>0.36841435185185184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0.36842592592592593</v>
      </c>
      <c r="U13" s="64"/>
      <c r="V13" s="64"/>
      <c r="W13" s="65">
        <v>10</v>
      </c>
      <c r="X13" s="65"/>
      <c r="Y13" s="65"/>
      <c r="Z13" s="65"/>
      <c r="AA13" s="65"/>
      <c r="AB13" s="69">
        <f t="shared" si="23"/>
        <v>10</v>
      </c>
      <c r="AC13" s="68">
        <v>0.36862268518518521</v>
      </c>
      <c r="AD13" s="70">
        <f t="shared" si="0"/>
        <v>1.9675925925927151E-4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0.36866898148148147</v>
      </c>
      <c r="CM13" s="82">
        <v>0.36934027777777773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2.083333333333659E-4</v>
      </c>
      <c r="CR13" s="64" t="str">
        <f t="shared" si="3"/>
        <v>Yes</v>
      </c>
      <c r="CS13" s="67">
        <f t="shared" si="4"/>
        <v>2117.6470588233974</v>
      </c>
      <c r="CT13" s="76"/>
      <c r="CU13" s="61">
        <f t="shared" si="5"/>
        <v>0</v>
      </c>
      <c r="CV13" s="62">
        <f t="shared" si="6"/>
        <v>10</v>
      </c>
      <c r="CW13" s="63">
        <f t="shared" si="7"/>
        <v>17.000000000001059</v>
      </c>
      <c r="CX13" s="63">
        <f t="shared" si="32"/>
        <v>1</v>
      </c>
      <c r="CY13" s="63">
        <f t="shared" si="8"/>
        <v>0</v>
      </c>
      <c r="CZ13" s="63">
        <f t="shared" si="9"/>
        <v>22.000000000000242</v>
      </c>
      <c r="DA13" s="51">
        <f t="shared" si="33"/>
        <v>10</v>
      </c>
      <c r="DB13" s="52">
        <f t="shared" si="34"/>
        <v>-1.046750367556843</v>
      </c>
      <c r="DC13" s="53">
        <f t="shared" si="10"/>
        <v>0.80994690723537732</v>
      </c>
      <c r="DD13" s="7">
        <f t="shared" si="35"/>
        <v>1</v>
      </c>
      <c r="DE13" s="7">
        <f t="shared" si="11"/>
        <v>17.046750367557902</v>
      </c>
      <c r="DF13" s="7">
        <f t="shared" si="12"/>
        <v>79.999999999996518</v>
      </c>
      <c r="DG13" s="7">
        <f t="shared" si="13"/>
        <v>19.000000000000242</v>
      </c>
      <c r="DH13" s="7">
        <f t="shared" si="14"/>
        <v>-1.046750367556843</v>
      </c>
      <c r="DI13" s="7">
        <f t="shared" si="15"/>
        <v>-2.046750367556843</v>
      </c>
      <c r="DJ13" s="7">
        <f t="shared" si="16"/>
        <v>-1.046750367556843</v>
      </c>
      <c r="DK13" s="7">
        <f t="shared" si="17"/>
        <v>-4.6750367556843031E-2</v>
      </c>
      <c r="DL13" s="13">
        <f t="shared" si="18"/>
        <v>-1.046750367556843</v>
      </c>
      <c r="DM13" s="14">
        <f t="shared" si="19"/>
        <v>0.80994690723537732</v>
      </c>
      <c r="DN13" s="37">
        <f t="shared" si="36"/>
        <v>0.77272727272731234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7</v>
      </c>
      <c r="E14" s="71">
        <v>1</v>
      </c>
      <c r="F14" s="71"/>
      <c r="G14" s="71"/>
      <c r="H14" s="71"/>
      <c r="I14" s="69">
        <f t="shared" si="21"/>
        <v>8</v>
      </c>
      <c r="J14" s="72">
        <v>0.36934027777777773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0.36937500000000001</v>
      </c>
      <c r="U14" s="64"/>
      <c r="V14" s="64"/>
      <c r="W14" s="65">
        <v>7</v>
      </c>
      <c r="X14" s="65">
        <v>1</v>
      </c>
      <c r="Y14" s="65"/>
      <c r="Z14" s="65"/>
      <c r="AA14" s="65"/>
      <c r="AB14" s="69">
        <f t="shared" si="23"/>
        <v>8</v>
      </c>
      <c r="AC14" s="68">
        <v>0.36953703703703705</v>
      </c>
      <c r="AD14" s="70">
        <f t="shared" si="0"/>
        <v>1.6203703703704386E-4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0.36956018518518513</v>
      </c>
      <c r="CM14" s="82">
        <v>0.37032407407407408</v>
      </c>
      <c r="CN14" s="64" t="str">
        <f t="shared" si="1"/>
        <v>Y</v>
      </c>
      <c r="CO14" s="65" t="s">
        <v>74</v>
      </c>
      <c r="CP14" s="65" t="s">
        <v>75</v>
      </c>
      <c r="CQ14" s="66">
        <f t="shared" si="2"/>
        <v>1.9675925925932702E-4</v>
      </c>
      <c r="CR14" s="64" t="str">
        <f t="shared" si="3"/>
        <v>Yes</v>
      </c>
      <c r="CS14" s="67">
        <f t="shared" si="4"/>
        <v>2057.1428571427705</v>
      </c>
      <c r="CT14" s="76"/>
      <c r="CU14" s="61">
        <f t="shared" si="5"/>
        <v>0</v>
      </c>
      <c r="CV14" s="62">
        <f t="shared" si="6"/>
        <v>8</v>
      </c>
      <c r="CW14" s="63">
        <f t="shared" si="7"/>
        <v>14.00000000000059</v>
      </c>
      <c r="CX14" s="63">
        <f t="shared" si="32"/>
        <v>2</v>
      </c>
      <c r="CY14" s="63">
        <f t="shared" si="8"/>
        <v>0</v>
      </c>
      <c r="CZ14" s="63">
        <f t="shared" si="9"/>
        <v>18.999999999999773</v>
      </c>
      <c r="DA14" s="51">
        <f t="shared" si="33"/>
        <v>8</v>
      </c>
      <c r="DB14" s="52">
        <f t="shared" si="34"/>
        <v>-1.6374002940457313</v>
      </c>
      <c r="DC14" s="53">
        <f t="shared" si="10"/>
        <v>0.73172224016690557</v>
      </c>
      <c r="DD14" s="7">
        <f t="shared" si="35"/>
        <v>2</v>
      </c>
      <c r="DE14" s="7">
        <f t="shared" si="11"/>
        <v>13.637400294046321</v>
      </c>
      <c r="DF14" s="7">
        <f t="shared" si="12"/>
        <v>85.000000000005286</v>
      </c>
      <c r="DG14" s="7">
        <f t="shared" si="13"/>
        <v>15.999999999999773</v>
      </c>
      <c r="DH14" s="7">
        <f t="shared" si="14"/>
        <v>-0.63740029404573129</v>
      </c>
      <c r="DI14" s="7">
        <f t="shared" si="15"/>
        <v>-1.6374002940457313</v>
      </c>
      <c r="DJ14" s="7">
        <f t="shared" si="16"/>
        <v>-0.63740029404573129</v>
      </c>
      <c r="DK14" s="7">
        <f t="shared" si="17"/>
        <v>0.36259970595426871</v>
      </c>
      <c r="DL14" s="13">
        <f t="shared" si="18"/>
        <v>-1.6374002940457313</v>
      </c>
      <c r="DM14" s="14">
        <f t="shared" si="19"/>
        <v>0.73172224016690546</v>
      </c>
      <c r="DN14" s="37">
        <f t="shared" si="36"/>
        <v>0.73684210526319771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6</v>
      </c>
      <c r="E15" s="71">
        <v>1</v>
      </c>
      <c r="F15" s="71"/>
      <c r="G15" s="71"/>
      <c r="H15" s="71"/>
      <c r="I15" s="69">
        <f t="shared" si="21"/>
        <v>7</v>
      </c>
      <c r="J15" s="72">
        <v>0.37199074074074073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0.37200231481481483</v>
      </c>
      <c r="U15" s="64"/>
      <c r="V15" s="64"/>
      <c r="W15" s="65">
        <v>6</v>
      </c>
      <c r="X15" s="65">
        <v>1</v>
      </c>
      <c r="Y15" s="65"/>
      <c r="Z15" s="65"/>
      <c r="AA15" s="65"/>
      <c r="AB15" s="69">
        <f t="shared" si="23"/>
        <v>7</v>
      </c>
      <c r="AC15" s="68">
        <v>0.37212962962962964</v>
      </c>
      <c r="AD15" s="70">
        <f t="shared" si="0"/>
        <v>1.2731481481481621E-4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0.37221064814814814</v>
      </c>
      <c r="CM15" s="82">
        <v>0.37296296296296294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1.388888888889106E-4</v>
      </c>
      <c r="CR15" s="64" t="str">
        <f t="shared" si="3"/>
        <v>Yes</v>
      </c>
      <c r="CS15" s="67">
        <f t="shared" si="4"/>
        <v>2290.9090909090655</v>
      </c>
      <c r="CT15" s="76"/>
      <c r="CU15" s="61">
        <f t="shared" si="5"/>
        <v>0</v>
      </c>
      <c r="CV15" s="62">
        <f t="shared" si="6"/>
        <v>7</v>
      </c>
      <c r="CW15" s="63">
        <f t="shared" si="7"/>
        <v>11.000000000000121</v>
      </c>
      <c r="CX15" s="63">
        <f t="shared" si="32"/>
        <v>1</v>
      </c>
      <c r="CY15" s="63">
        <f t="shared" si="8"/>
        <v>0</v>
      </c>
      <c r="CZ15" s="63">
        <f t="shared" si="9"/>
        <v>18.999999999999773</v>
      </c>
      <c r="DA15" s="51">
        <f t="shared" si="33"/>
        <v>7</v>
      </c>
      <c r="DB15" s="52">
        <f t="shared" si="34"/>
        <v>-1.932725257290409</v>
      </c>
      <c r="DC15" s="53">
        <f t="shared" si="10"/>
        <v>0.63026981563025386</v>
      </c>
      <c r="DD15" s="7">
        <f t="shared" si="35"/>
        <v>1</v>
      </c>
      <c r="DE15" s="7">
        <f t="shared" si="11"/>
        <v>11.93272525729053</v>
      </c>
      <c r="DF15" s="7">
        <f t="shared" si="12"/>
        <v>83.999999999998749</v>
      </c>
      <c r="DG15" s="7">
        <f t="shared" si="13"/>
        <v>15.999999999999773</v>
      </c>
      <c r="DH15" s="7">
        <f t="shared" si="14"/>
        <v>-1.932725257290409</v>
      </c>
      <c r="DI15" s="7">
        <f t="shared" si="15"/>
        <v>-2.932725257290409</v>
      </c>
      <c r="DJ15" s="7">
        <f t="shared" si="16"/>
        <v>-1.932725257290409</v>
      </c>
      <c r="DK15" s="7">
        <f t="shared" si="17"/>
        <v>-0.932725257290409</v>
      </c>
      <c r="DL15" s="13">
        <f t="shared" si="18"/>
        <v>-1.932725257290409</v>
      </c>
      <c r="DM15" s="14">
        <f t="shared" si="19"/>
        <v>0.63026981563025375</v>
      </c>
      <c r="DN15" s="37">
        <f t="shared" si="36"/>
        <v>0.57894736842106587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8.9</v>
      </c>
      <c r="E56" s="26">
        <f>IFERROR(SUMIFS(E6:E55,$J6:$J55,"&gt;0")/COUNTIFS($J6:$J55,"&gt;0"),0)*$O$2</f>
        <v>0.7</v>
      </c>
      <c r="F56" s="26">
        <f t="shared" ref="F56:G56" si="67">IFERROR(SUMIFS(F6:F55,$J6:$J55,"&gt;0")/COUNTIFS($J6:$J55,"&gt;0"),0)*$O$2</f>
        <v>0.1</v>
      </c>
      <c r="G56" s="26">
        <f t="shared" si="67"/>
        <v>0</v>
      </c>
      <c r="H56" s="26">
        <f>IFERROR(SUMIFS(H6:H55,$J6:$J55,"&gt;0")/COUNTIFS($J6:$J55,"&gt;0"),0)*$R$2</f>
        <v>0.4</v>
      </c>
      <c r="I56" s="27">
        <f t="shared" ref="I56" si="68">IFERROR(SUMIFS(I6:I55,$J6:$J55,"&gt;0")/COUNTIFS($J6:$J55,"&gt;0"),0)</f>
        <v>10.15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8.3000000000000007</v>
      </c>
      <c r="X56" s="26">
        <f>IFERROR(SUMIFS(X6:X55,$J6:$J55,"&gt;0")/COUNTIFS($J6:$J55,"&gt;0"),0)*$O$2</f>
        <v>0.7</v>
      </c>
      <c r="Y56" s="26">
        <f t="shared" ref="Y56:Z56" si="71">IFERROR(SUMIFS(Y6:Y55,$J6:$J55,"&gt;0")/COUNTIFS($J6:$J55,"&gt;0"),0)*$O$2</f>
        <v>0.1</v>
      </c>
      <c r="Z56" s="26">
        <f t="shared" si="71"/>
        <v>0</v>
      </c>
      <c r="AA56" s="26">
        <f>IFERROR(SUMIFS(AA6:AA55,$J6:$J55,"&gt;0")/COUNTIFS($J6:$J55,"&gt;0"),0)*$R$2</f>
        <v>0.4</v>
      </c>
      <c r="AB56" s="27">
        <f t="shared" ref="AB56" si="72">IFERROR(SUMIFS(AB6:AB55,$J6:$J55,"&gt;0")/COUNTIFS($J6:$J55,"&gt;0"),0)</f>
        <v>9.5500000000000007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1.8865740740740545E-4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</v>
      </c>
      <c r="AI56" s="26">
        <f>IFERROR(SUMIFS(AI6:AI55,$J6:$J55,"&gt;0")/COUNTIFS($J6:$J55,"&gt;0"),0)*$O$2</f>
        <v>0</v>
      </c>
      <c r="AJ56" s="26">
        <f t="shared" ref="AJ56:AK56" si="74">IFERROR(SUMIFS(AJ6:AJ55,$J6:$J55,"&gt;0")/COUNTIFS($J6:$J55,"&gt;0"),0)*$O$2</f>
        <v>0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77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10</v>
      </c>
      <c r="CS56" s="34">
        <f>IFERROR(SUMIFS(CS6:CS55,$CR6:$CR55,"Yes")/COUNTIFS($CR6:$CR55,"Yes"),0)</f>
        <v>2111.8394546630134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9.5500000000000007</v>
      </c>
      <c r="CW56" s="33">
        <f>IFERROR(SUMIFS(CW6:CW55,$J6:$J55,"&gt;0")/COUNTIFS($J6:$J55,"&gt;0"),0)</f>
        <v>16.29999999999983</v>
      </c>
      <c r="CX56" s="25"/>
      <c r="CY56" s="33">
        <f>IFERROR(SUMIFS(CY6:CY55,$J6:$J55,"&gt;0")/COUNTIFS($J6:$J55,"&gt;0"),0)</f>
        <v>0</v>
      </c>
      <c r="CZ56" s="33">
        <f>IFERROR(SUMIFS(CZ6:CZ55,$J6:$J55,"&gt;0")/COUNTIFS($J6:$J55,"&gt;0"),0)</f>
        <v>21.59999999999954</v>
      </c>
      <c r="DA56" s="11">
        <f>IFERROR(SUMIFS(DA6:DA55,$J6:$J55,"&gt;0")/COUNTIFS($J6:$J55,"&gt;0"),0)</f>
        <v>9.5500000000000007</v>
      </c>
      <c r="DB56" s="11">
        <f>IFERROR(SUMIFS(DB6:DB55,$J6:$J55,"&gt;0")/COUNTIFS($J6:$J55,"&gt;0"),0)</f>
        <v>-1.479646601017965</v>
      </c>
      <c r="DC56" s="12">
        <f>IFERROR(SUMIFS(DC6:DC55,$J6:$J55,"&gt;0")/COUNTIFS($J6:$J55,"&gt;0"),0)</f>
        <v>0.77535822345366678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8</v>
      </c>
      <c r="E64" s="71"/>
      <c r="F64" s="71"/>
      <c r="G64" s="71"/>
      <c r="H64" s="71"/>
      <c r="I64" s="69">
        <f>IF($J64="","-",B64*$L$2+C64*$M$2+D64*$N$2+E64*$O$2+F64*$P$2+G64*$Q$2+H64*$R$2)</f>
        <v>8</v>
      </c>
      <c r="J64" s="72">
        <v>0.71116898148148155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0.71118055555555548</v>
      </c>
      <c r="U64" s="64"/>
      <c r="V64" s="64"/>
      <c r="W64" s="65">
        <v>8</v>
      </c>
      <c r="X64" s="65"/>
      <c r="Y64" s="65"/>
      <c r="Z64" s="65"/>
      <c r="AA64" s="65"/>
      <c r="AB64" s="69">
        <f>IF($J64="","-",U64*$L$2+V64*$M$2+W64*$N$2+X64*$O$2+Y64*$P$2+Z64*$Q$2+AA64*$R$2)</f>
        <v>8</v>
      </c>
      <c r="AC64" s="68">
        <v>0.71131944444444439</v>
      </c>
      <c r="AD64" s="70">
        <f t="shared" ref="AD64:AD95" si="87">IF($J64="","-",AC64-T64)</f>
        <v>1.388888888889106E-4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0.71134259259259258</v>
      </c>
      <c r="CM64" s="82">
        <v>0.71209490740740744</v>
      </c>
      <c r="CN64" s="64" t="str">
        <f t="shared" ref="CN64:CN95" si="88">IF($J64="","-",IF(AND(AB64&gt;0,S64=0),"Y","N"))</f>
        <v>Y</v>
      </c>
      <c r="CO64" s="65" t="s">
        <v>74</v>
      </c>
      <c r="CP64" s="65" t="s">
        <v>75</v>
      </c>
      <c r="CQ64" s="66">
        <f t="shared" ref="CQ64:CQ95" si="89">IF($J64="","-",IF(AC64=0,0,AC64-J64))</f>
        <v>1.5046296296283845E-4</v>
      </c>
      <c r="CR64" s="64" t="str">
        <f t="shared" ref="CR64:CR95" si="90">IF($J64="","-",IF(AND(I64&gt;=CR$4,CQ64&gt;=CQ$4,CP64="N",S64=0),"Yes","No"))</f>
        <v>Yes</v>
      </c>
      <c r="CS64" s="67">
        <f t="shared" ref="CS64:CS95" si="91">IF($J64="","",IF(S64&gt;0,0,IF(AD64=0,0,AB64/(AD64*24))))</f>
        <v>2399.9999999996248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8</v>
      </c>
      <c r="CW64" s="63">
        <f t="shared" ref="CW64:CW113" si="94">IF($J64="","-",(AD64+AX64+BR64)*86400)</f>
        <v>12.000000000001876</v>
      </c>
      <c r="CX64" s="63">
        <f>IF($J64="","-",IF(CP64="Y",2,IF(AND(CN64="y",CO64="y"),2,IF(AND(CN64="y",CO64="n"),1,IF(AND(CN64="n",CO64="y"),3,IF(AND(CN64="n",CO64="n"),4,"error"))))))</f>
        <v>2</v>
      </c>
      <c r="CY64" s="63">
        <f t="shared" ref="CY64:CY95" si="95">IF($J64="","-",S64+AM64+BG64+CA64)</f>
        <v>0</v>
      </c>
      <c r="CZ64" s="63">
        <f t="shared" ref="CZ64:CZ95" si="96">IF($J64="","-",(CL64-J64)*86400)</f>
        <v>14.999999999992752</v>
      </c>
      <c r="DA64" s="51">
        <f>IF($J64="","-",CV64+CY64+CU64)</f>
        <v>8</v>
      </c>
      <c r="DB64" s="52">
        <f>IF($J64="","-",IF(CW64=0,0,CW64-DD64-DE64))</f>
        <v>-2.8659793814375618</v>
      </c>
      <c r="DC64" s="53">
        <f t="shared" ref="DC64:DC95" si="97">IF($J64="", "-", IF(AND(CV64=0, CX64=2),  1,   IFERROR((DA64*3600)/(IFERROR(CZ64-DB64-2,CZ64-2)*$CS$114+CU64*3600),0)))</f>
        <v>0.81091617933765225</v>
      </c>
      <c r="DD64" s="7">
        <f>IF($J64="","-",IF(OR(CX64=1,CX64=3),1,IF(CX64=2,2,IF(CX64=4,0,0))))</f>
        <v>2</v>
      </c>
      <c r="DE64" s="7">
        <f t="shared" ref="DE64:DE95" si="98">IF($J64="","-",IFERROR((3600*CV64/$CS$114),0))</f>
        <v>12.865979381439438</v>
      </c>
      <c r="DF64" s="7">
        <f t="shared" ref="DF64:DF95" si="99">IF(J64="","-",(CM64-J64)*86400)</f>
        <v>79.999999999996518</v>
      </c>
      <c r="DG64" s="7">
        <f t="shared" ref="DG64:DG95" si="100">IF($J64="","-",(CL64-J64-(3/86400))*86400)</f>
        <v>11.999999999992752</v>
      </c>
      <c r="DH64" s="7">
        <f t="shared" ref="DH64:DH95" si="101">IF($J64="","-",IF($CW64=0,0, $CW64-IFERROR(3600*$CV64/$CS$114,0)-1))</f>
        <v>-1.8659793814375618</v>
      </c>
      <c r="DI64" s="7">
        <f t="shared" ref="DI64:DI95" si="102">IF($J64="","-",IF($CW64=0,0, $CW64-IFERROR(3600*$CV64/$CS$114,0)-2))</f>
        <v>-2.8659793814375618</v>
      </c>
      <c r="DJ64" s="7">
        <f t="shared" ref="DJ64:DJ95" si="103">IF($J64="","-",IF($CW64=0,0, $CW64-IFERROR(3600*$CV64/$CS$114,0)-1))</f>
        <v>-1.8659793814375618</v>
      </c>
      <c r="DK64" s="7">
        <f t="shared" ref="DK64:DK95" si="104">IF($J64="","-",IF($CW64=0,0, $CW64-IFERROR(3600*$CV64/$CS$114,0)))</f>
        <v>-0.86597938143756181</v>
      </c>
      <c r="DL64" s="13">
        <f t="shared" ref="DL64:DL95" si="105">IF($J64="","-",HLOOKUP(CX64,$DH$63:$DK$113,A64+1, FALSE))</f>
        <v>-2.8659793814375618</v>
      </c>
      <c r="DM64" s="14">
        <f t="shared" ref="DM64:DM95" si="106">IF($J64="","-",IFERROR(IF(CU64=0,((DA64*(3600/DF64))/($CS$114*((DG64-DB64+1)/DF64))),((DA64*(3600/DF64))/(($CS$114*(((DG64-DB64+1)/DF64)))+((CU64*3600)/DF64)))),0))</f>
        <v>0.81091617933765225</v>
      </c>
      <c r="DN64" s="37">
        <f>IF($J64="","-",CW64/CZ64)</f>
        <v>0.80000000000051164</v>
      </c>
      <c r="DO64" s="89" t="str">
        <f t="shared" ref="DO64:DO95" si="107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5</v>
      </c>
      <c r="E65" s="71">
        <v>1</v>
      </c>
      <c r="F65" s="71">
        <v>1</v>
      </c>
      <c r="G65" s="71"/>
      <c r="H65" s="71"/>
      <c r="I65" s="69">
        <f t="shared" ref="I65:I73" si="108">IF($J65="","-",B65*$L$2+C65*$M$2+D65*$N$2+E65*$O$2+F65*$P$2+G65*$Q$2+H65*$R$2)</f>
        <v>7.5</v>
      </c>
      <c r="J65" s="72">
        <v>0.72052083333333339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68">
        <v>0.72052083333333339</v>
      </c>
      <c r="U65" s="64"/>
      <c r="V65" s="64"/>
      <c r="W65" s="65">
        <v>5</v>
      </c>
      <c r="X65" s="65">
        <v>1</v>
      </c>
      <c r="Y65" s="65">
        <v>1</v>
      </c>
      <c r="Z65" s="65"/>
      <c r="AA65" s="65"/>
      <c r="AB65" s="69">
        <f t="shared" ref="AB65:AB73" si="110">IF($J65="","-",U65*$L$2+V65*$M$2+W65*$N$2+X65*$O$2+Y65*$P$2+Z65*$Q$2+AA65*$R$2)</f>
        <v>7.5</v>
      </c>
      <c r="AC65" s="68">
        <v>0.72067129629629623</v>
      </c>
      <c r="AD65" s="70">
        <f t="shared" si="87"/>
        <v>1.5046296296283845E-4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1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81">
        <v>0.72072916666666664</v>
      </c>
      <c r="CM65" s="82">
        <v>0.72146990740740735</v>
      </c>
      <c r="CN65" s="64" t="str">
        <f t="shared" si="88"/>
        <v>Y</v>
      </c>
      <c r="CO65" s="65" t="s">
        <v>75</v>
      </c>
      <c r="CP65" s="65" t="s">
        <v>75</v>
      </c>
      <c r="CQ65" s="66">
        <f t="shared" si="89"/>
        <v>1.5046296296283845E-4</v>
      </c>
      <c r="CR65" s="64" t="str">
        <f t="shared" si="90"/>
        <v>Yes</v>
      </c>
      <c r="CS65" s="67">
        <f t="shared" si="91"/>
        <v>2076.9230769247956</v>
      </c>
      <c r="CT65" s="76"/>
      <c r="CU65" s="61">
        <f t="shared" si="92"/>
        <v>0</v>
      </c>
      <c r="CV65" s="62">
        <f t="shared" si="93"/>
        <v>7.5</v>
      </c>
      <c r="CW65" s="63">
        <f t="shared" si="94"/>
        <v>12.999999999989242</v>
      </c>
      <c r="CX65" s="63">
        <f t="shared" ref="CX65:CX113" si="119">IF($J65="","-",IF(CP65="Y",2,IF(AND(CN65="y",CO65="y"),2,IF(AND(CN65="y",CO65="n"),1,IF(AND(CN65="n",CO65="y"),3,IF(AND(CN65="n",CO65="n"),4,"error"))))))</f>
        <v>1</v>
      </c>
      <c r="CY65" s="63">
        <f t="shared" si="95"/>
        <v>0</v>
      </c>
      <c r="CZ65" s="63">
        <f t="shared" si="96"/>
        <v>17.999999999993221</v>
      </c>
      <c r="DA65" s="51">
        <f t="shared" ref="DA65:DA96" si="120">IF($J65="","-",CV65+CY65+CU65)</f>
        <v>7.5</v>
      </c>
      <c r="DB65" s="52">
        <f t="shared" ref="DB65:DB113" si="121">IF($J65="","-",IF(CW65=0,0,CW65-DD65-DE65))</f>
        <v>-6.1855670110229966E-2</v>
      </c>
      <c r="DC65" s="53">
        <f t="shared" si="97"/>
        <v>0.75096277278538048</v>
      </c>
      <c r="DD65" s="7">
        <f t="shared" ref="DD65:DD113" si="122">IF($J65="","-",IF(OR(CX65=1,CX65=3),1,IF(CX65=2,2,IF(CX65=4,0,0))))</f>
        <v>1</v>
      </c>
      <c r="DE65" s="7">
        <f t="shared" si="98"/>
        <v>12.061855670099472</v>
      </c>
      <c r="DF65" s="7">
        <f t="shared" si="99"/>
        <v>81.999999999990436</v>
      </c>
      <c r="DG65" s="7">
        <f t="shared" si="100"/>
        <v>14.999999999993221</v>
      </c>
      <c r="DH65" s="7">
        <f t="shared" si="101"/>
        <v>-6.1855670110229966E-2</v>
      </c>
      <c r="DI65" s="7">
        <f t="shared" si="102"/>
        <v>-1.06185567011023</v>
      </c>
      <c r="DJ65" s="7">
        <f t="shared" si="103"/>
        <v>-6.1855670110229966E-2</v>
      </c>
      <c r="DK65" s="7">
        <f t="shared" si="104"/>
        <v>0.93814432988977003</v>
      </c>
      <c r="DL65" s="13">
        <f t="shared" si="105"/>
        <v>-6.1855670110229966E-2</v>
      </c>
      <c r="DM65" s="14">
        <f t="shared" si="106"/>
        <v>0.75096277278538048</v>
      </c>
      <c r="DN65" s="37">
        <f t="shared" ref="DN65:DN113" si="123">IF($J65="","-",CW65/CZ65)</f>
        <v>0.72222222222189658</v>
      </c>
      <c r="DO65" s="89" t="str">
        <f t="shared" si="107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4</v>
      </c>
      <c r="E66" s="71">
        <v>2</v>
      </c>
      <c r="F66" s="71"/>
      <c r="G66" s="71"/>
      <c r="H66" s="71"/>
      <c r="I66" s="69">
        <f t="shared" si="108"/>
        <v>6</v>
      </c>
      <c r="J66" s="72">
        <v>0.7263425925925926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68">
        <v>0.72636574074074067</v>
      </c>
      <c r="U66" s="64"/>
      <c r="V66" s="64"/>
      <c r="W66" s="65">
        <v>3</v>
      </c>
      <c r="X66" s="65">
        <v>2</v>
      </c>
      <c r="Y66" s="65"/>
      <c r="Z66" s="65"/>
      <c r="AA66" s="65"/>
      <c r="AB66" s="69">
        <f t="shared" si="110"/>
        <v>5</v>
      </c>
      <c r="AC66" s="68">
        <v>0.72650462962962958</v>
      </c>
      <c r="AD66" s="70">
        <f t="shared" si="87"/>
        <v>1.388888888889106E-4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81">
        <v>0.72650462962962958</v>
      </c>
      <c r="CM66" s="82">
        <v>0.72710648148148149</v>
      </c>
      <c r="CN66" s="64" t="str">
        <f t="shared" si="88"/>
        <v>Y</v>
      </c>
      <c r="CO66" s="65" t="s">
        <v>74</v>
      </c>
      <c r="CP66" s="65" t="s">
        <v>75</v>
      </c>
      <c r="CQ66" s="66">
        <f t="shared" si="89"/>
        <v>1.6203703703698835E-4</v>
      </c>
      <c r="CR66" s="64" t="str">
        <f t="shared" si="90"/>
        <v>No</v>
      </c>
      <c r="CS66" s="67">
        <f t="shared" si="91"/>
        <v>1499.9999999997656</v>
      </c>
      <c r="CT66" s="76"/>
      <c r="CU66" s="61">
        <f t="shared" si="92"/>
        <v>0</v>
      </c>
      <c r="CV66" s="62">
        <f t="shared" si="93"/>
        <v>5</v>
      </c>
      <c r="CW66" s="63">
        <f t="shared" si="94"/>
        <v>12.000000000001876</v>
      </c>
      <c r="CX66" s="63">
        <f t="shared" si="119"/>
        <v>2</v>
      </c>
      <c r="CY66" s="63">
        <f t="shared" si="95"/>
        <v>0</v>
      </c>
      <c r="CZ66" s="63">
        <f t="shared" si="96"/>
        <v>13.999999999995794</v>
      </c>
      <c r="DA66" s="51">
        <f t="shared" si="120"/>
        <v>5</v>
      </c>
      <c r="DB66" s="52">
        <f t="shared" si="121"/>
        <v>1.9587628866022264</v>
      </c>
      <c r="DC66" s="53">
        <f t="shared" si="97"/>
        <v>0.80082135523657683</v>
      </c>
      <c r="DD66" s="7">
        <f t="shared" si="122"/>
        <v>2</v>
      </c>
      <c r="DE66" s="7">
        <f t="shared" si="98"/>
        <v>8.0412371133996494</v>
      </c>
      <c r="DF66" s="7">
        <f t="shared" si="99"/>
        <v>66.000000000000725</v>
      </c>
      <c r="DG66" s="7">
        <f t="shared" si="100"/>
        <v>10.999999999995794</v>
      </c>
      <c r="DH66" s="7">
        <f t="shared" si="101"/>
        <v>2.9587628866022264</v>
      </c>
      <c r="DI66" s="7">
        <f t="shared" si="102"/>
        <v>1.9587628866022264</v>
      </c>
      <c r="DJ66" s="7">
        <f t="shared" si="103"/>
        <v>2.9587628866022264</v>
      </c>
      <c r="DK66" s="7">
        <f t="shared" si="104"/>
        <v>3.9587628866022264</v>
      </c>
      <c r="DL66" s="13">
        <f t="shared" si="105"/>
        <v>1.9587628866022264</v>
      </c>
      <c r="DM66" s="14">
        <f t="shared" si="106"/>
        <v>0.80082135523657683</v>
      </c>
      <c r="DN66" s="37">
        <f t="shared" si="123"/>
        <v>0.85714285714324867</v>
      </c>
      <c r="DO66" s="89" t="str">
        <f t="shared" si="107"/>
        <v>Blocked?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4</v>
      </c>
      <c r="E67" s="71">
        <v>1</v>
      </c>
      <c r="F67" s="71"/>
      <c r="G67" s="71"/>
      <c r="H67" s="71"/>
      <c r="I67" s="69">
        <f t="shared" si="108"/>
        <v>5</v>
      </c>
      <c r="J67" s="72">
        <v>0.73059027777777785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68">
        <v>0.73059027777777785</v>
      </c>
      <c r="U67" s="64"/>
      <c r="V67" s="64"/>
      <c r="W67" s="65">
        <v>4</v>
      </c>
      <c r="X67" s="65">
        <v>1</v>
      </c>
      <c r="Y67" s="65"/>
      <c r="Z67" s="65"/>
      <c r="AA67" s="65"/>
      <c r="AB67" s="69">
        <f t="shared" si="110"/>
        <v>5</v>
      </c>
      <c r="AC67" s="68">
        <v>0.73068287037037039</v>
      </c>
      <c r="AD67" s="70">
        <f t="shared" si="87"/>
        <v>9.2592592592533052E-5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81">
        <v>0.73070601851851846</v>
      </c>
      <c r="CM67" s="82">
        <v>0.73144675925925917</v>
      </c>
      <c r="CN67" s="64" t="str">
        <f t="shared" si="88"/>
        <v>Y</v>
      </c>
      <c r="CO67" s="65" t="s">
        <v>74</v>
      </c>
      <c r="CP67" s="65" t="s">
        <v>75</v>
      </c>
      <c r="CQ67" s="66">
        <f t="shared" si="89"/>
        <v>9.2592592592533052E-5</v>
      </c>
      <c r="CR67" s="64" t="str">
        <f t="shared" si="90"/>
        <v>No</v>
      </c>
      <c r="CS67" s="67">
        <f t="shared" si="91"/>
        <v>2250.000000001447</v>
      </c>
      <c r="CT67" s="76"/>
      <c r="CU67" s="61">
        <f t="shared" si="92"/>
        <v>0</v>
      </c>
      <c r="CV67" s="62">
        <f t="shared" si="93"/>
        <v>5</v>
      </c>
      <c r="CW67" s="63">
        <f t="shared" si="94"/>
        <v>7.9999999999948557</v>
      </c>
      <c r="CX67" s="63">
        <f t="shared" si="119"/>
        <v>2</v>
      </c>
      <c r="CY67" s="63">
        <f t="shared" si="95"/>
        <v>0</v>
      </c>
      <c r="CZ67" s="63">
        <f t="shared" si="96"/>
        <v>9.9999999999887734</v>
      </c>
      <c r="DA67" s="51">
        <f t="shared" si="120"/>
        <v>5</v>
      </c>
      <c r="DB67" s="52">
        <f t="shared" si="121"/>
        <v>-2.0412371134047937</v>
      </c>
      <c r="DC67" s="53">
        <f t="shared" si="97"/>
        <v>0.80082135523657683</v>
      </c>
      <c r="DD67" s="7">
        <f t="shared" si="122"/>
        <v>2</v>
      </c>
      <c r="DE67" s="7">
        <f t="shared" si="98"/>
        <v>8.0412371133996494</v>
      </c>
      <c r="DF67" s="7">
        <f t="shared" si="99"/>
        <v>73.999999999985988</v>
      </c>
      <c r="DG67" s="7">
        <f t="shared" si="100"/>
        <v>6.9999999999887725</v>
      </c>
      <c r="DH67" s="7">
        <f t="shared" si="101"/>
        <v>-1.0412371134047937</v>
      </c>
      <c r="DI67" s="7">
        <f t="shared" si="102"/>
        <v>-2.0412371134047937</v>
      </c>
      <c r="DJ67" s="7">
        <f t="shared" si="103"/>
        <v>-1.0412371134047937</v>
      </c>
      <c r="DK67" s="7">
        <f t="shared" si="104"/>
        <v>-4.1237113404793746E-2</v>
      </c>
      <c r="DL67" s="13">
        <f t="shared" si="105"/>
        <v>-2.0412371134047937</v>
      </c>
      <c r="DM67" s="14">
        <f t="shared" si="106"/>
        <v>0.80082135523657672</v>
      </c>
      <c r="DN67" s="37">
        <f t="shared" si="123"/>
        <v>0.80000000000038374</v>
      </c>
      <c r="DO67" s="89" t="str">
        <f t="shared" si="107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5</v>
      </c>
      <c r="E68" s="71">
        <v>1</v>
      </c>
      <c r="F68" s="71"/>
      <c r="G68" s="71"/>
      <c r="H68" s="71"/>
      <c r="I68" s="69">
        <f t="shared" si="108"/>
        <v>6</v>
      </c>
      <c r="J68" s="72">
        <v>0.73241898148148143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68">
        <v>0.73241898148148143</v>
      </c>
      <c r="U68" s="64"/>
      <c r="V68" s="64"/>
      <c r="W68" s="65">
        <v>5</v>
      </c>
      <c r="X68" s="65">
        <v>1</v>
      </c>
      <c r="Y68" s="65"/>
      <c r="Z68" s="65"/>
      <c r="AA68" s="65"/>
      <c r="AB68" s="69">
        <f t="shared" si="110"/>
        <v>6</v>
      </c>
      <c r="AC68" s="68">
        <v>0.73253472222222227</v>
      </c>
      <c r="AD68" s="70">
        <f t="shared" si="87"/>
        <v>1.1574074074083285E-4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81">
        <v>0.73258101851851853</v>
      </c>
      <c r="CM68" s="82">
        <v>0.73327546296296298</v>
      </c>
      <c r="CN68" s="64" t="str">
        <f t="shared" si="88"/>
        <v>Y</v>
      </c>
      <c r="CO68" s="65" t="s">
        <v>75</v>
      </c>
      <c r="CP68" s="65" t="s">
        <v>75</v>
      </c>
      <c r="CQ68" s="66">
        <f t="shared" si="89"/>
        <v>1.1574074074083285E-4</v>
      </c>
      <c r="CR68" s="64" t="str">
        <f t="shared" si="90"/>
        <v>No</v>
      </c>
      <c r="CS68" s="67">
        <f t="shared" si="91"/>
        <v>2159.9999999982811</v>
      </c>
      <c r="CT68" s="76"/>
      <c r="CU68" s="61">
        <f t="shared" si="92"/>
        <v>0</v>
      </c>
      <c r="CV68" s="62">
        <f t="shared" si="93"/>
        <v>6</v>
      </c>
      <c r="CW68" s="63">
        <f t="shared" si="94"/>
        <v>10.000000000007958</v>
      </c>
      <c r="CX68" s="63">
        <f t="shared" si="119"/>
        <v>1</v>
      </c>
      <c r="CY68" s="63">
        <f t="shared" si="95"/>
        <v>0</v>
      </c>
      <c r="CZ68" s="63">
        <f t="shared" si="96"/>
        <v>14.000000000005386</v>
      </c>
      <c r="DA68" s="51">
        <f t="shared" si="120"/>
        <v>6</v>
      </c>
      <c r="DB68" s="52">
        <f t="shared" si="121"/>
        <v>-0.64948453607162016</v>
      </c>
      <c r="DC68" s="53">
        <f t="shared" si="97"/>
        <v>0.76283618581917167</v>
      </c>
      <c r="DD68" s="7">
        <f t="shared" si="122"/>
        <v>1</v>
      </c>
      <c r="DE68" s="7">
        <f t="shared" si="98"/>
        <v>9.6494845360795782</v>
      </c>
      <c r="DF68" s="7">
        <f t="shared" si="99"/>
        <v>74.000000000005173</v>
      </c>
      <c r="DG68" s="7">
        <f t="shared" si="100"/>
        <v>11.000000000005386</v>
      </c>
      <c r="DH68" s="7">
        <f t="shared" si="101"/>
        <v>-0.64948453607162016</v>
      </c>
      <c r="DI68" s="7">
        <f t="shared" si="102"/>
        <v>-1.6494845360716202</v>
      </c>
      <c r="DJ68" s="7">
        <f t="shared" si="103"/>
        <v>-0.64948453607162016</v>
      </c>
      <c r="DK68" s="7">
        <f t="shared" si="104"/>
        <v>0.35051546392837984</v>
      </c>
      <c r="DL68" s="13">
        <f t="shared" si="105"/>
        <v>-0.64948453607162016</v>
      </c>
      <c r="DM68" s="14">
        <f t="shared" si="106"/>
        <v>0.7628361858191719</v>
      </c>
      <c r="DN68" s="37">
        <f t="shared" si="123"/>
        <v>0.71428571428600796</v>
      </c>
      <c r="DO68" s="89" t="str">
        <f t="shared" si="107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5</v>
      </c>
      <c r="E69" s="71">
        <v>1</v>
      </c>
      <c r="F69" s="71"/>
      <c r="G69" s="71"/>
      <c r="H69" s="71"/>
      <c r="I69" s="69">
        <f t="shared" si="108"/>
        <v>6</v>
      </c>
      <c r="J69" s="72">
        <v>0.73423611111111109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68">
        <v>0.73424768518518524</v>
      </c>
      <c r="U69" s="64"/>
      <c r="V69" s="64"/>
      <c r="W69" s="65">
        <v>7</v>
      </c>
      <c r="X69" s="65">
        <v>1</v>
      </c>
      <c r="Y69" s="65"/>
      <c r="Z69" s="65"/>
      <c r="AA69" s="65"/>
      <c r="AB69" s="69">
        <f t="shared" si="110"/>
        <v>8</v>
      </c>
      <c r="AC69" s="68">
        <v>0.73438657407407415</v>
      </c>
      <c r="AD69" s="70">
        <f t="shared" si="87"/>
        <v>1.388888888889106E-4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81">
        <v>0.73439814814814808</v>
      </c>
      <c r="CM69" s="82">
        <v>0.73511574074074071</v>
      </c>
      <c r="CN69" s="64" t="str">
        <f t="shared" si="88"/>
        <v>Y</v>
      </c>
      <c r="CO69" s="65" t="s">
        <v>74</v>
      </c>
      <c r="CP69" s="65" t="s">
        <v>75</v>
      </c>
      <c r="CQ69" s="66">
        <f t="shared" si="89"/>
        <v>1.504629629630605E-4</v>
      </c>
      <c r="CR69" s="64" t="str">
        <f t="shared" si="90"/>
        <v>No</v>
      </c>
      <c r="CS69" s="67">
        <f t="shared" si="91"/>
        <v>2399.9999999996248</v>
      </c>
      <c r="CT69" s="76"/>
      <c r="CU69" s="61">
        <f t="shared" si="92"/>
        <v>0</v>
      </c>
      <c r="CV69" s="62">
        <f t="shared" si="93"/>
        <v>8</v>
      </c>
      <c r="CW69" s="63">
        <f t="shared" si="94"/>
        <v>12.000000000001876</v>
      </c>
      <c r="CX69" s="63">
        <f t="shared" si="119"/>
        <v>2</v>
      </c>
      <c r="CY69" s="63">
        <f t="shared" si="95"/>
        <v>0</v>
      </c>
      <c r="CZ69" s="63">
        <f t="shared" si="96"/>
        <v>13.999999999995794</v>
      </c>
      <c r="DA69" s="51">
        <f t="shared" si="120"/>
        <v>8</v>
      </c>
      <c r="DB69" s="52">
        <f t="shared" si="121"/>
        <v>-2.8659793814375618</v>
      </c>
      <c r="DC69" s="53">
        <f t="shared" si="97"/>
        <v>0.86546463245524297</v>
      </c>
      <c r="DD69" s="7">
        <f t="shared" si="122"/>
        <v>2</v>
      </c>
      <c r="DE69" s="7">
        <f t="shared" si="98"/>
        <v>12.865979381439438</v>
      </c>
      <c r="DF69" s="7">
        <f t="shared" si="99"/>
        <v>75.999999999999091</v>
      </c>
      <c r="DG69" s="7">
        <f t="shared" si="100"/>
        <v>10.999999999995794</v>
      </c>
      <c r="DH69" s="7">
        <f t="shared" si="101"/>
        <v>-1.8659793814375618</v>
      </c>
      <c r="DI69" s="7">
        <f t="shared" si="102"/>
        <v>-2.8659793814375618</v>
      </c>
      <c r="DJ69" s="7">
        <f t="shared" si="103"/>
        <v>-1.8659793814375618</v>
      </c>
      <c r="DK69" s="7">
        <f t="shared" si="104"/>
        <v>-0.86597938143756181</v>
      </c>
      <c r="DL69" s="13">
        <f t="shared" si="105"/>
        <v>-2.8659793814375618</v>
      </c>
      <c r="DM69" s="14">
        <f t="shared" si="106"/>
        <v>0.86546463245524274</v>
      </c>
      <c r="DN69" s="37">
        <f t="shared" si="123"/>
        <v>0.85714285714324867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5</v>
      </c>
      <c r="E70" s="71"/>
      <c r="F70" s="71"/>
      <c r="G70" s="71"/>
      <c r="H70" s="71"/>
      <c r="I70" s="69">
        <f t="shared" si="108"/>
        <v>5</v>
      </c>
      <c r="J70" s="72">
        <v>0.73612268518518509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68">
        <v>0.73612268518518509</v>
      </c>
      <c r="U70" s="64"/>
      <c r="V70" s="64"/>
      <c r="W70" s="65">
        <v>5</v>
      </c>
      <c r="X70" s="65"/>
      <c r="Y70" s="65"/>
      <c r="Z70" s="65"/>
      <c r="AA70" s="65"/>
      <c r="AB70" s="69">
        <f t="shared" si="110"/>
        <v>5</v>
      </c>
      <c r="AC70" s="68">
        <v>0.73621527777777773</v>
      </c>
      <c r="AD70" s="70">
        <f t="shared" si="87"/>
        <v>9.2592592592644074E-5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81">
        <v>0.73629629629629623</v>
      </c>
      <c r="CM70" s="82">
        <v>0.73706018518518512</v>
      </c>
      <c r="CN70" s="64" t="str">
        <f t="shared" si="88"/>
        <v>Y</v>
      </c>
      <c r="CO70" s="65" t="s">
        <v>75</v>
      </c>
      <c r="CP70" s="65" t="s">
        <v>75</v>
      </c>
      <c r="CQ70" s="66">
        <f t="shared" si="89"/>
        <v>9.2592592592644074E-5</v>
      </c>
      <c r="CR70" s="64" t="str">
        <f t="shared" si="90"/>
        <v>No</v>
      </c>
      <c r="CS70" s="67">
        <f t="shared" si="91"/>
        <v>2249.999999998749</v>
      </c>
      <c r="CT70" s="76"/>
      <c r="CU70" s="61">
        <f t="shared" si="92"/>
        <v>0</v>
      </c>
      <c r="CV70" s="62">
        <f t="shared" si="93"/>
        <v>5</v>
      </c>
      <c r="CW70" s="63">
        <f t="shared" si="94"/>
        <v>8.000000000004448</v>
      </c>
      <c r="CX70" s="63">
        <f t="shared" si="119"/>
        <v>1</v>
      </c>
      <c r="CY70" s="63">
        <f t="shared" si="95"/>
        <v>0</v>
      </c>
      <c r="CZ70" s="63">
        <f t="shared" si="96"/>
        <v>15.000000000002345</v>
      </c>
      <c r="DA70" s="51">
        <f t="shared" si="120"/>
        <v>5</v>
      </c>
      <c r="DB70" s="52">
        <f t="shared" si="121"/>
        <v>-1.0412371133952014</v>
      </c>
      <c r="DC70" s="53">
        <f t="shared" si="97"/>
        <v>0.57268722466961586</v>
      </c>
      <c r="DD70" s="7">
        <f t="shared" si="122"/>
        <v>1</v>
      </c>
      <c r="DE70" s="7">
        <f t="shared" si="98"/>
        <v>8.0412371133996494</v>
      </c>
      <c r="DF70" s="7">
        <f t="shared" si="99"/>
        <v>81.00000000000307</v>
      </c>
      <c r="DG70" s="7">
        <f t="shared" si="100"/>
        <v>12.000000000002345</v>
      </c>
      <c r="DH70" s="7">
        <f t="shared" si="101"/>
        <v>-1.0412371133952014</v>
      </c>
      <c r="DI70" s="7">
        <f t="shared" si="102"/>
        <v>-2.0412371133952014</v>
      </c>
      <c r="DJ70" s="7">
        <f t="shared" si="103"/>
        <v>-1.0412371133952014</v>
      </c>
      <c r="DK70" s="7">
        <f t="shared" si="104"/>
        <v>-4.1237113395201419E-2</v>
      </c>
      <c r="DL70" s="13">
        <f t="shared" si="105"/>
        <v>-1.0412371133952014</v>
      </c>
      <c r="DM70" s="14">
        <f t="shared" si="106"/>
        <v>0.57268722466961586</v>
      </c>
      <c r="DN70" s="37">
        <f t="shared" si="123"/>
        <v>0.53333333333354649</v>
      </c>
      <c r="DO70" s="89" t="str">
        <f t="shared" si="107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4</v>
      </c>
      <c r="E71" s="71"/>
      <c r="F71" s="71">
        <v>1</v>
      </c>
      <c r="G71" s="71"/>
      <c r="H71" s="71"/>
      <c r="I71" s="69">
        <f t="shared" si="108"/>
        <v>5.5</v>
      </c>
      <c r="J71" s="72">
        <v>0.7408217592592593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68">
        <v>0.74083333333333334</v>
      </c>
      <c r="U71" s="64"/>
      <c r="V71" s="64"/>
      <c r="W71" s="65">
        <v>4</v>
      </c>
      <c r="X71" s="65"/>
      <c r="Y71" s="65">
        <v>1</v>
      </c>
      <c r="Z71" s="65"/>
      <c r="AA71" s="65"/>
      <c r="AB71" s="69">
        <f t="shared" si="110"/>
        <v>5.5</v>
      </c>
      <c r="AC71" s="68">
        <v>0.74093749999999992</v>
      </c>
      <c r="AD71" s="70">
        <f t="shared" si="87"/>
        <v>1.0416666666657193E-4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81">
        <v>0.74093749999999992</v>
      </c>
      <c r="CM71" s="82">
        <v>0.74170138888888892</v>
      </c>
      <c r="CN71" s="64" t="str">
        <f t="shared" si="88"/>
        <v>Y</v>
      </c>
      <c r="CO71" s="65" t="s">
        <v>74</v>
      </c>
      <c r="CP71" s="65" t="s">
        <v>75</v>
      </c>
      <c r="CQ71" s="66">
        <f t="shared" si="89"/>
        <v>1.157407407406108E-4</v>
      </c>
      <c r="CR71" s="64" t="str">
        <f t="shared" si="90"/>
        <v>No</v>
      </c>
      <c r="CS71" s="67">
        <f t="shared" si="91"/>
        <v>2200.0000000020009</v>
      </c>
      <c r="CT71" s="76"/>
      <c r="CU71" s="61">
        <f t="shared" si="92"/>
        <v>0</v>
      </c>
      <c r="CV71" s="62">
        <f t="shared" si="93"/>
        <v>5.5</v>
      </c>
      <c r="CW71" s="63">
        <f t="shared" si="94"/>
        <v>8.9999999999918145</v>
      </c>
      <c r="CX71" s="63">
        <f t="shared" si="119"/>
        <v>2</v>
      </c>
      <c r="CY71" s="63">
        <f t="shared" si="95"/>
        <v>0</v>
      </c>
      <c r="CZ71" s="63">
        <f t="shared" si="96"/>
        <v>9.9999999999887734</v>
      </c>
      <c r="DA71" s="51">
        <f t="shared" si="120"/>
        <v>5.5</v>
      </c>
      <c r="DB71" s="52">
        <f t="shared" si="121"/>
        <v>-1.8453608247477984</v>
      </c>
      <c r="DC71" s="53">
        <f t="shared" si="97"/>
        <v>0.8984293193719779</v>
      </c>
      <c r="DD71" s="7">
        <f t="shared" si="122"/>
        <v>2</v>
      </c>
      <c r="DE71" s="7">
        <f t="shared" si="98"/>
        <v>8.8453608247396129</v>
      </c>
      <c r="DF71" s="7">
        <f t="shared" si="99"/>
        <v>75.999999999999091</v>
      </c>
      <c r="DG71" s="7">
        <f t="shared" si="100"/>
        <v>6.9999999999887725</v>
      </c>
      <c r="DH71" s="7">
        <f t="shared" si="101"/>
        <v>-0.84536082474779839</v>
      </c>
      <c r="DI71" s="7">
        <f t="shared" si="102"/>
        <v>-1.8453608247477984</v>
      </c>
      <c r="DJ71" s="7">
        <f t="shared" si="103"/>
        <v>-0.84536082474779839</v>
      </c>
      <c r="DK71" s="7">
        <f t="shared" si="104"/>
        <v>0.15463917525220161</v>
      </c>
      <c r="DL71" s="13">
        <f t="shared" si="105"/>
        <v>-1.8453608247477984</v>
      </c>
      <c r="DM71" s="14">
        <f t="shared" si="106"/>
        <v>0.89842931937197801</v>
      </c>
      <c r="DN71" s="37">
        <f t="shared" si="123"/>
        <v>0.90000000000019187</v>
      </c>
      <c r="DO71" s="89" t="str">
        <f t="shared" si="107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5</v>
      </c>
      <c r="E72" s="71">
        <v>1</v>
      </c>
      <c r="F72" s="71"/>
      <c r="G72" s="71"/>
      <c r="H72" s="71"/>
      <c r="I72" s="69">
        <f t="shared" si="108"/>
        <v>6</v>
      </c>
      <c r="J72" s="72">
        <v>0.74170138888888892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68">
        <v>0.741724537037037</v>
      </c>
      <c r="U72" s="64"/>
      <c r="V72" s="64"/>
      <c r="W72" s="65">
        <v>6</v>
      </c>
      <c r="X72" s="65">
        <v>1</v>
      </c>
      <c r="Y72" s="65"/>
      <c r="Z72" s="65"/>
      <c r="AA72" s="65"/>
      <c r="AB72" s="69">
        <f t="shared" si="110"/>
        <v>7</v>
      </c>
      <c r="AC72" s="68">
        <v>0.74187499999999995</v>
      </c>
      <c r="AD72" s="70">
        <f t="shared" si="87"/>
        <v>1.5046296296294948E-4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81">
        <v>0.74190972222222218</v>
      </c>
      <c r="CM72" s="82">
        <v>0.74266203703703704</v>
      </c>
      <c r="CN72" s="64" t="str">
        <f t="shared" si="88"/>
        <v>Y</v>
      </c>
      <c r="CO72" s="65" t="s">
        <v>74</v>
      </c>
      <c r="CP72" s="65" t="s">
        <v>75</v>
      </c>
      <c r="CQ72" s="66">
        <f t="shared" si="89"/>
        <v>1.7361111111102723E-4</v>
      </c>
      <c r="CR72" s="64" t="str">
        <f t="shared" si="90"/>
        <v>No</v>
      </c>
      <c r="CS72" s="67">
        <f t="shared" si="91"/>
        <v>1938.4615384617123</v>
      </c>
      <c r="CT72" s="76"/>
      <c r="CU72" s="61">
        <f t="shared" si="92"/>
        <v>0</v>
      </c>
      <c r="CV72" s="62">
        <f t="shared" si="93"/>
        <v>7</v>
      </c>
      <c r="CW72" s="63">
        <f t="shared" si="94"/>
        <v>12.999999999998835</v>
      </c>
      <c r="CX72" s="63">
        <f t="shared" si="119"/>
        <v>2</v>
      </c>
      <c r="CY72" s="63">
        <f t="shared" si="95"/>
        <v>0</v>
      </c>
      <c r="CZ72" s="63">
        <f t="shared" si="96"/>
        <v>17.999999999993221</v>
      </c>
      <c r="DA72" s="51">
        <f t="shared" si="120"/>
        <v>7</v>
      </c>
      <c r="DB72" s="52">
        <f t="shared" si="121"/>
        <v>-0.25773195876067412</v>
      </c>
      <c r="DC72" s="53">
        <f t="shared" si="97"/>
        <v>0.69245402663302236</v>
      </c>
      <c r="DD72" s="7">
        <f t="shared" si="122"/>
        <v>2</v>
      </c>
      <c r="DE72" s="7">
        <f t="shared" si="98"/>
        <v>11.257731958759509</v>
      </c>
      <c r="DF72" s="7">
        <f t="shared" si="99"/>
        <v>82.999999999996987</v>
      </c>
      <c r="DG72" s="7">
        <f t="shared" si="100"/>
        <v>14.999999999993221</v>
      </c>
      <c r="DH72" s="7">
        <f t="shared" si="101"/>
        <v>0.74226804123932588</v>
      </c>
      <c r="DI72" s="7">
        <f t="shared" si="102"/>
        <v>-0.25773195876067412</v>
      </c>
      <c r="DJ72" s="7">
        <f t="shared" si="103"/>
        <v>0.74226804123932588</v>
      </c>
      <c r="DK72" s="7">
        <f t="shared" si="104"/>
        <v>1.7422680412393259</v>
      </c>
      <c r="DL72" s="13">
        <f t="shared" si="105"/>
        <v>-0.25773195876067412</v>
      </c>
      <c r="DM72" s="14">
        <f t="shared" si="106"/>
        <v>0.69245402663302236</v>
      </c>
      <c r="DN72" s="37">
        <f t="shared" si="123"/>
        <v>0.72222222222242949</v>
      </c>
      <c r="DO72" s="89" t="str">
        <f t="shared" si="107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4</v>
      </c>
      <c r="E73" s="71"/>
      <c r="F73" s="71"/>
      <c r="G73" s="71"/>
      <c r="H73" s="71"/>
      <c r="I73" s="69">
        <f t="shared" si="108"/>
        <v>4</v>
      </c>
      <c r="J73" s="72">
        <v>0.74541666666666673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68">
        <v>0.74541666666666673</v>
      </c>
      <c r="U73" s="64"/>
      <c r="V73" s="64"/>
      <c r="W73" s="65">
        <v>4</v>
      </c>
      <c r="X73" s="65"/>
      <c r="Y73" s="65"/>
      <c r="Z73" s="65"/>
      <c r="AA73" s="65"/>
      <c r="AB73" s="69">
        <f t="shared" si="110"/>
        <v>4</v>
      </c>
      <c r="AC73" s="68">
        <v>0.74548611111111107</v>
      </c>
      <c r="AD73" s="70">
        <f t="shared" si="87"/>
        <v>6.9444444444344278E-5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1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76"/>
      <c r="CL73" s="81">
        <v>0.74557870370370372</v>
      </c>
      <c r="CM73" s="82">
        <v>0.74633101851851846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6.9444444444344278E-5</v>
      </c>
      <c r="CR73" s="64" t="str">
        <f t="shared" si="90"/>
        <v>No</v>
      </c>
      <c r="CS73" s="67">
        <f t="shared" si="91"/>
        <v>2400.0000000034615</v>
      </c>
      <c r="CT73" s="76"/>
      <c r="CU73" s="61">
        <f t="shared" si="92"/>
        <v>0</v>
      </c>
      <c r="CV73" s="62">
        <f t="shared" si="93"/>
        <v>4</v>
      </c>
      <c r="CW73" s="63">
        <f t="shared" si="94"/>
        <v>5.9999999999913456</v>
      </c>
      <c r="CX73" s="63">
        <f t="shared" si="119"/>
        <v>1</v>
      </c>
      <c r="CY73" s="63">
        <f t="shared" si="95"/>
        <v>0</v>
      </c>
      <c r="CZ73" s="63">
        <f t="shared" si="96"/>
        <v>13.999999999995794</v>
      </c>
      <c r="DA73" s="51">
        <f t="shared" si="120"/>
        <v>4</v>
      </c>
      <c r="DB73" s="52">
        <f t="shared" si="121"/>
        <v>-1.4329896907283732</v>
      </c>
      <c r="DC73" s="53">
        <f t="shared" si="97"/>
        <v>0.47889485801972048</v>
      </c>
      <c r="DD73" s="7">
        <f t="shared" si="122"/>
        <v>1</v>
      </c>
      <c r="DE73" s="7">
        <f t="shared" si="98"/>
        <v>6.4329896907197188</v>
      </c>
      <c r="DF73" s="7">
        <f t="shared" si="99"/>
        <v>78.999999999989967</v>
      </c>
      <c r="DG73" s="7">
        <f t="shared" si="100"/>
        <v>10.999999999995794</v>
      </c>
      <c r="DH73" s="7">
        <f t="shared" si="101"/>
        <v>-1.4329896907283732</v>
      </c>
      <c r="DI73" s="7">
        <f t="shared" si="102"/>
        <v>-2.4329896907283732</v>
      </c>
      <c r="DJ73" s="7">
        <f t="shared" si="103"/>
        <v>-1.4329896907283732</v>
      </c>
      <c r="DK73" s="7">
        <f t="shared" si="104"/>
        <v>-0.43298969072837323</v>
      </c>
      <c r="DL73" s="13">
        <f t="shared" si="105"/>
        <v>-1.4329896907283732</v>
      </c>
      <c r="DM73" s="14">
        <f t="shared" si="106"/>
        <v>0.47889485801972048</v>
      </c>
      <c r="DN73" s="37">
        <f t="shared" si="123"/>
        <v>0.42857142857093916</v>
      </c>
      <c r="DO73" s="89" t="str">
        <f t="shared" si="107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4.9000000000000004</v>
      </c>
      <c r="E114" s="26">
        <f>IFERROR(SUMIFS(E64:E113,$J64:$J113,"&gt;0")/COUNTIFS($J64:$J113,"&gt;0"),0)*$O$2</f>
        <v>0.7</v>
      </c>
      <c r="F114" s="26">
        <f t="shared" ref="F114:H114" si="155">IFERROR(SUMIFS(F64:F113,$J64:$J113,"&gt;0")/COUNTIFS($J64:$J113,"&gt;0"),0)*$O$2</f>
        <v>0.2</v>
      </c>
      <c r="G114" s="26">
        <f t="shared" si="155"/>
        <v>0</v>
      </c>
      <c r="H114" s="26">
        <f t="shared" si="155"/>
        <v>0</v>
      </c>
      <c r="I114" s="27">
        <f t="shared" ref="I114" si="156">IFERROR(SUMIFS(I64:I113,$J64:$J113,"&gt;0")/COUNTIFS($J64:$J113,"&gt;0"),0)</f>
        <v>5.9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5.0999999999999996</v>
      </c>
      <c r="X114" s="26">
        <f>IFERROR(SUMIFS(X64:X113,$J64:$J113,"&gt;0")/COUNTIFS($J64:$J113,"&gt;0"),0)*$O$2</f>
        <v>0.7</v>
      </c>
      <c r="Y114" s="26">
        <f t="shared" ref="Y114:AA114" si="159">IFERROR(SUMIFS(Y64:Y113,$J64:$J113,"&gt;0")/COUNTIFS($J64:$J113,"&gt;0"),0)*$O$2</f>
        <v>0.2</v>
      </c>
      <c r="Z114" s="26">
        <f t="shared" si="159"/>
        <v>0</v>
      </c>
      <c r="AA114" s="26">
        <f t="shared" si="159"/>
        <v>0</v>
      </c>
      <c r="AB114" s="27">
        <f t="shared" ref="AB114" si="160">IFERROR(SUMIFS(AB64:AB113,$J64:$J113,"&gt;0")/COUNTIFS($J64:$J113,"&gt;0"),0)</f>
        <v>6.1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1.192129629629446E-4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2</v>
      </c>
      <c r="CS114" s="34">
        <f>IFERROR(SUMIFS(CS64:CS113,$CR64:$CR113,"Yes")/COUNTIFS($CR64:$CR113,"Yes"),0)</f>
        <v>2238.4615384622102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6.1</v>
      </c>
      <c r="CW114" s="33">
        <f>IFERROR(SUMIFS(CW64:CW113,$J64:$J113,"&gt;0")/COUNTIFS($J64:$J113,"&gt;0"),0)</f>
        <v>10.299999999998413</v>
      </c>
      <c r="CX114" s="25"/>
      <c r="CY114" s="33">
        <f>IFERROR(SUMIFS(CY64:CY113,$J64:$J113,"&gt;0")/COUNTIFS($J64:$J113,"&gt;0"),0)</f>
        <v>0</v>
      </c>
      <c r="CZ114" s="33">
        <f>IFERROR(SUMIFS(CZ64:CZ113,$J64:$J113,"&gt;0")/COUNTIFS($J64:$J113,"&gt;0"),0)</f>
        <v>14.199999999995185</v>
      </c>
      <c r="DA114" s="11">
        <f>IFERROR(SUMIFS(DA64:DA113,$J64:$J113,"&gt;0")/COUNTIFS($J64:$J113,"&gt;0"),0)</f>
        <v>6.1</v>
      </c>
      <c r="DB114" s="11">
        <f>IFERROR(SUMIFS(DB64:DB113,$J64:$J113,"&gt;0")/COUNTIFS($J64:$J113,"&gt;0"),0)</f>
        <v>-1.1103092783491588</v>
      </c>
      <c r="DC114" s="12">
        <f>IFERROR(SUMIFS(DC64:DC113,$J64:$J113,"&gt;0")/COUNTIFS($J64:$J113,"&gt;0"),0)</f>
        <v>0.74342879095649372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377" priority="26">
      <formula>$CR64="Yes"</formula>
    </cfRule>
  </conditionalFormatting>
  <conditionalFormatting sqref="U6:AA15">
    <cfRule type="expression" dxfId="376" priority="19">
      <formula>AND(SUM($U6:$AA6)&lt;3,SUM($U6:$AA6)&gt;0)</formula>
    </cfRule>
  </conditionalFormatting>
  <conditionalFormatting sqref="U6:AA55">
    <cfRule type="expression" dxfId="375" priority="38">
      <formula>AND(SUM($U6:$AA6)&lt;3,SUM($U6:$AA6)&gt;0)</formula>
    </cfRule>
  </conditionalFormatting>
  <conditionalFormatting sqref="U64:AA113">
    <cfRule type="expression" dxfId="374" priority="10">
      <formula>AND(SUM($U64:$AA64)&lt;3,SUM($U64:$AA64)&gt;0)</formula>
    </cfRule>
  </conditionalFormatting>
  <conditionalFormatting sqref="AF6:AL55">
    <cfRule type="expression" dxfId="373" priority="12">
      <formula>AND($AM6&gt;0,$AB6=0)</formula>
    </cfRule>
  </conditionalFormatting>
  <conditionalFormatting sqref="AF64:AL113">
    <cfRule type="expression" dxfId="372" priority="3">
      <formula>AND($AM64&gt;0,$AB64=0)</formula>
    </cfRule>
  </conditionalFormatting>
  <conditionalFormatting sqref="AO6:AU55">
    <cfRule type="expression" dxfId="371" priority="18">
      <formula>AND(SUM($AO6:$AU6)&lt;3,SUM($AO6:$AU6)&gt;0)</formula>
    </cfRule>
  </conditionalFormatting>
  <conditionalFormatting sqref="AO64:AU113">
    <cfRule type="expression" dxfId="370" priority="9">
      <formula>AND(SUM($AO64:$AU64)&lt;3,SUM($AO64:$AU64)&gt;0)</formula>
    </cfRule>
  </conditionalFormatting>
  <conditionalFormatting sqref="AZ6:BF55">
    <cfRule type="expression" dxfId="369" priority="13">
      <formula>AND($BG6&gt;0,$AV6=0)</formula>
    </cfRule>
  </conditionalFormatting>
  <conditionalFormatting sqref="AZ64:BF113">
    <cfRule type="expression" dxfId="368" priority="4">
      <formula>AND($BG64&gt;0,$AV64=0)</formula>
    </cfRule>
  </conditionalFormatting>
  <conditionalFormatting sqref="BI6:BO55">
    <cfRule type="expression" dxfId="367" priority="17">
      <formula>AND(SUM($BI6:$BO6)&lt;3,SUM($BI6:$BO6)&gt;0)</formula>
    </cfRule>
  </conditionalFormatting>
  <conditionalFormatting sqref="BI64:BO113">
    <cfRule type="expression" dxfId="366" priority="8">
      <formula>AND(SUM($BI64:$BO64)&lt;3,SUM($BI64:$BO64)&gt;0)</formula>
    </cfRule>
  </conditionalFormatting>
  <conditionalFormatting sqref="BT6:BZ55">
    <cfRule type="expression" dxfId="365" priority="14">
      <formula>AND($CA6&gt;0,$BP6=0)</formula>
    </cfRule>
  </conditionalFormatting>
  <conditionalFormatting sqref="BT64:BZ113">
    <cfRule type="expression" dxfId="364" priority="5">
      <formula>AND($CA64&gt;0,$BP64=0)</formula>
    </cfRule>
  </conditionalFormatting>
  <conditionalFormatting sqref="CP6:CP55">
    <cfRule type="expression" dxfId="363" priority="11">
      <formula>$DO6="Blocked?"</formula>
    </cfRule>
  </conditionalFormatting>
  <conditionalFormatting sqref="CP64:CP113">
    <cfRule type="expression" dxfId="362" priority="2">
      <formula>$DO64="Blocked?"</formula>
    </cfRule>
  </conditionalFormatting>
  <conditionalFormatting sqref="CR64:CR113">
    <cfRule type="expression" dxfId="361" priority="1">
      <formula>$CR64="Yes"</formula>
    </cfRule>
  </conditionalFormatting>
  <conditionalFormatting sqref="CR6:CS15">
    <cfRule type="expression" dxfId="360" priority="16">
      <formula>$CR6="Yes"</formula>
    </cfRule>
  </conditionalFormatting>
  <conditionalFormatting sqref="CR6:CS55 CS64:CS113 A6:A55">
    <cfRule type="expression" dxfId="359" priority="35">
      <formula>$CR6="Yes"</formula>
    </cfRule>
  </conditionalFormatting>
  <conditionalFormatting sqref="CS6:CS15">
    <cfRule type="expression" dxfId="358" priority="15">
      <formula>CS6&gt;2700</formula>
    </cfRule>
  </conditionalFormatting>
  <conditionalFormatting sqref="CS6:CS56">
    <cfRule type="expression" dxfId="357" priority="34">
      <formula>CS6&gt;2700</formula>
    </cfRule>
  </conditionalFormatting>
  <conditionalFormatting sqref="CS64:CS73">
    <cfRule type="expression" dxfId="356" priority="6">
      <formula>CS64&gt;2700</formula>
    </cfRule>
    <cfRule type="expression" dxfId="355" priority="7">
      <formula>$CR64="Yes"</formula>
    </cfRule>
  </conditionalFormatting>
  <conditionalFormatting sqref="CS64:CS114">
    <cfRule type="expression" dxfId="354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4</v>
      </c>
      <c r="E6" s="71">
        <v>1</v>
      </c>
      <c r="F6" s="71"/>
      <c r="G6" s="71"/>
      <c r="H6" s="71"/>
      <c r="I6" s="69">
        <f>IF($J6="","-",B6*$L$2+C6*$M$2+D6*$N$2+E6*$O$2+F6*$P$2+G6*$Q$2+H6*$R$2)</f>
        <v>5</v>
      </c>
      <c r="J6" s="72">
        <v>0.33603009259259259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0.33604166666666663</v>
      </c>
      <c r="U6" s="64"/>
      <c r="V6" s="64"/>
      <c r="W6" s="65">
        <v>5</v>
      </c>
      <c r="X6" s="65">
        <v>1</v>
      </c>
      <c r="Y6" s="65"/>
      <c r="Z6" s="65"/>
      <c r="AA6" s="65"/>
      <c r="AB6" s="69">
        <f>IF($J6="","-",U6*$L$2+V6*$M$2+W6*$N$2+X6*$O$2+Y6*$P$2+Z6*$Q$2+AA6*$R$2)</f>
        <v>6</v>
      </c>
      <c r="AC6" s="68">
        <v>0.3361689814814815</v>
      </c>
      <c r="AD6" s="70">
        <f t="shared" ref="AD6:AD37" si="0">IF($J6="","-",AC6-T6)</f>
        <v>1.2731481481487172E-4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0.33618055555555554</v>
      </c>
      <c r="CM6" s="82">
        <v>0.33686342592592594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1.388888888889106E-4</v>
      </c>
      <c r="CR6" s="64" t="str">
        <f t="shared" ref="CR6:CR37" si="3">IF($J6="","-",IF(AND(I6&gt;=CR$4,CQ6&gt;=CQ$4,CP6="N",S6=0),"Yes","No"))</f>
        <v>No</v>
      </c>
      <c r="CS6" s="67">
        <f t="shared" ref="CS6:CS37" si="4">IF($J6="","",IF(S6&gt;0,0,IF(AD6=0,0,AB6/(AD6*24))))</f>
        <v>1963.6363636354858</v>
      </c>
      <c r="CT6" s="76"/>
      <c r="CU6" s="61">
        <f t="shared" ref="CU6:CU37" si="5">IF(J6="","-",CJ6)</f>
        <v>0</v>
      </c>
      <c r="CV6" s="62">
        <f t="shared" ref="CV6:CV55" si="6">IF($J6="","-",AB6+AV6+BP6)</f>
        <v>6</v>
      </c>
      <c r="CW6" s="63">
        <f t="shared" ref="CW6:CW55" si="7">IF($J6="","-",(AD6+AX6+BR6)*86400)</f>
        <v>11.000000000004917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0</v>
      </c>
      <c r="CZ6" s="63">
        <f t="shared" ref="CZ6:CZ37" si="9">IF($J6="","-",(CL6-J6)*86400)</f>
        <v>12.999999999998835</v>
      </c>
      <c r="DA6" s="51">
        <f>IF($J6="","-",CV6+CY6+CU6)</f>
        <v>6</v>
      </c>
      <c r="DB6" s="52">
        <f>IF($J6="","-",IF(CW6=0,0,CW6-DD6-DE6))</f>
        <v>9.000000000004917</v>
      </c>
      <c r="DC6" s="53">
        <f t="shared" ref="DC6:DC37" si="10">IF($J6="", "-", IF(AND(CV6=0, CX6=2),  1,   IFERROR((DA6*3600)/(IFERROR(CZ6-DB6-2,CZ6-2)*$CS$56+CU6*3600),0)))</f>
        <v>0</v>
      </c>
      <c r="DD6" s="7">
        <f>IF($J6="","-",IF(OR(CX6=1,CX6=3),1,IF(CX6=2,2,IF(CX6=4,0,0))))</f>
        <v>2</v>
      </c>
      <c r="DE6" s="7">
        <f t="shared" ref="DE6:DE37" si="11">IF($J6="","-",IFERROR((3600*CV6/$CS$56),0))</f>
        <v>0</v>
      </c>
      <c r="DF6" s="7">
        <f t="shared" ref="DF6:DF37" si="12">IF(J6="","-",(CM6-J6)*86400)</f>
        <v>72.000000000001663</v>
      </c>
      <c r="DG6" s="7">
        <f t="shared" ref="DG6:DG37" si="13">IF($J6="","-",(CL6-J6-(3/86400))*86400)</f>
        <v>9.9999999999988347</v>
      </c>
      <c r="DH6" s="7">
        <f t="shared" ref="DH6:DH37" si="14">IF($J6="","-",IF($CW6=0,0, $CW6-IFERROR(3600*$CV6/$CS$56,0)-1))</f>
        <v>10.000000000004917</v>
      </c>
      <c r="DI6" s="7">
        <f t="shared" ref="DI6:DI37" si="15">IF($J6="","-",IF($CW6=0,0, $CW6-IFERROR(3600*$CV6/$CS$56,0)-2))</f>
        <v>9.000000000004917</v>
      </c>
      <c r="DJ6" s="7">
        <f t="shared" ref="DJ6:DJ37" si="16">IF($J6="","-",IF($CW6=0,0, $CW6-IFERROR(3600*$CV6/$CS$56,0)-1))</f>
        <v>10.000000000004917</v>
      </c>
      <c r="DK6" s="7">
        <f t="shared" ref="DK6:DK37" si="17">IF($J6="","-",IF($CW6=0,0, $CW6-IFERROR(3600*$CV6/$CS$56,0)))</f>
        <v>11.000000000004917</v>
      </c>
      <c r="DL6" s="13">
        <f t="shared" ref="DL6:DL37" si="18">IF($J6="","-",HLOOKUP(CX6,$DH$5:$DK$55,A6+1, FALSE))</f>
        <v>9.000000000004917</v>
      </c>
      <c r="DM6" s="14">
        <f t="shared" ref="DM6:DM37" si="19">IF($J6="","-",IFERROR(IF(CU6=0,((DA6*(3600/DF6))/($CS$56*((DG6-DB6+1)/DF6))),((DA6*(3600/DF6))/(($CS$56*(((DG6-DB6+1)/DF6)))+((CU6*3600)/DF6)))),0))</f>
        <v>0</v>
      </c>
      <c r="DN6" s="37">
        <f>IF($J6="","-",CW6/CZ6)</f>
        <v>0.84615384615430023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5</v>
      </c>
      <c r="E7" s="71"/>
      <c r="F7" s="71"/>
      <c r="G7" s="71"/>
      <c r="H7" s="71"/>
      <c r="I7" s="69">
        <f t="shared" ref="I7:I15" si="21">IF($J7="","-",B7*$L$2+C7*$M$2+D7*$N$2+E7*$O$2+F7*$P$2+G7*$Q$2+H7*$R$2)</f>
        <v>5</v>
      </c>
      <c r="J7" s="72">
        <v>0.3387384259259259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68">
        <v>0.33876157407407409</v>
      </c>
      <c r="U7" s="64"/>
      <c r="V7" s="64"/>
      <c r="W7" s="65">
        <v>7</v>
      </c>
      <c r="X7" s="65"/>
      <c r="Y7" s="65"/>
      <c r="Z7" s="65"/>
      <c r="AA7" s="65"/>
      <c r="AB7" s="69">
        <f t="shared" ref="AB7:AB15" si="23">IF($J7="","-",U7*$L$2+V7*$M$2+W7*$N$2+X7*$O$2+Y7*$P$2+Z7*$Q$2+AA7*$R$2)</f>
        <v>7</v>
      </c>
      <c r="AC7" s="68">
        <v>0.33888888888888885</v>
      </c>
      <c r="AD7" s="70">
        <f t="shared" si="0"/>
        <v>1.273148148147607E-4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68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81">
        <v>0.33893518518518517</v>
      </c>
      <c r="CM7" s="82">
        <v>0.33962962962962967</v>
      </c>
      <c r="CN7" s="64" t="str">
        <f t="shared" si="1"/>
        <v>Y</v>
      </c>
      <c r="CO7" s="65" t="s">
        <v>75</v>
      </c>
      <c r="CP7" s="65" t="s">
        <v>75</v>
      </c>
      <c r="CQ7" s="66">
        <f t="shared" si="2"/>
        <v>1.5046296296294948E-4</v>
      </c>
      <c r="CR7" s="64" t="str">
        <f t="shared" si="3"/>
        <v>No</v>
      </c>
      <c r="CS7" s="67">
        <f t="shared" si="4"/>
        <v>2290.9090909100646</v>
      </c>
      <c r="CT7" s="76"/>
      <c r="CU7" s="61">
        <f t="shared" si="5"/>
        <v>0</v>
      </c>
      <c r="CV7" s="62">
        <f t="shared" si="6"/>
        <v>7</v>
      </c>
      <c r="CW7" s="63">
        <f t="shared" si="7"/>
        <v>10.999999999995325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8"/>
        <v>0</v>
      </c>
      <c r="CZ7" s="63">
        <f t="shared" si="9"/>
        <v>17.000000000001059</v>
      </c>
      <c r="DA7" s="51">
        <f t="shared" ref="DA7:DA55" si="33">IF($J7="","-",CV7+CY7+CU7)</f>
        <v>7</v>
      </c>
      <c r="DB7" s="52">
        <f t="shared" ref="DB7:DB55" si="34">IF($J7="","-",IF(CW7=0,0,CW7-DD7-DE7))</f>
        <v>9.9999999999953246</v>
      </c>
      <c r="DC7" s="53">
        <f t="shared" si="10"/>
        <v>0</v>
      </c>
      <c r="DD7" s="7">
        <f t="shared" ref="DD7:DD55" si="35">IF($J7="","-",IF(OR(CX7=1,CX7=3),1,IF(CX7=2,2,IF(CX7=4,0,0))))</f>
        <v>1</v>
      </c>
      <c r="DE7" s="7">
        <f t="shared" si="11"/>
        <v>0</v>
      </c>
      <c r="DF7" s="7">
        <f t="shared" si="12"/>
        <v>77.000000000005642</v>
      </c>
      <c r="DG7" s="7">
        <f t="shared" si="13"/>
        <v>14.000000000001059</v>
      </c>
      <c r="DH7" s="7">
        <f t="shared" si="14"/>
        <v>9.9999999999953246</v>
      </c>
      <c r="DI7" s="7">
        <f t="shared" si="15"/>
        <v>8.9999999999953246</v>
      </c>
      <c r="DJ7" s="7">
        <f t="shared" si="16"/>
        <v>9.9999999999953246</v>
      </c>
      <c r="DK7" s="7">
        <f t="shared" si="17"/>
        <v>10.999999999995325</v>
      </c>
      <c r="DL7" s="13">
        <f t="shared" si="18"/>
        <v>9.9999999999953246</v>
      </c>
      <c r="DM7" s="14">
        <f t="shared" si="19"/>
        <v>0</v>
      </c>
      <c r="DN7" s="37">
        <f t="shared" ref="DN7:DN55" si="36">IF($J7="","-",CW7/CZ7)</f>
        <v>0.64705882352909649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3</v>
      </c>
      <c r="E8" s="71">
        <v>2</v>
      </c>
      <c r="F8" s="71"/>
      <c r="G8" s="71"/>
      <c r="H8" s="71"/>
      <c r="I8" s="69">
        <f t="shared" si="21"/>
        <v>5</v>
      </c>
      <c r="J8" s="72">
        <v>0.34512731481481485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0.34516203703703702</v>
      </c>
      <c r="U8" s="64"/>
      <c r="V8" s="64"/>
      <c r="W8" s="65">
        <v>3</v>
      </c>
      <c r="X8" s="65">
        <v>2</v>
      </c>
      <c r="Y8" s="65"/>
      <c r="Z8" s="65"/>
      <c r="AA8" s="65"/>
      <c r="AB8" s="69">
        <f t="shared" si="23"/>
        <v>5</v>
      </c>
      <c r="AC8" s="68">
        <v>0.3452662037037037</v>
      </c>
      <c r="AD8" s="70">
        <f t="shared" si="0"/>
        <v>1.0416666666668295E-4</v>
      </c>
      <c r="AE8" s="73"/>
      <c r="AF8" s="92"/>
      <c r="AG8" s="64"/>
      <c r="AH8" s="65">
        <v>1</v>
      </c>
      <c r="AI8" s="65"/>
      <c r="AJ8" s="65"/>
      <c r="AK8" s="65"/>
      <c r="AL8" s="65"/>
      <c r="AM8" s="69">
        <f t="shared" si="24"/>
        <v>1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0.34540509259259261</v>
      </c>
      <c r="CM8" s="82">
        <v>0.34609953703703705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1.3888888888885509E-4</v>
      </c>
      <c r="CR8" s="64" t="str">
        <f t="shared" si="3"/>
        <v>No</v>
      </c>
      <c r="CS8" s="67">
        <f t="shared" si="4"/>
        <v>1999.9999999996874</v>
      </c>
      <c r="CT8" s="76"/>
      <c r="CU8" s="61">
        <f t="shared" si="5"/>
        <v>0</v>
      </c>
      <c r="CV8" s="62">
        <f t="shared" si="6"/>
        <v>5</v>
      </c>
      <c r="CW8" s="63">
        <f t="shared" si="7"/>
        <v>9.0000000000014069</v>
      </c>
      <c r="CX8" s="63">
        <f t="shared" si="32"/>
        <v>1</v>
      </c>
      <c r="CY8" s="63">
        <f t="shared" si="8"/>
        <v>1</v>
      </c>
      <c r="CZ8" s="63">
        <f t="shared" si="9"/>
        <v>23.999999999998956</v>
      </c>
      <c r="DA8" s="51">
        <f t="shared" si="33"/>
        <v>6</v>
      </c>
      <c r="DB8" s="52">
        <f t="shared" si="34"/>
        <v>8.0000000000014069</v>
      </c>
      <c r="DC8" s="53">
        <f t="shared" si="10"/>
        <v>0</v>
      </c>
      <c r="DD8" s="7">
        <f t="shared" si="35"/>
        <v>1</v>
      </c>
      <c r="DE8" s="7">
        <f t="shared" si="11"/>
        <v>0</v>
      </c>
      <c r="DF8" s="7">
        <f t="shared" si="12"/>
        <v>83.999999999998749</v>
      </c>
      <c r="DG8" s="7">
        <f t="shared" si="13"/>
        <v>20.999999999998956</v>
      </c>
      <c r="DH8" s="7">
        <f t="shared" si="14"/>
        <v>8.0000000000014069</v>
      </c>
      <c r="DI8" s="7">
        <f t="shared" si="15"/>
        <v>7.0000000000014069</v>
      </c>
      <c r="DJ8" s="7">
        <f t="shared" si="16"/>
        <v>8.0000000000014069</v>
      </c>
      <c r="DK8" s="7">
        <f t="shared" si="17"/>
        <v>9.0000000000014069</v>
      </c>
      <c r="DL8" s="13">
        <f t="shared" si="18"/>
        <v>8.0000000000014069</v>
      </c>
      <c r="DM8" s="14">
        <f t="shared" si="19"/>
        <v>0</v>
      </c>
      <c r="DN8" s="37">
        <f t="shared" si="36"/>
        <v>0.37500000000007494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4</v>
      </c>
      <c r="E9" s="71">
        <v>1</v>
      </c>
      <c r="F9" s="71"/>
      <c r="G9" s="71"/>
      <c r="H9" s="71"/>
      <c r="I9" s="69">
        <f t="shared" si="21"/>
        <v>5</v>
      </c>
      <c r="J9" s="72">
        <v>0.34699074074074071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0.34699074074074071</v>
      </c>
      <c r="U9" s="64"/>
      <c r="V9" s="64"/>
      <c r="W9" s="65">
        <v>5</v>
      </c>
      <c r="X9" s="65">
        <v>1</v>
      </c>
      <c r="Y9" s="65"/>
      <c r="Z9" s="65"/>
      <c r="AA9" s="65"/>
      <c r="AB9" s="69">
        <f t="shared" si="23"/>
        <v>6</v>
      </c>
      <c r="AC9" s="68">
        <v>0.34711805555555553</v>
      </c>
      <c r="AD9" s="70">
        <f t="shared" si="0"/>
        <v>1.2731481481481621E-4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0.34721064814814812</v>
      </c>
      <c r="CM9" s="82">
        <v>0.34800925925925924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1.2731481481481621E-4</v>
      </c>
      <c r="CR9" s="64" t="str">
        <f t="shared" si="3"/>
        <v>No</v>
      </c>
      <c r="CS9" s="67">
        <f t="shared" si="4"/>
        <v>1963.6363636363421</v>
      </c>
      <c r="CT9" s="76"/>
      <c r="CU9" s="61">
        <f t="shared" si="5"/>
        <v>0</v>
      </c>
      <c r="CV9" s="62">
        <f t="shared" si="6"/>
        <v>6</v>
      </c>
      <c r="CW9" s="63">
        <f t="shared" si="7"/>
        <v>11.000000000000121</v>
      </c>
      <c r="CX9" s="63">
        <f t="shared" si="32"/>
        <v>1</v>
      </c>
      <c r="CY9" s="63">
        <f t="shared" si="8"/>
        <v>0</v>
      </c>
      <c r="CZ9" s="63">
        <f t="shared" si="9"/>
        <v>18.999999999999773</v>
      </c>
      <c r="DA9" s="51">
        <f t="shared" si="33"/>
        <v>6</v>
      </c>
      <c r="DB9" s="52">
        <f t="shared" si="34"/>
        <v>10.000000000000121</v>
      </c>
      <c r="DC9" s="53">
        <f t="shared" si="10"/>
        <v>0</v>
      </c>
      <c r="DD9" s="7">
        <f t="shared" si="35"/>
        <v>1</v>
      </c>
      <c r="DE9" s="7">
        <f t="shared" si="11"/>
        <v>0</v>
      </c>
      <c r="DF9" s="7">
        <f t="shared" si="12"/>
        <v>88.000000000000966</v>
      </c>
      <c r="DG9" s="7">
        <f t="shared" si="13"/>
        <v>15.999999999999773</v>
      </c>
      <c r="DH9" s="7">
        <f t="shared" si="14"/>
        <v>10.000000000000121</v>
      </c>
      <c r="DI9" s="7">
        <f t="shared" si="15"/>
        <v>9.0000000000001208</v>
      </c>
      <c r="DJ9" s="7">
        <f t="shared" si="16"/>
        <v>10.000000000000121</v>
      </c>
      <c r="DK9" s="7">
        <f t="shared" si="17"/>
        <v>11.000000000000121</v>
      </c>
      <c r="DL9" s="13">
        <f t="shared" si="18"/>
        <v>10.000000000000121</v>
      </c>
      <c r="DM9" s="14">
        <f t="shared" si="19"/>
        <v>0</v>
      </c>
      <c r="DN9" s="37">
        <f t="shared" si="36"/>
        <v>0.57894736842106587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3</v>
      </c>
      <c r="E10" s="71">
        <v>1</v>
      </c>
      <c r="F10" s="71"/>
      <c r="G10" s="71"/>
      <c r="H10" s="71"/>
      <c r="I10" s="69">
        <f t="shared" si="21"/>
        <v>4</v>
      </c>
      <c r="J10" s="72">
        <v>0.34986111111111112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0.34988425925925926</v>
      </c>
      <c r="U10" s="64"/>
      <c r="V10" s="64"/>
      <c r="W10" s="65">
        <v>3</v>
      </c>
      <c r="X10" s="65">
        <v>1</v>
      </c>
      <c r="Y10" s="65"/>
      <c r="Z10" s="65"/>
      <c r="AA10" s="65"/>
      <c r="AB10" s="69">
        <f t="shared" si="23"/>
        <v>4</v>
      </c>
      <c r="AC10" s="68">
        <v>0.34995370370370371</v>
      </c>
      <c r="AD10" s="70">
        <f t="shared" si="0"/>
        <v>6.94444444444553E-5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0.35018518518518515</v>
      </c>
      <c r="CM10" s="82">
        <v>0.35083333333333333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9.2592592592588563E-5</v>
      </c>
      <c r="CR10" s="64" t="str">
        <f t="shared" si="3"/>
        <v>No</v>
      </c>
      <c r="CS10" s="67">
        <f t="shared" si="4"/>
        <v>2399.9999999996248</v>
      </c>
      <c r="CT10" s="76"/>
      <c r="CU10" s="61">
        <f t="shared" si="5"/>
        <v>0</v>
      </c>
      <c r="CV10" s="62">
        <f t="shared" si="6"/>
        <v>4</v>
      </c>
      <c r="CW10" s="63">
        <f t="shared" si="7"/>
        <v>6.0000000000009379</v>
      </c>
      <c r="CX10" s="63">
        <f t="shared" si="32"/>
        <v>1</v>
      </c>
      <c r="CY10" s="63">
        <f t="shared" si="8"/>
        <v>0</v>
      </c>
      <c r="CZ10" s="63">
        <f t="shared" si="9"/>
        <v>27.999999999996383</v>
      </c>
      <c r="DA10" s="51">
        <f t="shared" si="33"/>
        <v>4</v>
      </c>
      <c r="DB10" s="52">
        <f t="shared" si="34"/>
        <v>5.0000000000009379</v>
      </c>
      <c r="DC10" s="53">
        <f t="shared" si="10"/>
        <v>0</v>
      </c>
      <c r="DD10" s="7">
        <f t="shared" si="35"/>
        <v>1</v>
      </c>
      <c r="DE10" s="7">
        <f t="shared" si="11"/>
        <v>0</v>
      </c>
      <c r="DF10" s="7">
        <f t="shared" si="12"/>
        <v>83.999999999998749</v>
      </c>
      <c r="DG10" s="7">
        <f t="shared" si="13"/>
        <v>24.999999999996383</v>
      </c>
      <c r="DH10" s="7">
        <f t="shared" si="14"/>
        <v>5.0000000000009379</v>
      </c>
      <c r="DI10" s="7">
        <f t="shared" si="15"/>
        <v>4.0000000000009379</v>
      </c>
      <c r="DJ10" s="7">
        <f t="shared" si="16"/>
        <v>5.0000000000009379</v>
      </c>
      <c r="DK10" s="7">
        <f t="shared" si="17"/>
        <v>6.0000000000009379</v>
      </c>
      <c r="DL10" s="13">
        <f t="shared" si="18"/>
        <v>5.0000000000009379</v>
      </c>
      <c r="DM10" s="14">
        <f t="shared" si="19"/>
        <v>0</v>
      </c>
      <c r="DN10" s="37">
        <f t="shared" si="36"/>
        <v>0.21428571428577547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3</v>
      </c>
      <c r="E11" s="71">
        <v>1</v>
      </c>
      <c r="F11" s="71"/>
      <c r="G11" s="71"/>
      <c r="H11" s="71"/>
      <c r="I11" s="69">
        <f t="shared" si="21"/>
        <v>4</v>
      </c>
      <c r="J11" s="72">
        <v>0.35083333333333333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0.35083333333333333</v>
      </c>
      <c r="U11" s="64"/>
      <c r="V11" s="64"/>
      <c r="W11" s="65">
        <v>4</v>
      </c>
      <c r="X11" s="65">
        <v>1</v>
      </c>
      <c r="Y11" s="65"/>
      <c r="Z11" s="65"/>
      <c r="AA11" s="65"/>
      <c r="AB11" s="69">
        <f t="shared" si="23"/>
        <v>5</v>
      </c>
      <c r="AC11" s="68">
        <v>0.35093749999999996</v>
      </c>
      <c r="AD11" s="70">
        <f t="shared" si="0"/>
        <v>1.0416666666662744E-4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0.35107638888888887</v>
      </c>
      <c r="CM11" s="82">
        <v>0.35174768518518523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1.0416666666662744E-4</v>
      </c>
      <c r="CR11" s="64" t="str">
        <f t="shared" si="3"/>
        <v>No</v>
      </c>
      <c r="CS11" s="67">
        <f t="shared" si="4"/>
        <v>2000.0000000007531</v>
      </c>
      <c r="CT11" s="76"/>
      <c r="CU11" s="61">
        <f t="shared" si="5"/>
        <v>0</v>
      </c>
      <c r="CV11" s="62">
        <f t="shared" si="6"/>
        <v>5</v>
      </c>
      <c r="CW11" s="63">
        <f t="shared" si="7"/>
        <v>8.9999999999966107</v>
      </c>
      <c r="CX11" s="63">
        <f t="shared" si="32"/>
        <v>1</v>
      </c>
      <c r="CY11" s="63">
        <f t="shared" si="8"/>
        <v>0</v>
      </c>
      <c r="CZ11" s="63">
        <f t="shared" si="9"/>
        <v>20.999999999998487</v>
      </c>
      <c r="DA11" s="51">
        <f t="shared" si="33"/>
        <v>5</v>
      </c>
      <c r="DB11" s="52">
        <f t="shared" si="34"/>
        <v>7.9999999999966107</v>
      </c>
      <c r="DC11" s="53">
        <f t="shared" si="10"/>
        <v>0</v>
      </c>
      <c r="DD11" s="7">
        <f t="shared" si="35"/>
        <v>1</v>
      </c>
      <c r="DE11" s="7">
        <f t="shared" si="11"/>
        <v>0</v>
      </c>
      <c r="DF11" s="7">
        <f t="shared" si="12"/>
        <v>79.000000000004349</v>
      </c>
      <c r="DG11" s="7">
        <f t="shared" si="13"/>
        <v>17.999999999998487</v>
      </c>
      <c r="DH11" s="7">
        <f t="shared" si="14"/>
        <v>7.9999999999966107</v>
      </c>
      <c r="DI11" s="7">
        <f t="shared" si="15"/>
        <v>6.9999999999966107</v>
      </c>
      <c r="DJ11" s="7">
        <f t="shared" si="16"/>
        <v>7.9999999999966107</v>
      </c>
      <c r="DK11" s="7">
        <f t="shared" si="17"/>
        <v>8.9999999999966107</v>
      </c>
      <c r="DL11" s="13">
        <f t="shared" si="18"/>
        <v>7.9999999999966107</v>
      </c>
      <c r="DM11" s="14">
        <f t="shared" si="19"/>
        <v>0</v>
      </c>
      <c r="DN11" s="37">
        <f t="shared" si="36"/>
        <v>0.42857142857129804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3</v>
      </c>
      <c r="E12" s="71">
        <v>1</v>
      </c>
      <c r="F12" s="71"/>
      <c r="G12" s="71"/>
      <c r="H12" s="71"/>
      <c r="I12" s="69">
        <f t="shared" si="21"/>
        <v>4</v>
      </c>
      <c r="J12" s="72">
        <v>0.35442129629629626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0.35443287037037036</v>
      </c>
      <c r="U12" s="64"/>
      <c r="V12" s="64"/>
      <c r="W12" s="65">
        <v>3</v>
      </c>
      <c r="X12" s="65">
        <v>1</v>
      </c>
      <c r="Y12" s="65"/>
      <c r="Z12" s="65"/>
      <c r="AA12" s="65"/>
      <c r="AB12" s="69">
        <f t="shared" si="23"/>
        <v>4</v>
      </c>
      <c r="AC12" s="68">
        <v>0.35451388888888885</v>
      </c>
      <c r="AD12" s="70">
        <f t="shared" si="0"/>
        <v>8.1018518518494176E-5</v>
      </c>
      <c r="AE12" s="73"/>
      <c r="AF12" s="92"/>
      <c r="AG12" s="64"/>
      <c r="AH12" s="65"/>
      <c r="AI12" s="65">
        <v>2</v>
      </c>
      <c r="AJ12" s="65"/>
      <c r="AK12" s="65"/>
      <c r="AL12" s="65"/>
      <c r="AM12" s="69">
        <f t="shared" si="24"/>
        <v>2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0.35464120370370367</v>
      </c>
      <c r="CM12" s="82">
        <v>0.35538194444444443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9.2592592592588563E-5</v>
      </c>
      <c r="CR12" s="64" t="str">
        <f t="shared" si="3"/>
        <v>No</v>
      </c>
      <c r="CS12" s="67">
        <f t="shared" si="4"/>
        <v>2057.1428571434753</v>
      </c>
      <c r="CT12" s="76"/>
      <c r="CU12" s="61">
        <f t="shared" si="5"/>
        <v>0</v>
      </c>
      <c r="CV12" s="62">
        <f t="shared" si="6"/>
        <v>4</v>
      </c>
      <c r="CW12" s="63">
        <f t="shared" si="7"/>
        <v>6.9999999999978968</v>
      </c>
      <c r="CX12" s="63">
        <f t="shared" si="32"/>
        <v>1</v>
      </c>
      <c r="CY12" s="63">
        <f t="shared" si="8"/>
        <v>2</v>
      </c>
      <c r="CZ12" s="63">
        <f t="shared" si="9"/>
        <v>18.999999999999773</v>
      </c>
      <c r="DA12" s="51">
        <f t="shared" si="33"/>
        <v>6</v>
      </c>
      <c r="DB12" s="52">
        <f t="shared" si="34"/>
        <v>5.9999999999978968</v>
      </c>
      <c r="DC12" s="53">
        <f t="shared" si="10"/>
        <v>0</v>
      </c>
      <c r="DD12" s="7">
        <f t="shared" si="35"/>
        <v>1</v>
      </c>
      <c r="DE12" s="7">
        <f t="shared" si="11"/>
        <v>0</v>
      </c>
      <c r="DF12" s="7">
        <f t="shared" si="12"/>
        <v>83.000000000001791</v>
      </c>
      <c r="DG12" s="7">
        <f t="shared" si="13"/>
        <v>15.999999999999773</v>
      </c>
      <c r="DH12" s="7">
        <f t="shared" si="14"/>
        <v>5.9999999999978968</v>
      </c>
      <c r="DI12" s="7">
        <f t="shared" si="15"/>
        <v>4.9999999999978968</v>
      </c>
      <c r="DJ12" s="7">
        <f t="shared" si="16"/>
        <v>5.9999999999978968</v>
      </c>
      <c r="DK12" s="7">
        <f t="shared" si="17"/>
        <v>6.9999999999978968</v>
      </c>
      <c r="DL12" s="13">
        <f t="shared" si="18"/>
        <v>5.9999999999978968</v>
      </c>
      <c r="DM12" s="14">
        <f t="shared" si="19"/>
        <v>0</v>
      </c>
      <c r="DN12" s="37">
        <f t="shared" si="36"/>
        <v>0.36842105263147268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4</v>
      </c>
      <c r="E13" s="71">
        <v>1</v>
      </c>
      <c r="F13" s="71"/>
      <c r="G13" s="71"/>
      <c r="H13" s="71"/>
      <c r="I13" s="69">
        <f t="shared" si="21"/>
        <v>5</v>
      </c>
      <c r="J13" s="72">
        <v>0.36461805555555554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0.36461805555555554</v>
      </c>
      <c r="U13" s="64"/>
      <c r="V13" s="64"/>
      <c r="W13" s="65">
        <v>4</v>
      </c>
      <c r="X13" s="65">
        <v>1</v>
      </c>
      <c r="Y13" s="65"/>
      <c r="Z13" s="65"/>
      <c r="AA13" s="65"/>
      <c r="AB13" s="69">
        <f t="shared" si="23"/>
        <v>5</v>
      </c>
      <c r="AC13" s="68">
        <v>0.36471064814814813</v>
      </c>
      <c r="AD13" s="70">
        <f t="shared" si="0"/>
        <v>9.2592592592588563E-5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0.36493055555555554</v>
      </c>
      <c r="CM13" s="82">
        <v>0.36562500000000003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9.2592592592588563E-5</v>
      </c>
      <c r="CR13" s="64" t="str">
        <f t="shared" si="3"/>
        <v>No</v>
      </c>
      <c r="CS13" s="67">
        <f t="shared" si="4"/>
        <v>2250.0000000000978</v>
      </c>
      <c r="CT13" s="76"/>
      <c r="CU13" s="61">
        <f t="shared" si="5"/>
        <v>0</v>
      </c>
      <c r="CV13" s="62">
        <f t="shared" si="6"/>
        <v>5</v>
      </c>
      <c r="CW13" s="63">
        <f t="shared" si="7"/>
        <v>7.9999999999996518</v>
      </c>
      <c r="CX13" s="63">
        <f t="shared" si="32"/>
        <v>1</v>
      </c>
      <c r="CY13" s="63">
        <f t="shared" si="8"/>
        <v>0</v>
      </c>
      <c r="CZ13" s="63">
        <f t="shared" si="9"/>
        <v>26.999999999999424</v>
      </c>
      <c r="DA13" s="51">
        <f t="shared" si="33"/>
        <v>5</v>
      </c>
      <c r="DB13" s="52">
        <f t="shared" si="34"/>
        <v>6.9999999999996518</v>
      </c>
      <c r="DC13" s="53">
        <f t="shared" si="10"/>
        <v>0</v>
      </c>
      <c r="DD13" s="7">
        <f t="shared" si="35"/>
        <v>1</v>
      </c>
      <c r="DE13" s="7">
        <f t="shared" si="11"/>
        <v>0</v>
      </c>
      <c r="DF13" s="7">
        <f t="shared" si="12"/>
        <v>87.000000000004007</v>
      </c>
      <c r="DG13" s="7">
        <f t="shared" si="13"/>
        <v>23.999999999999424</v>
      </c>
      <c r="DH13" s="7">
        <f t="shared" si="14"/>
        <v>6.9999999999996518</v>
      </c>
      <c r="DI13" s="7">
        <f t="shared" si="15"/>
        <v>5.9999999999996518</v>
      </c>
      <c r="DJ13" s="7">
        <f t="shared" si="16"/>
        <v>6.9999999999996518</v>
      </c>
      <c r="DK13" s="7">
        <f t="shared" si="17"/>
        <v>7.9999999999996518</v>
      </c>
      <c r="DL13" s="13">
        <f t="shared" si="18"/>
        <v>6.9999999999996518</v>
      </c>
      <c r="DM13" s="14">
        <f t="shared" si="19"/>
        <v>0</v>
      </c>
      <c r="DN13" s="37">
        <f t="shared" si="36"/>
        <v>0.29629629629628973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4</v>
      </c>
      <c r="E14" s="71">
        <v>1</v>
      </c>
      <c r="F14" s="71"/>
      <c r="G14" s="71"/>
      <c r="H14" s="71"/>
      <c r="I14" s="69">
        <f t="shared" si="21"/>
        <v>5</v>
      </c>
      <c r="J14" s="72">
        <v>0.36656249999999996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0.36659722222222224</v>
      </c>
      <c r="U14" s="64"/>
      <c r="V14" s="64"/>
      <c r="W14" s="65">
        <v>5</v>
      </c>
      <c r="X14" s="65">
        <v>2</v>
      </c>
      <c r="Y14" s="65"/>
      <c r="Z14" s="65"/>
      <c r="AA14" s="65"/>
      <c r="AB14" s="69">
        <f t="shared" si="23"/>
        <v>7</v>
      </c>
      <c r="AC14" s="68">
        <v>0.3667361111111111</v>
      </c>
      <c r="AD14" s="70">
        <f t="shared" si="0"/>
        <v>1.3888888888885509E-4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0.36674768518518519</v>
      </c>
      <c r="CM14" s="82">
        <v>0.3674884259259259</v>
      </c>
      <c r="CN14" s="64" t="str">
        <f t="shared" si="1"/>
        <v>Y</v>
      </c>
      <c r="CO14" s="65" t="s">
        <v>74</v>
      </c>
      <c r="CP14" s="65" t="s">
        <v>75</v>
      </c>
      <c r="CQ14" s="66">
        <f t="shared" si="2"/>
        <v>1.7361111111113825E-4</v>
      </c>
      <c r="CR14" s="64" t="str">
        <f t="shared" si="3"/>
        <v>No</v>
      </c>
      <c r="CS14" s="67">
        <f t="shared" si="4"/>
        <v>2100.0000000005111</v>
      </c>
      <c r="CT14" s="76"/>
      <c r="CU14" s="61">
        <f t="shared" si="5"/>
        <v>0</v>
      </c>
      <c r="CV14" s="62">
        <f t="shared" si="6"/>
        <v>7</v>
      </c>
      <c r="CW14" s="63">
        <f t="shared" si="7"/>
        <v>11.99999999999708</v>
      </c>
      <c r="CX14" s="63">
        <f t="shared" si="32"/>
        <v>2</v>
      </c>
      <c r="CY14" s="63">
        <f t="shared" si="8"/>
        <v>0</v>
      </c>
      <c r="CZ14" s="63">
        <f t="shared" si="9"/>
        <v>16.0000000000041</v>
      </c>
      <c r="DA14" s="51">
        <f t="shared" si="33"/>
        <v>7</v>
      </c>
      <c r="DB14" s="52">
        <f t="shared" si="34"/>
        <v>9.9999999999970797</v>
      </c>
      <c r="DC14" s="53">
        <f t="shared" si="10"/>
        <v>0</v>
      </c>
      <c r="DD14" s="7">
        <f t="shared" si="35"/>
        <v>2</v>
      </c>
      <c r="DE14" s="7">
        <f t="shared" si="11"/>
        <v>0</v>
      </c>
      <c r="DF14" s="7">
        <f t="shared" si="12"/>
        <v>80.000000000001307</v>
      </c>
      <c r="DG14" s="7">
        <f t="shared" si="13"/>
        <v>13.0000000000041</v>
      </c>
      <c r="DH14" s="7">
        <f t="shared" si="14"/>
        <v>10.99999999999708</v>
      </c>
      <c r="DI14" s="7">
        <f t="shared" si="15"/>
        <v>9.9999999999970797</v>
      </c>
      <c r="DJ14" s="7">
        <f t="shared" si="16"/>
        <v>10.99999999999708</v>
      </c>
      <c r="DK14" s="7">
        <f t="shared" si="17"/>
        <v>11.99999999999708</v>
      </c>
      <c r="DL14" s="13">
        <f t="shared" si="18"/>
        <v>9.9999999999970797</v>
      </c>
      <c r="DM14" s="14">
        <f t="shared" si="19"/>
        <v>0</v>
      </c>
      <c r="DN14" s="37">
        <f t="shared" si="36"/>
        <v>0.7499999999996253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4</v>
      </c>
      <c r="E15" s="71"/>
      <c r="F15" s="71">
        <v>1</v>
      </c>
      <c r="G15" s="71"/>
      <c r="H15" s="71"/>
      <c r="I15" s="69">
        <f t="shared" si="21"/>
        <v>5.5</v>
      </c>
      <c r="J15" s="72">
        <v>0.36934027777777773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0.36939814814814814</v>
      </c>
      <c r="U15" s="64"/>
      <c r="V15" s="64"/>
      <c r="W15" s="65">
        <v>4</v>
      </c>
      <c r="X15" s="65"/>
      <c r="Y15" s="65">
        <v>1</v>
      </c>
      <c r="Z15" s="65"/>
      <c r="AA15" s="65"/>
      <c r="AB15" s="69">
        <f t="shared" si="23"/>
        <v>5.5</v>
      </c>
      <c r="AC15" s="68">
        <v>0.36951388888888892</v>
      </c>
      <c r="AD15" s="70">
        <f t="shared" si="0"/>
        <v>1.1574074074077734E-4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0.36956018518518513</v>
      </c>
      <c r="CM15" s="82">
        <v>0.37032407407407408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1.7361111111119376E-4</v>
      </c>
      <c r="CR15" s="64" t="str">
        <f t="shared" si="3"/>
        <v>No</v>
      </c>
      <c r="CS15" s="67">
        <f t="shared" si="4"/>
        <v>1979.999999999374</v>
      </c>
      <c r="CT15" s="76"/>
      <c r="CU15" s="61">
        <f t="shared" si="5"/>
        <v>0</v>
      </c>
      <c r="CV15" s="62">
        <f t="shared" si="6"/>
        <v>5.5</v>
      </c>
      <c r="CW15" s="63">
        <f t="shared" si="7"/>
        <v>10.000000000003162</v>
      </c>
      <c r="CX15" s="63">
        <f t="shared" si="32"/>
        <v>1</v>
      </c>
      <c r="CY15" s="63">
        <f t="shared" si="8"/>
        <v>0</v>
      </c>
      <c r="CZ15" s="63">
        <f t="shared" si="9"/>
        <v>18.999999999999773</v>
      </c>
      <c r="DA15" s="51">
        <f t="shared" si="33"/>
        <v>5.5</v>
      </c>
      <c r="DB15" s="52">
        <f t="shared" si="34"/>
        <v>9.0000000000031619</v>
      </c>
      <c r="DC15" s="53">
        <f t="shared" si="10"/>
        <v>0</v>
      </c>
      <c r="DD15" s="7">
        <f t="shared" si="35"/>
        <v>1</v>
      </c>
      <c r="DE15" s="7">
        <f t="shared" si="11"/>
        <v>0</v>
      </c>
      <c r="DF15" s="7">
        <f t="shared" si="12"/>
        <v>85.000000000005286</v>
      </c>
      <c r="DG15" s="7">
        <f t="shared" si="13"/>
        <v>15.999999999999773</v>
      </c>
      <c r="DH15" s="7">
        <f t="shared" si="14"/>
        <v>9.0000000000031619</v>
      </c>
      <c r="DI15" s="7">
        <f t="shared" si="15"/>
        <v>8.0000000000031619</v>
      </c>
      <c r="DJ15" s="7">
        <f t="shared" si="16"/>
        <v>9.0000000000031619</v>
      </c>
      <c r="DK15" s="7">
        <f t="shared" si="17"/>
        <v>10.000000000003162</v>
      </c>
      <c r="DL15" s="13">
        <f t="shared" si="18"/>
        <v>9.0000000000031619</v>
      </c>
      <c r="DM15" s="14">
        <f t="shared" si="19"/>
        <v>0</v>
      </c>
      <c r="DN15" s="37">
        <f t="shared" si="36"/>
        <v>0.52631578947385693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3.7</v>
      </c>
      <c r="E56" s="26">
        <f>IFERROR(SUMIFS(E6:E55,$J6:$J55,"&gt;0")/COUNTIFS($J6:$J55,"&gt;0"),0)*$O$2</f>
        <v>0.9</v>
      </c>
      <c r="F56" s="26">
        <f t="shared" ref="F56:G56" si="67">IFERROR(SUMIFS(F6:F55,$J6:$J55,"&gt;0")/COUNTIFS($J6:$J55,"&gt;0"),0)*$O$2</f>
        <v>0.1</v>
      </c>
      <c r="G56" s="26">
        <f t="shared" si="67"/>
        <v>0</v>
      </c>
      <c r="H56" s="26">
        <f>IFERROR(SUMIFS(H6:H55,$J6:$J55,"&gt;0")/COUNTIFS($J6:$J55,"&gt;0"),0)*$R$2</f>
        <v>0</v>
      </c>
      <c r="I56" s="27">
        <f t="shared" ref="I56" si="68">IFERROR(SUMIFS(I6:I55,$J6:$J55,"&gt;0")/COUNTIFS($J6:$J55,"&gt;0"),0)</f>
        <v>4.75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4.3</v>
      </c>
      <c r="X56" s="26">
        <f>IFERROR(SUMIFS(X6:X55,$J6:$J55,"&gt;0")/COUNTIFS($J6:$J55,"&gt;0"),0)*$O$2</f>
        <v>1</v>
      </c>
      <c r="Y56" s="26">
        <f t="shared" ref="Y56:Z56" si="71">IFERROR(SUMIFS(Y6:Y55,$J6:$J55,"&gt;0")/COUNTIFS($J6:$J55,"&gt;0"),0)*$O$2</f>
        <v>0.1</v>
      </c>
      <c r="Z56" s="26">
        <f t="shared" si="71"/>
        <v>0</v>
      </c>
      <c r="AA56" s="26">
        <f>IFERROR(SUMIFS(AA6:AA55,$J6:$J55,"&gt;0")/COUNTIFS($J6:$J55,"&gt;0"),0)*$R$2</f>
        <v>0</v>
      </c>
      <c r="AB56" s="27">
        <f t="shared" ref="AB56" si="72">IFERROR(SUMIFS(AB6:AB55,$J6:$J55,"&gt;0")/COUNTIFS($J6:$J55,"&gt;0"),0)</f>
        <v>5.45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1.0879629629629295E-4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0.1</v>
      </c>
      <c r="AI56" s="26">
        <f>IFERROR(SUMIFS(AI6:AI55,$J6:$J55,"&gt;0")/COUNTIFS($J6:$J55,"&gt;0"),0)*$O$2</f>
        <v>0.2</v>
      </c>
      <c r="AJ56" s="26">
        <f t="shared" ref="AJ56:AK56" si="74">IFERROR(SUMIFS(AJ6:AJ55,$J6:$J55,"&gt;0")/COUNTIFS($J6:$J55,"&gt;0"),0)*$O$2</f>
        <v>0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0.3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77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0</v>
      </c>
      <c r="CS56" s="34">
        <f>IFERROR(SUMIFS(CS6:CS55,$CR6:$CR55,"Yes")/COUNTIFS($CR6:$CR55,"Yes"),0)</f>
        <v>0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5.45</v>
      </c>
      <c r="CW56" s="33">
        <f>IFERROR(SUMIFS(CW6:CW55,$J6:$J55,"&gt;0")/COUNTIFS($J6:$J55,"&gt;0"),0)</f>
        <v>9.3999999999997108</v>
      </c>
      <c r="CX56" s="25"/>
      <c r="CY56" s="33">
        <f>IFERROR(SUMIFS(CY6:CY55,$J6:$J55,"&gt;0")/COUNTIFS($J6:$J55,"&gt;0"),0)</f>
        <v>0.3</v>
      </c>
      <c r="CZ56" s="33">
        <f>IFERROR(SUMIFS(CZ6:CZ55,$J6:$J55,"&gt;0")/COUNTIFS($J6:$J55,"&gt;0"),0)</f>
        <v>20.299999999999656</v>
      </c>
      <c r="DA56" s="11">
        <f>IFERROR(SUMIFS(DA6:DA55,$J6:$J55,"&gt;0")/COUNTIFS($J6:$J55,"&gt;0"),0)</f>
        <v>5.75</v>
      </c>
      <c r="DB56" s="11">
        <f>IFERROR(SUMIFS(DB6:DB55,$J6:$J55,"&gt;0")/COUNTIFS($J6:$J55,"&gt;0"),0)</f>
        <v>8.1999999999997097</v>
      </c>
      <c r="DC56" s="12">
        <f>IFERROR(SUMIFS(DC6:DC55,$J6:$J55,"&gt;0")/COUNTIFS($J6:$J55,"&gt;0"),0)</f>
        <v>0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4</v>
      </c>
      <c r="E64" s="71"/>
      <c r="F64" s="71"/>
      <c r="G64" s="71"/>
      <c r="H64" s="71"/>
      <c r="I64" s="69">
        <f>IF($J64="","-",B64*$L$2+C64*$M$2+D64*$N$2+E64*$O$2+F64*$P$2+G64*$Q$2+H64*$R$2)</f>
        <v>4</v>
      </c>
      <c r="J64" s="72">
        <v>0.70927083333333341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0.70927083333333341</v>
      </c>
      <c r="U64" s="64"/>
      <c r="V64" s="64"/>
      <c r="W64" s="65">
        <v>4</v>
      </c>
      <c r="X64" s="65"/>
      <c r="Y64" s="65"/>
      <c r="Z64" s="65"/>
      <c r="AA64" s="65"/>
      <c r="AB64" s="69">
        <f>IF($J64="","-",U64*$L$2+V64*$M$2+W64*$N$2+X64*$O$2+Y64*$P$2+Z64*$Q$2+AA64*$R$2)</f>
        <v>4</v>
      </c>
      <c r="AC64" s="68">
        <v>0.70934027777777775</v>
      </c>
      <c r="AD64" s="70">
        <f t="shared" ref="AD64:AD95" si="87">IF($J64="","-",AC64-T64)</f>
        <v>6.9444444444344278E-5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0.70938657407407402</v>
      </c>
      <c r="CM64" s="82">
        <v>0.71016203703703706</v>
      </c>
      <c r="CN64" s="64" t="str">
        <f t="shared" ref="CN64:CN95" si="88">IF($J64="","-",IF(AND(AB64&gt;0,S64=0),"Y","N"))</f>
        <v>Y</v>
      </c>
      <c r="CO64" s="65" t="s">
        <v>75</v>
      </c>
      <c r="CP64" s="65" t="s">
        <v>75</v>
      </c>
      <c r="CQ64" s="66">
        <f t="shared" ref="CQ64:CQ95" si="89">IF($J64="","-",IF(AC64=0,0,AC64-J64))</f>
        <v>6.9444444444344278E-5</v>
      </c>
      <c r="CR64" s="64" t="str">
        <f t="shared" ref="CR64:CR95" si="90">IF($J64="","-",IF(AND(I64&gt;=CR$4,CQ64&gt;=CQ$4,CP64="N",S64=0),"Yes","No"))</f>
        <v>No</v>
      </c>
      <c r="CS64" s="67">
        <f t="shared" ref="CS64:CS95" si="91">IF($J64="","",IF(S64&gt;0,0,IF(AD64=0,0,AB64/(AD64*24))))</f>
        <v>2400.0000000034615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4</v>
      </c>
      <c r="CW64" s="63">
        <f t="shared" ref="CW64:CW113" si="94">IF($J64="","-",(AD64+AX64+BR64)*86400)</f>
        <v>5.9999999999913456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5">IF($J64="","-",S64+AM64+BG64+CA64)</f>
        <v>0</v>
      </c>
      <c r="CZ64" s="63">
        <f t="shared" ref="CZ64:CZ95" si="96">IF($J64="","-",(CL64-J64)*86400)</f>
        <v>9.9999999999887734</v>
      </c>
      <c r="DA64" s="51">
        <f>IF($J64="","-",CV64+CY64+CU64)</f>
        <v>4</v>
      </c>
      <c r="DB64" s="52">
        <f>IF($J64="","-",IF(CW64=0,0,CW64-DD64-DE64))</f>
        <v>4.9999999999913456</v>
      </c>
      <c r="DC64" s="53">
        <f t="shared" ref="DC64:DC95" si="97">IF($J64="", "-", IF(AND(CV64=0, CX64=2),  1,   IFERROR((DA64*3600)/(IFERROR(CZ64-DB64-2,CZ64-2)*$CS$114+CU64*3600),0)))</f>
        <v>0</v>
      </c>
      <c r="DD64" s="7">
        <f>IF($J64="","-",IF(OR(CX64=1,CX64=3),1,IF(CX64=2,2,IF(CX64=4,0,0))))</f>
        <v>1</v>
      </c>
      <c r="DE64" s="7">
        <f t="shared" ref="DE64:DE95" si="98">IF($J64="","-",IFERROR((3600*CV64/$CS$114),0))</f>
        <v>0</v>
      </c>
      <c r="DF64" s="7">
        <f t="shared" ref="DF64:DF95" si="99">IF(J64="","-",(CM64-J64)*86400)</f>
        <v>76.999999999996049</v>
      </c>
      <c r="DG64" s="7">
        <f t="shared" ref="DG64:DG95" si="100">IF($J64="","-",(CL64-J64-(3/86400))*86400)</f>
        <v>6.9999999999887725</v>
      </c>
      <c r="DH64" s="7">
        <f t="shared" ref="DH64:DH95" si="101">IF($J64="","-",IF($CW64=0,0, $CW64-IFERROR(3600*$CV64/$CS$114,0)-1))</f>
        <v>4.9999999999913456</v>
      </c>
      <c r="DI64" s="7">
        <f t="shared" ref="DI64:DI95" si="102">IF($J64="","-",IF($CW64=0,0, $CW64-IFERROR(3600*$CV64/$CS$114,0)-2))</f>
        <v>3.9999999999913456</v>
      </c>
      <c r="DJ64" s="7">
        <f t="shared" ref="DJ64:DJ95" si="103">IF($J64="","-",IF($CW64=0,0, $CW64-IFERROR(3600*$CV64/$CS$114,0)-1))</f>
        <v>4.9999999999913456</v>
      </c>
      <c r="DK64" s="7">
        <f t="shared" ref="DK64:DK95" si="104">IF($J64="","-",IF($CW64=0,0, $CW64-IFERROR(3600*$CV64/$CS$114,0)))</f>
        <v>5.9999999999913456</v>
      </c>
      <c r="DL64" s="13">
        <f t="shared" ref="DL64:DL95" si="105">IF($J64="","-",HLOOKUP(CX64,$DH$63:$DK$113,A64+1, FALSE))</f>
        <v>4.9999999999913456</v>
      </c>
      <c r="DM64" s="14">
        <f t="shared" ref="DM64:DM95" si="106">IF($J64="","-",IFERROR(IF(CU64=0,((DA64*(3600/DF64))/($CS$114*((DG64-DB64+1)/DF64))),((DA64*(3600/DF64))/(($CS$114*(((DG64-DB64+1)/DF64)))+((CU64*3600)/DF64)))),0))</f>
        <v>0</v>
      </c>
      <c r="DN64" s="37">
        <f>IF($J64="","-",CW64/CZ64)</f>
        <v>0.59999999999980813</v>
      </c>
      <c r="DO64" s="89" t="str">
        <f t="shared" ref="DO64:DO95" si="107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3</v>
      </c>
      <c r="E65" s="71"/>
      <c r="F65" s="71"/>
      <c r="G65" s="71"/>
      <c r="H65" s="71"/>
      <c r="I65" s="69">
        <f t="shared" ref="I65:I73" si="108">IF($J65="","-",B65*$L$2+C65*$M$2+D65*$N$2+E65*$O$2+F65*$P$2+G65*$Q$2+H65*$R$2)</f>
        <v>3</v>
      </c>
      <c r="J65" s="72">
        <v>0.71016203703703706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68">
        <v>0.7101736111111111</v>
      </c>
      <c r="U65" s="64"/>
      <c r="V65" s="64"/>
      <c r="W65" s="65">
        <v>4</v>
      </c>
      <c r="X65" s="65"/>
      <c r="Y65" s="65"/>
      <c r="Z65" s="65"/>
      <c r="AA65" s="65"/>
      <c r="AB65" s="69">
        <f t="shared" ref="AB65:AB73" si="110">IF($J65="","-",U65*$L$2+V65*$M$2+W65*$N$2+X65*$O$2+Y65*$P$2+Z65*$Q$2+AA65*$R$2)</f>
        <v>4</v>
      </c>
      <c r="AC65" s="68">
        <v>0.71026620370370364</v>
      </c>
      <c r="AD65" s="70">
        <f t="shared" si="87"/>
        <v>9.2592592592533052E-5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1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81">
        <v>0.71037037037037043</v>
      </c>
      <c r="CM65" s="82">
        <v>0.71116898148148155</v>
      </c>
      <c r="CN65" s="64" t="str">
        <f t="shared" si="88"/>
        <v>Y</v>
      </c>
      <c r="CO65" s="65" t="s">
        <v>75</v>
      </c>
      <c r="CP65" s="65" t="s">
        <v>75</v>
      </c>
      <c r="CQ65" s="66">
        <f t="shared" si="89"/>
        <v>1.0416666666657193E-4</v>
      </c>
      <c r="CR65" s="64" t="str">
        <f t="shared" si="90"/>
        <v>No</v>
      </c>
      <c r="CS65" s="67">
        <f t="shared" si="91"/>
        <v>1800.0000000011576</v>
      </c>
      <c r="CT65" s="76"/>
      <c r="CU65" s="61">
        <f t="shared" si="92"/>
        <v>0</v>
      </c>
      <c r="CV65" s="62">
        <f t="shared" si="93"/>
        <v>4</v>
      </c>
      <c r="CW65" s="63">
        <f t="shared" si="94"/>
        <v>7.9999999999948557</v>
      </c>
      <c r="CX65" s="63">
        <f t="shared" ref="CX65:CX113" si="119">IF($J65="","-",IF(CP65="Y",2,IF(AND(CN65="y",CO65="y"),2,IF(AND(CN65="y",CO65="n"),1,IF(AND(CN65="n",CO65="y"),3,IF(AND(CN65="n",CO65="n"),4,"error"))))))</f>
        <v>1</v>
      </c>
      <c r="CY65" s="63">
        <f t="shared" si="95"/>
        <v>0</v>
      </c>
      <c r="CZ65" s="63">
        <f t="shared" si="96"/>
        <v>18.000000000002814</v>
      </c>
      <c r="DA65" s="51">
        <f t="shared" ref="DA65:DA96" si="120">IF($J65="","-",CV65+CY65+CU65)</f>
        <v>4</v>
      </c>
      <c r="DB65" s="52">
        <f t="shared" ref="DB65:DB113" si="121">IF($J65="","-",IF(CW65=0,0,CW65-DD65-DE65))</f>
        <v>6.9999999999948557</v>
      </c>
      <c r="DC65" s="53">
        <f t="shared" si="97"/>
        <v>0</v>
      </c>
      <c r="DD65" s="7">
        <f t="shared" ref="DD65:DD113" si="122">IF($J65="","-",IF(OR(CX65=1,CX65=3),1,IF(CX65=2,2,IF(CX65=4,0,0))))</f>
        <v>1</v>
      </c>
      <c r="DE65" s="7">
        <f t="shared" si="98"/>
        <v>0</v>
      </c>
      <c r="DF65" s="7">
        <f t="shared" si="99"/>
        <v>87.000000000004007</v>
      </c>
      <c r="DG65" s="7">
        <f t="shared" si="100"/>
        <v>15.000000000002814</v>
      </c>
      <c r="DH65" s="7">
        <f t="shared" si="101"/>
        <v>6.9999999999948557</v>
      </c>
      <c r="DI65" s="7">
        <f t="shared" si="102"/>
        <v>5.9999999999948557</v>
      </c>
      <c r="DJ65" s="7">
        <f t="shared" si="103"/>
        <v>6.9999999999948557</v>
      </c>
      <c r="DK65" s="7">
        <f t="shared" si="104"/>
        <v>7.9999999999948557</v>
      </c>
      <c r="DL65" s="13">
        <f t="shared" si="105"/>
        <v>6.9999999999948557</v>
      </c>
      <c r="DM65" s="14">
        <f t="shared" si="106"/>
        <v>0</v>
      </c>
      <c r="DN65" s="37">
        <f t="shared" ref="DN65:DN113" si="123">IF($J65="","-",CW65/CZ65)</f>
        <v>0.44444444444408915</v>
      </c>
      <c r="DO65" s="89" t="str">
        <f t="shared" si="107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3</v>
      </c>
      <c r="E66" s="71"/>
      <c r="F66" s="71"/>
      <c r="G66" s="71"/>
      <c r="H66" s="71"/>
      <c r="I66" s="69">
        <f t="shared" si="108"/>
        <v>3</v>
      </c>
      <c r="J66" s="72">
        <v>0.71401620370370367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68">
        <v>0.71401620370370367</v>
      </c>
      <c r="U66" s="64"/>
      <c r="V66" s="64">
        <v>1</v>
      </c>
      <c r="W66" s="65">
        <v>3</v>
      </c>
      <c r="X66" s="65"/>
      <c r="Y66" s="65"/>
      <c r="Z66" s="65"/>
      <c r="AA66" s="65"/>
      <c r="AB66" s="69">
        <f t="shared" si="110"/>
        <v>3.4</v>
      </c>
      <c r="AC66" s="68">
        <v>0.71407407407407408</v>
      </c>
      <c r="AD66" s="70">
        <f t="shared" si="87"/>
        <v>5.7870370370416424E-5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81">
        <v>0.71416666666666673</v>
      </c>
      <c r="CM66" s="82">
        <v>0.71497685185185178</v>
      </c>
      <c r="CN66" s="64" t="str">
        <f t="shared" si="88"/>
        <v>Y</v>
      </c>
      <c r="CO66" s="65" t="s">
        <v>75</v>
      </c>
      <c r="CP66" s="65" t="s">
        <v>75</v>
      </c>
      <c r="CQ66" s="66">
        <f t="shared" si="89"/>
        <v>5.7870370370416424E-5</v>
      </c>
      <c r="CR66" s="64" t="str">
        <f t="shared" si="90"/>
        <v>No</v>
      </c>
      <c r="CS66" s="67">
        <f t="shared" si="91"/>
        <v>2447.9999999980519</v>
      </c>
      <c r="CT66" s="76"/>
      <c r="CU66" s="61">
        <f t="shared" si="92"/>
        <v>0</v>
      </c>
      <c r="CV66" s="62">
        <f t="shared" si="93"/>
        <v>3.4</v>
      </c>
      <c r="CW66" s="63">
        <f t="shared" si="94"/>
        <v>5.000000000003979</v>
      </c>
      <c r="CX66" s="63">
        <f t="shared" si="119"/>
        <v>1</v>
      </c>
      <c r="CY66" s="63">
        <f t="shared" si="95"/>
        <v>0</v>
      </c>
      <c r="CZ66" s="63">
        <f t="shared" si="96"/>
        <v>13.000000000008427</v>
      </c>
      <c r="DA66" s="51">
        <f t="shared" si="120"/>
        <v>3.4</v>
      </c>
      <c r="DB66" s="52">
        <f t="shared" si="121"/>
        <v>4.000000000003979</v>
      </c>
      <c r="DC66" s="53">
        <f t="shared" si="97"/>
        <v>0</v>
      </c>
      <c r="DD66" s="7">
        <f t="shared" si="122"/>
        <v>1</v>
      </c>
      <c r="DE66" s="7">
        <f t="shared" si="98"/>
        <v>0</v>
      </c>
      <c r="DF66" s="7">
        <f t="shared" si="99"/>
        <v>82.999999999996987</v>
      </c>
      <c r="DG66" s="7">
        <f t="shared" si="100"/>
        <v>10.000000000008427</v>
      </c>
      <c r="DH66" s="7">
        <f t="shared" si="101"/>
        <v>4.000000000003979</v>
      </c>
      <c r="DI66" s="7">
        <f t="shared" si="102"/>
        <v>3.000000000003979</v>
      </c>
      <c r="DJ66" s="7">
        <f t="shared" si="103"/>
        <v>4.000000000003979</v>
      </c>
      <c r="DK66" s="7">
        <f t="shared" si="104"/>
        <v>5.000000000003979</v>
      </c>
      <c r="DL66" s="13">
        <f t="shared" si="105"/>
        <v>4.000000000003979</v>
      </c>
      <c r="DM66" s="14">
        <f t="shared" si="106"/>
        <v>0</v>
      </c>
      <c r="DN66" s="37">
        <f t="shared" si="123"/>
        <v>0.38461538461544137</v>
      </c>
      <c r="DO66" s="89" t="str">
        <f t="shared" si="107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3</v>
      </c>
      <c r="E67" s="71"/>
      <c r="F67" s="71"/>
      <c r="G67" s="71"/>
      <c r="H67" s="71"/>
      <c r="I67" s="69">
        <f t="shared" si="108"/>
        <v>3</v>
      </c>
      <c r="J67" s="72">
        <v>0.72556712962962966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68">
        <v>0.72560185185185189</v>
      </c>
      <c r="U67" s="64"/>
      <c r="V67" s="64"/>
      <c r="W67" s="65">
        <v>3</v>
      </c>
      <c r="X67" s="65"/>
      <c r="Y67" s="65"/>
      <c r="Z67" s="65"/>
      <c r="AA67" s="65"/>
      <c r="AB67" s="69">
        <f t="shared" si="110"/>
        <v>3</v>
      </c>
      <c r="AC67" s="68">
        <v>0.72565972222222219</v>
      </c>
      <c r="AD67" s="70">
        <f t="shared" si="87"/>
        <v>5.7870370370305402E-5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81">
        <v>0.72572916666666665</v>
      </c>
      <c r="CM67" s="82">
        <v>0.7263425925925926</v>
      </c>
      <c r="CN67" s="64" t="str">
        <f t="shared" si="88"/>
        <v>Y</v>
      </c>
      <c r="CO67" s="65" t="s">
        <v>75</v>
      </c>
      <c r="CP67" s="65" t="s">
        <v>75</v>
      </c>
      <c r="CQ67" s="66">
        <f t="shared" si="89"/>
        <v>9.2592592592533052E-5</v>
      </c>
      <c r="CR67" s="64" t="str">
        <f t="shared" si="90"/>
        <v>No</v>
      </c>
      <c r="CS67" s="67">
        <f t="shared" si="91"/>
        <v>2160.0000000024247</v>
      </c>
      <c r="CT67" s="76"/>
      <c r="CU67" s="61">
        <f t="shared" si="92"/>
        <v>0</v>
      </c>
      <c r="CV67" s="62">
        <f t="shared" si="93"/>
        <v>3</v>
      </c>
      <c r="CW67" s="63">
        <f t="shared" si="94"/>
        <v>4.9999999999943867</v>
      </c>
      <c r="CX67" s="63">
        <f t="shared" si="119"/>
        <v>1</v>
      </c>
      <c r="CY67" s="63">
        <f t="shared" si="95"/>
        <v>0</v>
      </c>
      <c r="CZ67" s="63">
        <f t="shared" si="96"/>
        <v>13.999999999995794</v>
      </c>
      <c r="DA67" s="51">
        <f t="shared" si="120"/>
        <v>3</v>
      </c>
      <c r="DB67" s="52">
        <f t="shared" si="121"/>
        <v>3.9999999999943867</v>
      </c>
      <c r="DC67" s="53">
        <f t="shared" si="97"/>
        <v>0</v>
      </c>
      <c r="DD67" s="7">
        <f t="shared" si="122"/>
        <v>1</v>
      </c>
      <c r="DE67" s="7">
        <f t="shared" si="98"/>
        <v>0</v>
      </c>
      <c r="DF67" s="7">
        <f t="shared" si="99"/>
        <v>66.999999999997684</v>
      </c>
      <c r="DG67" s="7">
        <f t="shared" si="100"/>
        <v>10.999999999995794</v>
      </c>
      <c r="DH67" s="7">
        <f t="shared" si="101"/>
        <v>3.9999999999943867</v>
      </c>
      <c r="DI67" s="7">
        <f t="shared" si="102"/>
        <v>2.9999999999943867</v>
      </c>
      <c r="DJ67" s="7">
        <f t="shared" si="103"/>
        <v>3.9999999999943867</v>
      </c>
      <c r="DK67" s="7">
        <f t="shared" si="104"/>
        <v>4.9999999999943867</v>
      </c>
      <c r="DL67" s="13">
        <f t="shared" si="105"/>
        <v>3.9999999999943867</v>
      </c>
      <c r="DM67" s="14">
        <f t="shared" si="106"/>
        <v>0</v>
      </c>
      <c r="DN67" s="37">
        <f t="shared" si="123"/>
        <v>0.3571428571425635</v>
      </c>
      <c r="DO67" s="89" t="str">
        <f t="shared" si="107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2</v>
      </c>
      <c r="E68" s="71">
        <v>1</v>
      </c>
      <c r="F68" s="71"/>
      <c r="G68" s="71"/>
      <c r="H68" s="71"/>
      <c r="I68" s="69">
        <f t="shared" si="108"/>
        <v>3</v>
      </c>
      <c r="J68" s="72">
        <v>0.72974537037037035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68">
        <v>0.72974537037037035</v>
      </c>
      <c r="U68" s="64"/>
      <c r="V68" s="64"/>
      <c r="W68" s="65">
        <v>3</v>
      </c>
      <c r="X68" s="65">
        <v>1</v>
      </c>
      <c r="Y68" s="65"/>
      <c r="Z68" s="65"/>
      <c r="AA68" s="65"/>
      <c r="AB68" s="69">
        <f t="shared" si="110"/>
        <v>4</v>
      </c>
      <c r="AC68" s="68">
        <v>0.72981481481481481</v>
      </c>
      <c r="AD68" s="70">
        <f t="shared" si="87"/>
        <v>6.94444444444553E-5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81">
        <v>0.72990740740740734</v>
      </c>
      <c r="CM68" s="82">
        <v>0.73059027777777785</v>
      </c>
      <c r="CN68" s="64" t="str">
        <f t="shared" si="88"/>
        <v>Y</v>
      </c>
      <c r="CO68" s="65" t="s">
        <v>75</v>
      </c>
      <c r="CP68" s="65" t="s">
        <v>75</v>
      </c>
      <c r="CQ68" s="66">
        <f t="shared" si="89"/>
        <v>6.94444444444553E-5</v>
      </c>
      <c r="CR68" s="64" t="str">
        <f t="shared" si="90"/>
        <v>No</v>
      </c>
      <c r="CS68" s="67">
        <f t="shared" si="91"/>
        <v>2399.9999999996248</v>
      </c>
      <c r="CT68" s="76"/>
      <c r="CU68" s="61">
        <f t="shared" si="92"/>
        <v>0</v>
      </c>
      <c r="CV68" s="62">
        <f t="shared" si="93"/>
        <v>4</v>
      </c>
      <c r="CW68" s="63">
        <f t="shared" si="94"/>
        <v>6.0000000000009379</v>
      </c>
      <c r="CX68" s="63">
        <f t="shared" si="119"/>
        <v>1</v>
      </c>
      <c r="CY68" s="63">
        <f t="shared" si="95"/>
        <v>0</v>
      </c>
      <c r="CZ68" s="63">
        <f t="shared" si="96"/>
        <v>13.999999999995794</v>
      </c>
      <c r="DA68" s="51">
        <f t="shared" si="120"/>
        <v>4</v>
      </c>
      <c r="DB68" s="52">
        <f t="shared" si="121"/>
        <v>5.0000000000009379</v>
      </c>
      <c r="DC68" s="53">
        <f t="shared" si="97"/>
        <v>0</v>
      </c>
      <c r="DD68" s="7">
        <f t="shared" si="122"/>
        <v>1</v>
      </c>
      <c r="DE68" s="7">
        <f t="shared" si="98"/>
        <v>0</v>
      </c>
      <c r="DF68" s="7">
        <f t="shared" si="99"/>
        <v>73.000000000008214</v>
      </c>
      <c r="DG68" s="7">
        <f t="shared" si="100"/>
        <v>10.999999999995794</v>
      </c>
      <c r="DH68" s="7">
        <f t="shared" si="101"/>
        <v>5.0000000000009379</v>
      </c>
      <c r="DI68" s="7">
        <f t="shared" si="102"/>
        <v>4.0000000000009379</v>
      </c>
      <c r="DJ68" s="7">
        <f t="shared" si="103"/>
        <v>5.0000000000009379</v>
      </c>
      <c r="DK68" s="7">
        <f t="shared" si="104"/>
        <v>6.0000000000009379</v>
      </c>
      <c r="DL68" s="13">
        <f t="shared" si="105"/>
        <v>5.0000000000009379</v>
      </c>
      <c r="DM68" s="14">
        <f t="shared" si="106"/>
        <v>0</v>
      </c>
      <c r="DN68" s="37">
        <f t="shared" si="123"/>
        <v>0.42857142857162434</v>
      </c>
      <c r="DO68" s="89" t="str">
        <f t="shared" si="107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3</v>
      </c>
      <c r="E69" s="71"/>
      <c r="F69" s="71"/>
      <c r="G69" s="71"/>
      <c r="H69" s="71"/>
      <c r="I69" s="69">
        <f t="shared" si="108"/>
        <v>3</v>
      </c>
      <c r="J69" s="72">
        <v>0.73059027777777785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68">
        <v>0.73059027777777785</v>
      </c>
      <c r="U69" s="64"/>
      <c r="V69" s="64"/>
      <c r="W69" s="65">
        <v>3</v>
      </c>
      <c r="X69" s="65"/>
      <c r="Y69" s="65"/>
      <c r="Z69" s="65"/>
      <c r="AA69" s="65"/>
      <c r="AB69" s="69">
        <f t="shared" si="110"/>
        <v>3</v>
      </c>
      <c r="AC69" s="68">
        <v>0.73064814814814805</v>
      </c>
      <c r="AD69" s="70">
        <f t="shared" si="87"/>
        <v>5.7870370370194379E-5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81">
        <v>0.73070601851851846</v>
      </c>
      <c r="CM69" s="82">
        <v>0.73144675925925917</v>
      </c>
      <c r="CN69" s="64" t="str">
        <f t="shared" si="88"/>
        <v>Y</v>
      </c>
      <c r="CO69" s="65" t="s">
        <v>75</v>
      </c>
      <c r="CP69" s="65" t="s">
        <v>75</v>
      </c>
      <c r="CQ69" s="66">
        <f t="shared" si="89"/>
        <v>5.7870370370194379E-5</v>
      </c>
      <c r="CR69" s="64" t="str">
        <f t="shared" si="90"/>
        <v>No</v>
      </c>
      <c r="CS69" s="67">
        <f t="shared" si="91"/>
        <v>2160.0000000065688</v>
      </c>
      <c r="CT69" s="76"/>
      <c r="CU69" s="61">
        <f t="shared" si="92"/>
        <v>0</v>
      </c>
      <c r="CV69" s="62">
        <f t="shared" si="93"/>
        <v>3</v>
      </c>
      <c r="CW69" s="63">
        <f t="shared" si="94"/>
        <v>4.9999999999847944</v>
      </c>
      <c r="CX69" s="63">
        <f t="shared" si="119"/>
        <v>1</v>
      </c>
      <c r="CY69" s="63">
        <f t="shared" si="95"/>
        <v>0</v>
      </c>
      <c r="CZ69" s="63">
        <f t="shared" si="96"/>
        <v>9.9999999999887734</v>
      </c>
      <c r="DA69" s="51">
        <f t="shared" si="120"/>
        <v>3</v>
      </c>
      <c r="DB69" s="52">
        <f t="shared" si="121"/>
        <v>3.9999999999847944</v>
      </c>
      <c r="DC69" s="53">
        <f t="shared" si="97"/>
        <v>0</v>
      </c>
      <c r="DD69" s="7">
        <f t="shared" si="122"/>
        <v>1</v>
      </c>
      <c r="DE69" s="7">
        <f t="shared" si="98"/>
        <v>0</v>
      </c>
      <c r="DF69" s="7">
        <f t="shared" si="99"/>
        <v>73.999999999985988</v>
      </c>
      <c r="DG69" s="7">
        <f t="shared" si="100"/>
        <v>6.9999999999887725</v>
      </c>
      <c r="DH69" s="7">
        <f t="shared" si="101"/>
        <v>3.9999999999847944</v>
      </c>
      <c r="DI69" s="7">
        <f t="shared" si="102"/>
        <v>2.9999999999847944</v>
      </c>
      <c r="DJ69" s="7">
        <f t="shared" si="103"/>
        <v>3.9999999999847944</v>
      </c>
      <c r="DK69" s="7">
        <f t="shared" si="104"/>
        <v>4.9999999999847944</v>
      </c>
      <c r="DL69" s="13">
        <f t="shared" si="105"/>
        <v>3.9999999999847944</v>
      </c>
      <c r="DM69" s="14">
        <f t="shared" si="106"/>
        <v>0</v>
      </c>
      <c r="DN69" s="37">
        <f t="shared" si="123"/>
        <v>0.49999999999904077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2</v>
      </c>
      <c r="E70" s="71">
        <v>1</v>
      </c>
      <c r="F70" s="71"/>
      <c r="G70" s="71"/>
      <c r="H70" s="71"/>
      <c r="I70" s="69">
        <f t="shared" si="108"/>
        <v>3</v>
      </c>
      <c r="J70" s="72">
        <v>0.74359953703703707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68">
        <v>0.74362268518518526</v>
      </c>
      <c r="U70" s="64"/>
      <c r="V70" s="64"/>
      <c r="W70" s="65">
        <v>2</v>
      </c>
      <c r="X70" s="65">
        <v>1</v>
      </c>
      <c r="Y70" s="65"/>
      <c r="Z70" s="65"/>
      <c r="AA70" s="65"/>
      <c r="AB70" s="69">
        <f t="shared" si="110"/>
        <v>3</v>
      </c>
      <c r="AC70" s="68">
        <v>0.74368055555555557</v>
      </c>
      <c r="AD70" s="70">
        <f t="shared" si="87"/>
        <v>5.7870370370305402E-5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81">
        <v>0.74376157407407406</v>
      </c>
      <c r="CM70" s="82">
        <v>0.74453703703703711</v>
      </c>
      <c r="CN70" s="64" t="str">
        <f t="shared" si="88"/>
        <v>Y</v>
      </c>
      <c r="CO70" s="65" t="s">
        <v>75</v>
      </c>
      <c r="CP70" s="65" t="s">
        <v>75</v>
      </c>
      <c r="CQ70" s="66">
        <f t="shared" si="89"/>
        <v>8.1018518518494176E-5</v>
      </c>
      <c r="CR70" s="64" t="str">
        <f t="shared" si="90"/>
        <v>No</v>
      </c>
      <c r="CS70" s="67">
        <f t="shared" si="91"/>
        <v>2160.0000000024247</v>
      </c>
      <c r="CT70" s="76"/>
      <c r="CU70" s="61">
        <f t="shared" si="92"/>
        <v>0</v>
      </c>
      <c r="CV70" s="62">
        <f t="shared" si="93"/>
        <v>3</v>
      </c>
      <c r="CW70" s="63">
        <f t="shared" si="94"/>
        <v>4.9999999999943867</v>
      </c>
      <c r="CX70" s="63">
        <f t="shared" si="119"/>
        <v>1</v>
      </c>
      <c r="CY70" s="63">
        <f t="shared" si="95"/>
        <v>0</v>
      </c>
      <c r="CZ70" s="63">
        <f t="shared" si="96"/>
        <v>13.999999999995794</v>
      </c>
      <c r="DA70" s="51">
        <f t="shared" si="120"/>
        <v>3</v>
      </c>
      <c r="DB70" s="52">
        <f t="shared" si="121"/>
        <v>3.9999999999943867</v>
      </c>
      <c r="DC70" s="53">
        <f t="shared" si="97"/>
        <v>0</v>
      </c>
      <c r="DD70" s="7">
        <f t="shared" si="122"/>
        <v>1</v>
      </c>
      <c r="DE70" s="7">
        <f t="shared" si="98"/>
        <v>0</v>
      </c>
      <c r="DF70" s="7">
        <f t="shared" si="99"/>
        <v>81.00000000000307</v>
      </c>
      <c r="DG70" s="7">
        <f t="shared" si="100"/>
        <v>10.999999999995794</v>
      </c>
      <c r="DH70" s="7">
        <f t="shared" si="101"/>
        <v>3.9999999999943867</v>
      </c>
      <c r="DI70" s="7">
        <f t="shared" si="102"/>
        <v>2.9999999999943867</v>
      </c>
      <c r="DJ70" s="7">
        <f t="shared" si="103"/>
        <v>3.9999999999943867</v>
      </c>
      <c r="DK70" s="7">
        <f t="shared" si="104"/>
        <v>4.9999999999943867</v>
      </c>
      <c r="DL70" s="13">
        <f t="shared" si="105"/>
        <v>3.9999999999943867</v>
      </c>
      <c r="DM70" s="14">
        <f t="shared" si="106"/>
        <v>0</v>
      </c>
      <c r="DN70" s="37">
        <f t="shared" si="123"/>
        <v>0.3571428571425635</v>
      </c>
      <c r="DO70" s="89" t="str">
        <f t="shared" si="107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3</v>
      </c>
      <c r="E71" s="71"/>
      <c r="F71" s="71"/>
      <c r="G71" s="71"/>
      <c r="H71" s="71"/>
      <c r="I71" s="69">
        <f t="shared" si="108"/>
        <v>3</v>
      </c>
      <c r="J71" s="72">
        <v>0.74633101851851846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68">
        <v>0.74633101851851846</v>
      </c>
      <c r="U71" s="64"/>
      <c r="V71" s="64"/>
      <c r="W71" s="65">
        <v>3</v>
      </c>
      <c r="X71" s="65"/>
      <c r="Y71" s="65"/>
      <c r="Z71" s="65"/>
      <c r="AA71" s="65"/>
      <c r="AB71" s="69">
        <f t="shared" si="110"/>
        <v>3</v>
      </c>
      <c r="AC71" s="68">
        <v>0.74638888888888888</v>
      </c>
      <c r="AD71" s="70">
        <f t="shared" si="87"/>
        <v>5.7870370370416424E-5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81">
        <v>0.7465046296296296</v>
      </c>
      <c r="CM71" s="82">
        <v>0.74724537037037031</v>
      </c>
      <c r="CN71" s="64" t="str">
        <f t="shared" si="88"/>
        <v>Y</v>
      </c>
      <c r="CO71" s="65" t="s">
        <v>75</v>
      </c>
      <c r="CP71" s="65" t="s">
        <v>75</v>
      </c>
      <c r="CQ71" s="66">
        <f t="shared" si="89"/>
        <v>5.7870370370416424E-5</v>
      </c>
      <c r="CR71" s="64" t="str">
        <f t="shared" si="90"/>
        <v>No</v>
      </c>
      <c r="CS71" s="67">
        <f t="shared" si="91"/>
        <v>2159.9999999982811</v>
      </c>
      <c r="CT71" s="76"/>
      <c r="CU71" s="61">
        <f t="shared" si="92"/>
        <v>0</v>
      </c>
      <c r="CV71" s="62">
        <f t="shared" si="93"/>
        <v>3</v>
      </c>
      <c r="CW71" s="63">
        <f t="shared" si="94"/>
        <v>5.000000000003979</v>
      </c>
      <c r="CX71" s="63">
        <f t="shared" si="119"/>
        <v>1</v>
      </c>
      <c r="CY71" s="63">
        <f t="shared" si="95"/>
        <v>0</v>
      </c>
      <c r="CZ71" s="63">
        <f t="shared" si="96"/>
        <v>15.000000000002345</v>
      </c>
      <c r="DA71" s="51">
        <f t="shared" si="120"/>
        <v>3</v>
      </c>
      <c r="DB71" s="52">
        <f t="shared" si="121"/>
        <v>4.000000000003979</v>
      </c>
      <c r="DC71" s="53">
        <f t="shared" si="97"/>
        <v>0</v>
      </c>
      <c r="DD71" s="7">
        <f t="shared" si="122"/>
        <v>1</v>
      </c>
      <c r="DE71" s="7">
        <f t="shared" si="98"/>
        <v>0</v>
      </c>
      <c r="DF71" s="7">
        <f t="shared" si="99"/>
        <v>78.999999999999559</v>
      </c>
      <c r="DG71" s="7">
        <f t="shared" si="100"/>
        <v>12.000000000002345</v>
      </c>
      <c r="DH71" s="7">
        <f t="shared" si="101"/>
        <v>4.000000000003979</v>
      </c>
      <c r="DI71" s="7">
        <f t="shared" si="102"/>
        <v>3.000000000003979</v>
      </c>
      <c r="DJ71" s="7">
        <f t="shared" si="103"/>
        <v>4.000000000003979</v>
      </c>
      <c r="DK71" s="7">
        <f t="shared" si="104"/>
        <v>5.000000000003979</v>
      </c>
      <c r="DL71" s="13">
        <f t="shared" si="105"/>
        <v>4.000000000003979</v>
      </c>
      <c r="DM71" s="14">
        <f t="shared" si="106"/>
        <v>0</v>
      </c>
      <c r="DN71" s="37">
        <f t="shared" si="123"/>
        <v>0.33333333333354648</v>
      </c>
      <c r="DO71" s="89" t="str">
        <f t="shared" si="107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3</v>
      </c>
      <c r="E72" s="71"/>
      <c r="F72" s="71"/>
      <c r="G72" s="71"/>
      <c r="H72" s="71"/>
      <c r="I72" s="69">
        <f t="shared" si="108"/>
        <v>3</v>
      </c>
      <c r="J72" s="72">
        <v>0.74813657407407408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68">
        <v>0.74814814814814812</v>
      </c>
      <c r="U72" s="64"/>
      <c r="V72" s="64"/>
      <c r="W72" s="65">
        <v>4</v>
      </c>
      <c r="X72" s="65"/>
      <c r="Y72" s="65"/>
      <c r="Z72" s="65"/>
      <c r="AA72" s="65"/>
      <c r="AB72" s="69">
        <f t="shared" si="110"/>
        <v>4</v>
      </c>
      <c r="AC72" s="68">
        <v>0.74822916666666661</v>
      </c>
      <c r="AD72" s="70">
        <f t="shared" si="87"/>
        <v>8.1018518518494176E-5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81">
        <v>0.74825231481481491</v>
      </c>
      <c r="CM72" s="82">
        <v>0.74896990740740732</v>
      </c>
      <c r="CN72" s="64" t="str">
        <f t="shared" si="88"/>
        <v>Y</v>
      </c>
      <c r="CO72" s="65" t="s">
        <v>74</v>
      </c>
      <c r="CP72" s="65" t="s">
        <v>75</v>
      </c>
      <c r="CQ72" s="66">
        <f t="shared" si="89"/>
        <v>9.2592592592533052E-5</v>
      </c>
      <c r="CR72" s="64" t="str">
        <f t="shared" si="90"/>
        <v>No</v>
      </c>
      <c r="CS72" s="67">
        <f t="shared" si="91"/>
        <v>2057.1428571434753</v>
      </c>
      <c r="CT72" s="76"/>
      <c r="CU72" s="61">
        <f t="shared" si="92"/>
        <v>0</v>
      </c>
      <c r="CV72" s="62">
        <f t="shared" si="93"/>
        <v>4</v>
      </c>
      <c r="CW72" s="63">
        <f t="shared" si="94"/>
        <v>6.9999999999978968</v>
      </c>
      <c r="CX72" s="63">
        <f t="shared" si="119"/>
        <v>2</v>
      </c>
      <c r="CY72" s="63">
        <f t="shared" si="95"/>
        <v>0</v>
      </c>
      <c r="CZ72" s="63">
        <f t="shared" si="96"/>
        <v>10.000000000007958</v>
      </c>
      <c r="DA72" s="51">
        <f t="shared" si="120"/>
        <v>4</v>
      </c>
      <c r="DB72" s="52">
        <f t="shared" si="121"/>
        <v>4.9999999999978968</v>
      </c>
      <c r="DC72" s="53">
        <f t="shared" si="97"/>
        <v>0</v>
      </c>
      <c r="DD72" s="7">
        <f t="shared" si="122"/>
        <v>2</v>
      </c>
      <c r="DE72" s="7">
        <f t="shared" si="98"/>
        <v>0</v>
      </c>
      <c r="DF72" s="7">
        <f t="shared" si="99"/>
        <v>71.99999999999207</v>
      </c>
      <c r="DG72" s="7">
        <f t="shared" si="100"/>
        <v>7.0000000000079572</v>
      </c>
      <c r="DH72" s="7">
        <f t="shared" si="101"/>
        <v>5.9999999999978968</v>
      </c>
      <c r="DI72" s="7">
        <f t="shared" si="102"/>
        <v>4.9999999999978968</v>
      </c>
      <c r="DJ72" s="7">
        <f t="shared" si="103"/>
        <v>5.9999999999978968</v>
      </c>
      <c r="DK72" s="7">
        <f t="shared" si="104"/>
        <v>6.9999999999978968</v>
      </c>
      <c r="DL72" s="13">
        <f t="shared" si="105"/>
        <v>4.9999999999978968</v>
      </c>
      <c r="DM72" s="14">
        <f t="shared" si="106"/>
        <v>0</v>
      </c>
      <c r="DN72" s="37">
        <f t="shared" si="123"/>
        <v>0.69999999999923257</v>
      </c>
      <c r="DO72" s="89" t="str">
        <f t="shared" si="107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2</v>
      </c>
      <c r="E73" s="71"/>
      <c r="F73" s="71"/>
      <c r="G73" s="71"/>
      <c r="H73" s="71"/>
      <c r="I73" s="69">
        <f t="shared" si="108"/>
        <v>2</v>
      </c>
      <c r="J73" s="72">
        <v>0.74896990740740732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68">
        <v>0.74896990740740732</v>
      </c>
      <c r="U73" s="64"/>
      <c r="V73" s="64"/>
      <c r="W73" s="65">
        <v>2</v>
      </c>
      <c r="X73" s="65">
        <v>1</v>
      </c>
      <c r="Y73" s="65"/>
      <c r="Z73" s="65"/>
      <c r="AA73" s="65"/>
      <c r="AB73" s="69">
        <f t="shared" si="110"/>
        <v>3</v>
      </c>
      <c r="AC73" s="68">
        <v>0.74902777777777774</v>
      </c>
      <c r="AD73" s="70">
        <f t="shared" si="87"/>
        <v>5.7870370370416424E-5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1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76"/>
      <c r="CL73" s="81">
        <v>0.74913194444444453</v>
      </c>
      <c r="CM73" s="82">
        <v>0.74975694444444441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5.7870370370416424E-5</v>
      </c>
      <c r="CR73" s="64" t="str">
        <f t="shared" si="90"/>
        <v>No</v>
      </c>
      <c r="CS73" s="67">
        <f t="shared" si="91"/>
        <v>2159.9999999982811</v>
      </c>
      <c r="CT73" s="76"/>
      <c r="CU73" s="61">
        <f t="shared" si="92"/>
        <v>0</v>
      </c>
      <c r="CV73" s="62">
        <f t="shared" si="93"/>
        <v>3</v>
      </c>
      <c r="CW73" s="63">
        <f t="shared" si="94"/>
        <v>5.000000000003979</v>
      </c>
      <c r="CX73" s="63">
        <f t="shared" si="119"/>
        <v>1</v>
      </c>
      <c r="CY73" s="63">
        <f t="shared" si="95"/>
        <v>0</v>
      </c>
      <c r="CZ73" s="63">
        <f t="shared" si="96"/>
        <v>14.000000000014978</v>
      </c>
      <c r="DA73" s="51">
        <f t="shared" si="120"/>
        <v>3</v>
      </c>
      <c r="DB73" s="52">
        <f t="shared" si="121"/>
        <v>4.000000000003979</v>
      </c>
      <c r="DC73" s="53">
        <f t="shared" si="97"/>
        <v>0</v>
      </c>
      <c r="DD73" s="7">
        <f t="shared" si="122"/>
        <v>1</v>
      </c>
      <c r="DE73" s="7">
        <f t="shared" si="98"/>
        <v>0</v>
      </c>
      <c r="DF73" s="7">
        <f t="shared" si="99"/>
        <v>68.000000000004235</v>
      </c>
      <c r="DG73" s="7">
        <f t="shared" si="100"/>
        <v>11.000000000014978</v>
      </c>
      <c r="DH73" s="7">
        <f t="shared" si="101"/>
        <v>4.000000000003979</v>
      </c>
      <c r="DI73" s="7">
        <f t="shared" si="102"/>
        <v>3.000000000003979</v>
      </c>
      <c r="DJ73" s="7">
        <f t="shared" si="103"/>
        <v>4.000000000003979</v>
      </c>
      <c r="DK73" s="7">
        <f t="shared" si="104"/>
        <v>5.000000000003979</v>
      </c>
      <c r="DL73" s="13">
        <f t="shared" si="105"/>
        <v>4.000000000003979</v>
      </c>
      <c r="DM73" s="14">
        <f t="shared" si="106"/>
        <v>0</v>
      </c>
      <c r="DN73" s="37">
        <f t="shared" si="123"/>
        <v>0.35714285714275928</v>
      </c>
      <c r="DO73" s="89" t="str">
        <f t="shared" si="107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2.8</v>
      </c>
      <c r="E114" s="26">
        <f>IFERROR(SUMIFS(E64:E113,$J64:$J113,"&gt;0")/COUNTIFS($J64:$J113,"&gt;0"),0)*$O$2</f>
        <v>0.2</v>
      </c>
      <c r="F114" s="26">
        <f t="shared" ref="F114:H114" si="155">IFERROR(SUMIFS(F64:F113,$J64:$J113,"&gt;0")/COUNTIFS($J64:$J113,"&gt;0"),0)*$O$2</f>
        <v>0</v>
      </c>
      <c r="G114" s="26">
        <f t="shared" si="155"/>
        <v>0</v>
      </c>
      <c r="H114" s="26">
        <f t="shared" si="155"/>
        <v>0</v>
      </c>
      <c r="I114" s="27">
        <f t="shared" ref="I114" si="156">IFERROR(SUMIFS(I64:I113,$J64:$J113,"&gt;0")/COUNTIFS($J64:$J113,"&gt;0"),0)</f>
        <v>3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3.1</v>
      </c>
      <c r="X114" s="26">
        <f>IFERROR(SUMIFS(X64:X113,$J64:$J113,"&gt;0")/COUNTIFS($J64:$J113,"&gt;0"),0)*$O$2</f>
        <v>0.3</v>
      </c>
      <c r="Y114" s="26">
        <f t="shared" ref="Y114:AA114" si="159">IFERROR(SUMIFS(Y64:Y113,$J64:$J113,"&gt;0")/COUNTIFS($J64:$J113,"&gt;0"),0)*$O$2</f>
        <v>0</v>
      </c>
      <c r="Z114" s="26">
        <f t="shared" si="159"/>
        <v>0</v>
      </c>
      <c r="AA114" s="26">
        <f t="shared" si="159"/>
        <v>0</v>
      </c>
      <c r="AB114" s="27">
        <f t="shared" ref="AB114" si="160">IFERROR(SUMIFS(AB64:AB113,$J64:$J113,"&gt;0")/COUNTIFS($J64:$J113,"&gt;0"),0)</f>
        <v>3.44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6.5972222222188131E-5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0</v>
      </c>
      <c r="CS114" s="34">
        <f>IFERROR(SUMIFS(CS64:CS113,$CR64:$CR113,"Yes")/COUNTIFS($CR64:$CR113,"Yes"),0)</f>
        <v>0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3.44</v>
      </c>
      <c r="CW114" s="33">
        <f>IFERROR(SUMIFS(CW64:CW113,$J64:$J113,"&gt;0")/COUNTIFS($J64:$J113,"&gt;0"),0)</f>
        <v>5.6999999999970541</v>
      </c>
      <c r="CX114" s="25"/>
      <c r="CY114" s="33">
        <f>IFERROR(SUMIFS(CY64:CY113,$J64:$J113,"&gt;0")/COUNTIFS($J64:$J113,"&gt;0"),0)</f>
        <v>0</v>
      </c>
      <c r="CZ114" s="33">
        <f>IFERROR(SUMIFS(CZ64:CZ113,$J64:$J113,"&gt;0")/COUNTIFS($J64:$J113,"&gt;0"),0)</f>
        <v>13.200000000000145</v>
      </c>
      <c r="DA114" s="11">
        <f>IFERROR(SUMIFS(DA64:DA113,$J64:$J113,"&gt;0")/COUNTIFS($J64:$J113,"&gt;0"),0)</f>
        <v>3.44</v>
      </c>
      <c r="DB114" s="11">
        <f>IFERROR(SUMIFS(DB64:DB113,$J64:$J113,"&gt;0")/COUNTIFS($J64:$J113,"&gt;0"),0)</f>
        <v>4.5999999999970544</v>
      </c>
      <c r="DC114" s="12">
        <f>IFERROR(SUMIFS(DC64:DC113,$J64:$J113,"&gt;0")/COUNTIFS($J64:$J113,"&gt;0"),0)</f>
        <v>0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353" priority="26">
      <formula>$CR64="Yes"</formula>
    </cfRule>
  </conditionalFormatting>
  <conditionalFormatting sqref="U6:AA15">
    <cfRule type="expression" dxfId="352" priority="19">
      <formula>AND(SUM($U6:$AA6)&lt;3,SUM($U6:$AA6)&gt;0)</formula>
    </cfRule>
  </conditionalFormatting>
  <conditionalFormatting sqref="U6:AA55">
    <cfRule type="expression" dxfId="351" priority="38">
      <formula>AND(SUM($U6:$AA6)&lt;3,SUM($U6:$AA6)&gt;0)</formula>
    </cfRule>
  </conditionalFormatting>
  <conditionalFormatting sqref="U64:AA113">
    <cfRule type="expression" dxfId="350" priority="10">
      <formula>AND(SUM($U64:$AA64)&lt;3,SUM($U64:$AA64)&gt;0)</formula>
    </cfRule>
  </conditionalFormatting>
  <conditionalFormatting sqref="AF6:AL55">
    <cfRule type="expression" dxfId="349" priority="12">
      <formula>AND($AM6&gt;0,$AB6=0)</formula>
    </cfRule>
  </conditionalFormatting>
  <conditionalFormatting sqref="AF64:AL113">
    <cfRule type="expression" dxfId="348" priority="3">
      <formula>AND($AM64&gt;0,$AB64=0)</formula>
    </cfRule>
  </conditionalFormatting>
  <conditionalFormatting sqref="AO6:AU55">
    <cfRule type="expression" dxfId="347" priority="18">
      <formula>AND(SUM($AO6:$AU6)&lt;3,SUM($AO6:$AU6)&gt;0)</formula>
    </cfRule>
  </conditionalFormatting>
  <conditionalFormatting sqref="AO64:AU113">
    <cfRule type="expression" dxfId="346" priority="9">
      <formula>AND(SUM($AO64:$AU64)&lt;3,SUM($AO64:$AU64)&gt;0)</formula>
    </cfRule>
  </conditionalFormatting>
  <conditionalFormatting sqref="AZ6:BF55">
    <cfRule type="expression" dxfId="345" priority="13">
      <formula>AND($BG6&gt;0,$AV6=0)</formula>
    </cfRule>
  </conditionalFormatting>
  <conditionalFormatting sqref="AZ64:BF113">
    <cfRule type="expression" dxfId="344" priority="4">
      <formula>AND($BG64&gt;0,$AV64=0)</formula>
    </cfRule>
  </conditionalFormatting>
  <conditionalFormatting sqref="BI6:BO55">
    <cfRule type="expression" dxfId="343" priority="17">
      <formula>AND(SUM($BI6:$BO6)&lt;3,SUM($BI6:$BO6)&gt;0)</formula>
    </cfRule>
  </conditionalFormatting>
  <conditionalFormatting sqref="BI64:BO113">
    <cfRule type="expression" dxfId="342" priority="8">
      <formula>AND(SUM($BI64:$BO64)&lt;3,SUM($BI64:$BO64)&gt;0)</formula>
    </cfRule>
  </conditionalFormatting>
  <conditionalFormatting sqref="BT6:BZ55">
    <cfRule type="expression" dxfId="341" priority="14">
      <formula>AND($CA6&gt;0,$BP6=0)</formula>
    </cfRule>
  </conditionalFormatting>
  <conditionalFormatting sqref="BT64:BZ113">
    <cfRule type="expression" dxfId="340" priority="5">
      <formula>AND($CA64&gt;0,$BP64=0)</formula>
    </cfRule>
  </conditionalFormatting>
  <conditionalFormatting sqref="CP6:CP55">
    <cfRule type="expression" dxfId="339" priority="11">
      <formula>$DO6="Blocked?"</formula>
    </cfRule>
  </conditionalFormatting>
  <conditionalFormatting sqref="CP64:CP113">
    <cfRule type="expression" dxfId="338" priority="2">
      <formula>$DO64="Blocked?"</formula>
    </cfRule>
  </conditionalFormatting>
  <conditionalFormatting sqref="CR64:CR113">
    <cfRule type="expression" dxfId="337" priority="1">
      <formula>$CR64="Yes"</formula>
    </cfRule>
  </conditionalFormatting>
  <conditionalFormatting sqref="CR6:CS15">
    <cfRule type="expression" dxfId="336" priority="16">
      <formula>$CR6="Yes"</formula>
    </cfRule>
  </conditionalFormatting>
  <conditionalFormatting sqref="CR6:CS55 CS64:CS113 A6:A55">
    <cfRule type="expression" dxfId="335" priority="35">
      <formula>$CR6="Yes"</formula>
    </cfRule>
  </conditionalFormatting>
  <conditionalFormatting sqref="CS6:CS15">
    <cfRule type="expression" dxfId="334" priority="15">
      <formula>CS6&gt;2700</formula>
    </cfRule>
  </conditionalFormatting>
  <conditionalFormatting sqref="CS6:CS56">
    <cfRule type="expression" dxfId="333" priority="34">
      <formula>CS6&gt;2700</formula>
    </cfRule>
  </conditionalFormatting>
  <conditionalFormatting sqref="CS64:CS73">
    <cfRule type="expression" dxfId="332" priority="6">
      <formula>CS64&gt;2700</formula>
    </cfRule>
    <cfRule type="expression" dxfId="331" priority="7">
      <formula>$CR64="Yes"</formula>
    </cfRule>
  </conditionalFormatting>
  <conditionalFormatting sqref="CS64:CS114">
    <cfRule type="expression" dxfId="330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10</v>
      </c>
      <c r="E6" s="71">
        <v>1</v>
      </c>
      <c r="F6" s="71"/>
      <c r="G6" s="71"/>
      <c r="H6" s="71"/>
      <c r="I6" s="69">
        <f>IF($J6="","-",B6*$L$2+C6*$M$2+D6*$N$2+E6*$O$2+F6*$P$2+G6*$Q$2+H6*$R$2)</f>
        <v>11</v>
      </c>
      <c r="J6" s="72">
        <v>0.33413194444444444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0.33413194444444444</v>
      </c>
      <c r="U6" s="64"/>
      <c r="V6" s="64"/>
      <c r="W6" s="65">
        <v>10</v>
      </c>
      <c r="X6" s="65">
        <v>1</v>
      </c>
      <c r="Y6" s="65"/>
      <c r="Z6" s="65"/>
      <c r="AA6" s="65"/>
      <c r="AB6" s="69">
        <f>IF($J6="","-",U6*$L$2+V6*$M$2+W6*$N$2+X6*$O$2+Y6*$P$2+Z6*$Q$2+AA6*$R$2)</f>
        <v>11</v>
      </c>
      <c r="AC6" s="68">
        <v>0.33435185185185184</v>
      </c>
      <c r="AD6" s="70">
        <f t="shared" ref="AD6:AD37" si="0">IF($J6="","-",AC6-T6)</f>
        <v>2.1990740740740478E-4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0.33436342592592588</v>
      </c>
      <c r="CM6" s="82">
        <v>0.33513888888888888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2.1990740740740478E-4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2084.2105263158146</v>
      </c>
      <c r="CT6" s="76"/>
      <c r="CU6" s="61">
        <f t="shared" ref="CU6:CU37" si="5">IF(J6="","-",CJ6)</f>
        <v>0</v>
      </c>
      <c r="CV6" s="62">
        <f t="shared" ref="CV6:CV55" si="6">IF($J6="","-",AB6+AV6+BP6)</f>
        <v>11</v>
      </c>
      <c r="CW6" s="63">
        <f t="shared" ref="CW6:CW55" si="7">IF($J6="","-",(AD6+AX6+BR6)*86400)</f>
        <v>18.999999999999773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0</v>
      </c>
      <c r="CZ6" s="63">
        <f t="shared" ref="CZ6:CZ37" si="9">IF($J6="","-",(CL6-J6)*86400)</f>
        <v>19.999999999996732</v>
      </c>
      <c r="DA6" s="51">
        <f>IF($J6="","-",CV6+CY6+CU6)</f>
        <v>11</v>
      </c>
      <c r="DB6" s="52">
        <f>IF($J6="","-",IF(CW6=0,0,CW6-DD6-DE6))</f>
        <v>-2.1474533372827231</v>
      </c>
      <c r="DC6" s="53">
        <f t="shared" ref="DC6:DC37" si="10">IF($J6="", "-", IF(AND(CV6=0, CX6=2),  1,   IFERROR((DA6*3600)/(IFERROR(CZ6-DB6-2,CZ6-2)*$CS$56+CU6*3600),0)))</f>
        <v>0.95036593542338044</v>
      </c>
      <c r="DD6" s="7">
        <f>IF($J6="","-",IF(OR(CX6=1,CX6=3),1,IF(CX6=2,2,IF(CX6=4,0,0))))</f>
        <v>2</v>
      </c>
      <c r="DE6" s="7">
        <f t="shared" ref="DE6:DE37" si="11">IF($J6="","-",IFERROR((3600*CV6/$CS$56),0))</f>
        <v>19.147453337282496</v>
      </c>
      <c r="DF6" s="7">
        <f t="shared" ref="DF6:DF37" si="12">IF(J6="","-",(CM6-J6)*86400)</f>
        <v>86.999999999999204</v>
      </c>
      <c r="DG6" s="7">
        <f t="shared" ref="DG6:DG37" si="13">IF($J6="","-",(CL6-J6-(3/86400))*86400)</f>
        <v>16.999999999996732</v>
      </c>
      <c r="DH6" s="7">
        <f t="shared" ref="DH6:DH37" si="14">IF($J6="","-",IF($CW6=0,0, $CW6-IFERROR(3600*$CV6/$CS$56,0)-1))</f>
        <v>-1.1474533372827231</v>
      </c>
      <c r="DI6" s="7">
        <f t="shared" ref="DI6:DI37" si="15">IF($J6="","-",IF($CW6=0,0, $CW6-IFERROR(3600*$CV6/$CS$56,0)-2))</f>
        <v>-2.1474533372827231</v>
      </c>
      <c r="DJ6" s="7">
        <f t="shared" ref="DJ6:DJ37" si="16">IF($J6="","-",IF($CW6=0,0, $CW6-IFERROR(3600*$CV6/$CS$56,0)-1))</f>
        <v>-1.1474533372827231</v>
      </c>
      <c r="DK6" s="7">
        <f t="shared" ref="DK6:DK37" si="17">IF($J6="","-",IF($CW6=0,0, $CW6-IFERROR(3600*$CV6/$CS$56,0)))</f>
        <v>-0.14745333728272314</v>
      </c>
      <c r="DL6" s="13">
        <f t="shared" ref="DL6:DL37" si="18">IF($J6="","-",HLOOKUP(CX6,$DH$5:$DK$55,A6+1, FALSE))</f>
        <v>-2.1474533372827231</v>
      </c>
      <c r="DM6" s="14">
        <f t="shared" ref="DM6:DM37" si="19">IF($J6="","-",IFERROR(IF(CU6=0,((DA6*(3600/DF6))/($CS$56*((DG6-DB6+1)/DF6))),((DA6*(3600/DF6))/(($CS$56*(((DG6-DB6+1)/DF6)))+((CU6*3600)/DF6)))),0))</f>
        <v>0.95036593542338033</v>
      </c>
      <c r="DN6" s="37">
        <f>IF($J6="","-",CW6/CZ6)</f>
        <v>0.95000000000014384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7</v>
      </c>
      <c r="E7" s="71"/>
      <c r="F7" s="71">
        <v>1</v>
      </c>
      <c r="G7" s="71"/>
      <c r="H7" s="71"/>
      <c r="I7" s="69">
        <f t="shared" ref="I7:I15" si="21">IF($J7="","-",B7*$L$2+C7*$M$2+D7*$N$2+E7*$O$2+F7*$P$2+G7*$Q$2+H7*$R$2)</f>
        <v>8.5</v>
      </c>
      <c r="J7" s="72">
        <v>0.33603009259259259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68">
        <v>0.33603009259259259</v>
      </c>
      <c r="U7" s="64"/>
      <c r="V7" s="64"/>
      <c r="W7" s="65">
        <v>6</v>
      </c>
      <c r="X7" s="65"/>
      <c r="Y7" s="65">
        <v>1</v>
      </c>
      <c r="Z7" s="65"/>
      <c r="AA7" s="65"/>
      <c r="AB7" s="69">
        <f t="shared" ref="AB7:AB15" si="23">IF($J7="","-",U7*$L$2+V7*$M$2+W7*$N$2+X7*$O$2+Y7*$P$2+Z7*$Q$2+AA7*$R$2)</f>
        <v>7.5</v>
      </c>
      <c r="AC7" s="68">
        <v>0.33618055555555554</v>
      </c>
      <c r="AD7" s="70">
        <f t="shared" si="0"/>
        <v>1.5046296296294948E-4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15" si="25">IF($J7="","-",AO7*$L$2+AP7*$M$2+AQ7*$N$2+AR7*$O$2+AS7*$P$2+AT7*$Q$2+AU7*$R$2)</f>
        <v>0</v>
      </c>
      <c r="AW7" s="68"/>
      <c r="AX7" s="70">
        <f t="shared" ref="AX7:AX1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81">
        <v>0.33618055555555554</v>
      </c>
      <c r="CM7" s="82">
        <v>0.33686342592592594</v>
      </c>
      <c r="CN7" s="64" t="str">
        <f t="shared" si="1"/>
        <v>Y</v>
      </c>
      <c r="CO7" s="65" t="s">
        <v>74</v>
      </c>
      <c r="CP7" s="65" t="s">
        <v>75</v>
      </c>
      <c r="CQ7" s="66">
        <f t="shared" si="2"/>
        <v>1.5046296296294948E-4</v>
      </c>
      <c r="CR7" s="64" t="str">
        <f t="shared" si="3"/>
        <v>Yes</v>
      </c>
      <c r="CS7" s="67">
        <f t="shared" si="4"/>
        <v>2076.9230769232631</v>
      </c>
      <c r="CT7" s="76"/>
      <c r="CU7" s="61">
        <f t="shared" si="5"/>
        <v>0</v>
      </c>
      <c r="CV7" s="62">
        <f t="shared" si="6"/>
        <v>7.5</v>
      </c>
      <c r="CW7" s="63">
        <f t="shared" si="7"/>
        <v>12.999999999998835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8"/>
        <v>0</v>
      </c>
      <c r="CZ7" s="63">
        <f t="shared" si="9"/>
        <v>12.999999999998835</v>
      </c>
      <c r="DA7" s="51">
        <f t="shared" ref="DA7:DA55" si="33">IF($J7="","-",CV7+CY7+CU7)</f>
        <v>7.5</v>
      </c>
      <c r="DB7" s="52">
        <f t="shared" ref="DB7:DB55" si="34">IF($J7="","-",IF(CW7=0,0,CW7-DD7-DE7))</f>
        <v>-2.0550818208755945</v>
      </c>
      <c r="DC7" s="53">
        <f t="shared" si="10"/>
        <v>1</v>
      </c>
      <c r="DD7" s="7">
        <f t="shared" ref="DD7:DD55" si="35">IF($J7="","-",IF(OR(CX7=1,CX7=3),1,IF(CX7=2,2,IF(CX7=4,0,0))))</f>
        <v>2</v>
      </c>
      <c r="DE7" s="7">
        <f t="shared" si="11"/>
        <v>13.055081820874429</v>
      </c>
      <c r="DF7" s="7">
        <f t="shared" si="12"/>
        <v>72.000000000001663</v>
      </c>
      <c r="DG7" s="7">
        <f t="shared" si="13"/>
        <v>9.9999999999988347</v>
      </c>
      <c r="DH7" s="7">
        <f t="shared" si="14"/>
        <v>-1.0550818208755945</v>
      </c>
      <c r="DI7" s="7">
        <f t="shared" si="15"/>
        <v>-2.0550818208755945</v>
      </c>
      <c r="DJ7" s="7">
        <f t="shared" si="16"/>
        <v>-1.0550818208755945</v>
      </c>
      <c r="DK7" s="7">
        <f t="shared" si="17"/>
        <v>-5.5081820875594545E-2</v>
      </c>
      <c r="DL7" s="13">
        <f t="shared" si="18"/>
        <v>-2.0550818208755945</v>
      </c>
      <c r="DM7" s="14">
        <f t="shared" si="19"/>
        <v>1</v>
      </c>
      <c r="DN7" s="37">
        <f t="shared" ref="DN7:DN55" si="36">IF($J7="","-",CW7/CZ7)</f>
        <v>1</v>
      </c>
      <c r="DO7" s="89" t="str">
        <f t="shared" si="20"/>
        <v>Blocked?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10</v>
      </c>
      <c r="E8" s="71">
        <v>1</v>
      </c>
      <c r="F8" s="71"/>
      <c r="G8" s="71"/>
      <c r="H8" s="71"/>
      <c r="I8" s="69">
        <f t="shared" si="21"/>
        <v>11</v>
      </c>
      <c r="J8" s="72">
        <v>0.34334490740740736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0.34337962962962965</v>
      </c>
      <c r="U8" s="64"/>
      <c r="V8" s="64"/>
      <c r="W8" s="65">
        <v>10</v>
      </c>
      <c r="X8" s="65">
        <v>1</v>
      </c>
      <c r="Y8" s="65"/>
      <c r="Z8" s="65"/>
      <c r="AA8" s="65"/>
      <c r="AB8" s="69">
        <f t="shared" si="23"/>
        <v>11</v>
      </c>
      <c r="AC8" s="68">
        <v>0.34358796296296296</v>
      </c>
      <c r="AD8" s="70">
        <f t="shared" si="0"/>
        <v>2.0833333333331039E-4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0.34362268518518518</v>
      </c>
      <c r="CM8" s="82">
        <v>0.34421296296296294</v>
      </c>
      <c r="CN8" s="64" t="str">
        <f t="shared" si="1"/>
        <v>Y</v>
      </c>
      <c r="CO8" s="65" t="s">
        <v>74</v>
      </c>
      <c r="CP8" s="65" t="s">
        <v>75</v>
      </c>
      <c r="CQ8" s="66">
        <f t="shared" si="2"/>
        <v>2.4305555555559355E-4</v>
      </c>
      <c r="CR8" s="64" t="str">
        <f t="shared" si="3"/>
        <v>Yes</v>
      </c>
      <c r="CS8" s="67">
        <f t="shared" si="4"/>
        <v>2200.0000000002424</v>
      </c>
      <c r="CT8" s="76"/>
      <c r="CU8" s="61">
        <f t="shared" si="5"/>
        <v>0</v>
      </c>
      <c r="CV8" s="62">
        <f t="shared" si="6"/>
        <v>11</v>
      </c>
      <c r="CW8" s="63">
        <f t="shared" si="7"/>
        <v>17.999999999998018</v>
      </c>
      <c r="CX8" s="63">
        <f t="shared" si="32"/>
        <v>2</v>
      </c>
      <c r="CY8" s="63">
        <f t="shared" si="8"/>
        <v>0</v>
      </c>
      <c r="CZ8" s="63">
        <f t="shared" si="9"/>
        <v>24.000000000003752</v>
      </c>
      <c r="DA8" s="51">
        <f t="shared" si="33"/>
        <v>11</v>
      </c>
      <c r="DB8" s="52">
        <f t="shared" si="34"/>
        <v>-3.1474533372844782</v>
      </c>
      <c r="DC8" s="53">
        <f t="shared" si="10"/>
        <v>0.76140725187830316</v>
      </c>
      <c r="DD8" s="7">
        <f t="shared" si="35"/>
        <v>2</v>
      </c>
      <c r="DE8" s="7">
        <f t="shared" si="11"/>
        <v>19.147453337282496</v>
      </c>
      <c r="DF8" s="7">
        <f t="shared" si="12"/>
        <v>75.000000000002132</v>
      </c>
      <c r="DG8" s="7">
        <f t="shared" si="13"/>
        <v>21.000000000003752</v>
      </c>
      <c r="DH8" s="7">
        <f t="shared" si="14"/>
        <v>-2.1474533372844782</v>
      </c>
      <c r="DI8" s="7">
        <f t="shared" si="15"/>
        <v>-3.1474533372844782</v>
      </c>
      <c r="DJ8" s="7">
        <f t="shared" si="16"/>
        <v>-2.1474533372844782</v>
      </c>
      <c r="DK8" s="7">
        <f t="shared" si="17"/>
        <v>-1.1474533372844782</v>
      </c>
      <c r="DL8" s="13">
        <f t="shared" si="18"/>
        <v>-3.1474533372844782</v>
      </c>
      <c r="DM8" s="14">
        <f t="shared" si="19"/>
        <v>0.76140725187830327</v>
      </c>
      <c r="DN8" s="37">
        <f t="shared" si="36"/>
        <v>0.74999999999980016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14</v>
      </c>
      <c r="E9" s="71">
        <v>2</v>
      </c>
      <c r="F9" s="71"/>
      <c r="G9" s="71">
        <v>1</v>
      </c>
      <c r="H9" s="71"/>
      <c r="I9" s="69">
        <f t="shared" si="21"/>
        <v>18.3</v>
      </c>
      <c r="J9" s="72">
        <v>0.34891203703703705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0.34893518518518518</v>
      </c>
      <c r="U9" s="64"/>
      <c r="V9" s="64"/>
      <c r="W9" s="65">
        <v>8</v>
      </c>
      <c r="X9" s="65">
        <v>1</v>
      </c>
      <c r="Y9" s="65"/>
      <c r="Z9" s="65">
        <v>1</v>
      </c>
      <c r="AA9" s="65"/>
      <c r="AB9" s="69">
        <f t="shared" si="23"/>
        <v>11.3</v>
      </c>
      <c r="AC9" s="68">
        <v>0.34918981481481487</v>
      </c>
      <c r="AD9" s="70">
        <f t="shared" si="0"/>
        <v>2.5462962962968794E-4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0.34920138888888891</v>
      </c>
      <c r="CM9" s="82">
        <v>0.34986111111111112</v>
      </c>
      <c r="CN9" s="64" t="str">
        <f t="shared" si="1"/>
        <v>Y</v>
      </c>
      <c r="CO9" s="65" t="s">
        <v>74</v>
      </c>
      <c r="CP9" s="65" t="s">
        <v>75</v>
      </c>
      <c r="CQ9" s="66">
        <f t="shared" si="2"/>
        <v>2.777777777778212E-4</v>
      </c>
      <c r="CR9" s="64" t="str">
        <f t="shared" si="3"/>
        <v>Yes</v>
      </c>
      <c r="CS9" s="67">
        <f t="shared" si="4"/>
        <v>1849.0909090904859</v>
      </c>
      <c r="CT9" s="76"/>
      <c r="CU9" s="61">
        <f t="shared" si="5"/>
        <v>0</v>
      </c>
      <c r="CV9" s="62">
        <f t="shared" si="6"/>
        <v>11.3</v>
      </c>
      <c r="CW9" s="63">
        <f t="shared" si="7"/>
        <v>22.000000000005038</v>
      </c>
      <c r="CX9" s="63">
        <f t="shared" si="32"/>
        <v>2</v>
      </c>
      <c r="CY9" s="63">
        <f t="shared" si="8"/>
        <v>0</v>
      </c>
      <c r="CZ9" s="63">
        <f t="shared" si="9"/>
        <v>25.000000000000711</v>
      </c>
      <c r="DA9" s="51">
        <f t="shared" si="33"/>
        <v>11.3</v>
      </c>
      <c r="DB9" s="52">
        <f t="shared" si="34"/>
        <v>0.33034338988756318</v>
      </c>
      <c r="DC9" s="53">
        <f t="shared" si="10"/>
        <v>0.86766451510088849</v>
      </c>
      <c r="DD9" s="7">
        <f t="shared" si="35"/>
        <v>2</v>
      </c>
      <c r="DE9" s="7">
        <f t="shared" si="11"/>
        <v>19.669656610117475</v>
      </c>
      <c r="DF9" s="7">
        <f t="shared" si="12"/>
        <v>82.000000000000028</v>
      </c>
      <c r="DG9" s="7">
        <f t="shared" si="13"/>
        <v>22.000000000000711</v>
      </c>
      <c r="DH9" s="7">
        <f t="shared" si="14"/>
        <v>1.3303433898875632</v>
      </c>
      <c r="DI9" s="7">
        <f t="shared" si="15"/>
        <v>0.33034338988756318</v>
      </c>
      <c r="DJ9" s="7">
        <f t="shared" si="16"/>
        <v>1.3303433898875632</v>
      </c>
      <c r="DK9" s="7">
        <f t="shared" si="17"/>
        <v>2.3303433898875632</v>
      </c>
      <c r="DL9" s="13">
        <f t="shared" si="18"/>
        <v>0.33034338988756318</v>
      </c>
      <c r="DM9" s="14">
        <f t="shared" si="19"/>
        <v>0.86766451510088849</v>
      </c>
      <c r="DN9" s="37">
        <f t="shared" si="36"/>
        <v>0.88000000000017653</v>
      </c>
      <c r="DO9" s="89" t="str">
        <f t="shared" si="20"/>
        <v>Blocked?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12</v>
      </c>
      <c r="E10" s="71">
        <v>1</v>
      </c>
      <c r="F10" s="71"/>
      <c r="G10" s="71"/>
      <c r="H10" s="71"/>
      <c r="I10" s="69">
        <f t="shared" si="21"/>
        <v>13</v>
      </c>
      <c r="J10" s="72">
        <v>0.34986111111111112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0.34987268518518522</v>
      </c>
      <c r="U10" s="64"/>
      <c r="V10" s="64"/>
      <c r="W10" s="65">
        <v>12</v>
      </c>
      <c r="X10" s="65">
        <v>1</v>
      </c>
      <c r="Y10" s="65"/>
      <c r="Z10" s="65"/>
      <c r="AA10" s="65"/>
      <c r="AB10" s="69">
        <f t="shared" si="23"/>
        <v>13</v>
      </c>
      <c r="AC10" s="68">
        <v>0.35010416666666666</v>
      </c>
      <c r="AD10" s="70">
        <f t="shared" si="0"/>
        <v>2.3148148148144365E-4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0.35018518518518515</v>
      </c>
      <c r="CM10" s="82">
        <v>0.35083333333333333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2.4305555555553804E-4</v>
      </c>
      <c r="CR10" s="64" t="str">
        <f t="shared" si="3"/>
        <v>Yes</v>
      </c>
      <c r="CS10" s="67">
        <f t="shared" si="4"/>
        <v>2340.0000000003824</v>
      </c>
      <c r="CT10" s="76"/>
      <c r="CU10" s="61">
        <f t="shared" si="5"/>
        <v>0</v>
      </c>
      <c r="CV10" s="62">
        <f t="shared" si="6"/>
        <v>13</v>
      </c>
      <c r="CW10" s="63">
        <f t="shared" si="7"/>
        <v>19.999999999996732</v>
      </c>
      <c r="CX10" s="63">
        <f t="shared" si="32"/>
        <v>1</v>
      </c>
      <c r="CY10" s="63">
        <f t="shared" si="8"/>
        <v>0</v>
      </c>
      <c r="CZ10" s="63">
        <f t="shared" si="9"/>
        <v>27.999999999996383</v>
      </c>
      <c r="DA10" s="51">
        <f t="shared" si="33"/>
        <v>13</v>
      </c>
      <c r="DB10" s="52">
        <f t="shared" si="34"/>
        <v>-3.6288084895189456</v>
      </c>
      <c r="DC10" s="53">
        <f t="shared" si="10"/>
        <v>0.76374345250917786</v>
      </c>
      <c r="DD10" s="7">
        <f t="shared" si="35"/>
        <v>1</v>
      </c>
      <c r="DE10" s="7">
        <f t="shared" si="11"/>
        <v>22.628808489515677</v>
      </c>
      <c r="DF10" s="7">
        <f t="shared" si="12"/>
        <v>83.999999999998749</v>
      </c>
      <c r="DG10" s="7">
        <f t="shared" si="13"/>
        <v>24.999999999996383</v>
      </c>
      <c r="DH10" s="7">
        <f t="shared" si="14"/>
        <v>-3.6288084895189456</v>
      </c>
      <c r="DI10" s="7">
        <f t="shared" si="15"/>
        <v>-4.6288084895189456</v>
      </c>
      <c r="DJ10" s="7">
        <f t="shared" si="16"/>
        <v>-3.6288084895189456</v>
      </c>
      <c r="DK10" s="7">
        <f t="shared" si="17"/>
        <v>-2.6288084895189456</v>
      </c>
      <c r="DL10" s="13">
        <f t="shared" si="18"/>
        <v>-3.6288084895189456</v>
      </c>
      <c r="DM10" s="14">
        <f t="shared" si="19"/>
        <v>0.76374345250917786</v>
      </c>
      <c r="DN10" s="37">
        <f t="shared" si="36"/>
        <v>0.71428571428568977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8</v>
      </c>
      <c r="E11" s="71">
        <v>2</v>
      </c>
      <c r="F11" s="71"/>
      <c r="G11" s="71"/>
      <c r="H11" s="71"/>
      <c r="I11" s="69">
        <f t="shared" si="21"/>
        <v>10</v>
      </c>
      <c r="J11" s="72">
        <v>0.35174768518518523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0.35175925925925927</v>
      </c>
      <c r="U11" s="64"/>
      <c r="V11" s="64"/>
      <c r="W11" s="65">
        <v>8</v>
      </c>
      <c r="X11" s="65">
        <v>2</v>
      </c>
      <c r="Y11" s="65"/>
      <c r="Z11" s="65"/>
      <c r="AA11" s="65"/>
      <c r="AB11" s="69">
        <f t="shared" si="23"/>
        <v>10</v>
      </c>
      <c r="AC11" s="68">
        <v>0.35195601851851849</v>
      </c>
      <c r="AD11" s="70">
        <f t="shared" si="0"/>
        <v>1.96759259259216E-4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0.35195601851851849</v>
      </c>
      <c r="CM11" s="82">
        <v>0.35265046296296299</v>
      </c>
      <c r="CN11" s="64" t="str">
        <f t="shared" si="1"/>
        <v>Y</v>
      </c>
      <c r="CO11" s="65" t="s">
        <v>74</v>
      </c>
      <c r="CP11" s="65" t="s">
        <v>75</v>
      </c>
      <c r="CQ11" s="66">
        <f t="shared" si="2"/>
        <v>2.0833333333325488E-4</v>
      </c>
      <c r="CR11" s="64" t="str">
        <f t="shared" si="3"/>
        <v>Yes</v>
      </c>
      <c r="CS11" s="67">
        <f t="shared" si="4"/>
        <v>2117.6470588239949</v>
      </c>
      <c r="CT11" s="76"/>
      <c r="CU11" s="61">
        <f t="shared" si="5"/>
        <v>0</v>
      </c>
      <c r="CV11" s="62">
        <f t="shared" si="6"/>
        <v>10</v>
      </c>
      <c r="CW11" s="63">
        <f t="shared" si="7"/>
        <v>16.999999999996263</v>
      </c>
      <c r="CX11" s="63">
        <f t="shared" si="32"/>
        <v>2</v>
      </c>
      <c r="CY11" s="63">
        <f t="shared" si="8"/>
        <v>0</v>
      </c>
      <c r="CZ11" s="63">
        <f t="shared" si="9"/>
        <v>17.999999999993221</v>
      </c>
      <c r="DA11" s="51">
        <f t="shared" si="33"/>
        <v>10</v>
      </c>
      <c r="DB11" s="52">
        <f t="shared" si="34"/>
        <v>-2.4067757611696443</v>
      </c>
      <c r="DC11" s="53">
        <f t="shared" si="10"/>
        <v>0.94567218001824638</v>
      </c>
      <c r="DD11" s="7">
        <f t="shared" si="35"/>
        <v>2</v>
      </c>
      <c r="DE11" s="7">
        <f t="shared" si="11"/>
        <v>17.406775761165907</v>
      </c>
      <c r="DF11" s="7">
        <f t="shared" si="12"/>
        <v>77.999999999997812</v>
      </c>
      <c r="DG11" s="7">
        <f t="shared" si="13"/>
        <v>14.999999999993221</v>
      </c>
      <c r="DH11" s="7">
        <f t="shared" si="14"/>
        <v>-1.4067757611696443</v>
      </c>
      <c r="DI11" s="7">
        <f t="shared" si="15"/>
        <v>-2.4067757611696443</v>
      </c>
      <c r="DJ11" s="7">
        <f t="shared" si="16"/>
        <v>-1.4067757611696443</v>
      </c>
      <c r="DK11" s="7">
        <f t="shared" si="17"/>
        <v>-0.40677576116964431</v>
      </c>
      <c r="DL11" s="13">
        <f t="shared" si="18"/>
        <v>-2.4067757611696443</v>
      </c>
      <c r="DM11" s="14">
        <f t="shared" si="19"/>
        <v>0.94567218001824649</v>
      </c>
      <c r="DN11" s="37">
        <f t="shared" si="36"/>
        <v>0.94444444444459252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10</v>
      </c>
      <c r="E12" s="71">
        <v>2</v>
      </c>
      <c r="F12" s="71"/>
      <c r="G12" s="71">
        <v>1</v>
      </c>
      <c r="H12" s="71"/>
      <c r="I12" s="69">
        <f t="shared" si="21"/>
        <v>14.3</v>
      </c>
      <c r="J12" s="72">
        <v>0.35442129629629626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0.3544444444444444</v>
      </c>
      <c r="U12" s="64"/>
      <c r="V12" s="64"/>
      <c r="W12" s="65">
        <v>6</v>
      </c>
      <c r="X12" s="65">
        <v>1</v>
      </c>
      <c r="Y12" s="65"/>
      <c r="Z12" s="65">
        <v>1</v>
      </c>
      <c r="AA12" s="65"/>
      <c r="AB12" s="69">
        <f t="shared" si="23"/>
        <v>9.3000000000000007</v>
      </c>
      <c r="AC12" s="68">
        <v>0.35464120370370367</v>
      </c>
      <c r="AD12" s="70">
        <f t="shared" si="0"/>
        <v>1.9675925925927151E-4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0.35464120370370367</v>
      </c>
      <c r="CM12" s="82">
        <v>0.35538194444444443</v>
      </c>
      <c r="CN12" s="64" t="str">
        <f t="shared" si="1"/>
        <v>Y</v>
      </c>
      <c r="CO12" s="65" t="s">
        <v>74</v>
      </c>
      <c r="CP12" s="65" t="s">
        <v>75</v>
      </c>
      <c r="CQ12" s="66">
        <f t="shared" si="2"/>
        <v>2.1990740740740478E-4</v>
      </c>
      <c r="CR12" s="64" t="str">
        <f t="shared" si="3"/>
        <v>Yes</v>
      </c>
      <c r="CS12" s="67">
        <f t="shared" si="4"/>
        <v>1969.4117647057599</v>
      </c>
      <c r="CT12" s="76"/>
      <c r="CU12" s="61">
        <f t="shared" si="5"/>
        <v>0</v>
      </c>
      <c r="CV12" s="62">
        <f t="shared" si="6"/>
        <v>9.3000000000000007</v>
      </c>
      <c r="CW12" s="63">
        <f t="shared" si="7"/>
        <v>17.000000000001059</v>
      </c>
      <c r="CX12" s="63">
        <f t="shared" si="32"/>
        <v>2</v>
      </c>
      <c r="CY12" s="63">
        <f t="shared" si="8"/>
        <v>0</v>
      </c>
      <c r="CZ12" s="63">
        <f t="shared" si="9"/>
        <v>18.999999999999773</v>
      </c>
      <c r="DA12" s="51">
        <f t="shared" si="33"/>
        <v>9.3000000000000007</v>
      </c>
      <c r="DB12" s="52">
        <f t="shared" si="34"/>
        <v>-1.1883014578832345</v>
      </c>
      <c r="DC12" s="53">
        <f t="shared" si="10"/>
        <v>0.89003920983881135</v>
      </c>
      <c r="DD12" s="7">
        <f t="shared" si="35"/>
        <v>2</v>
      </c>
      <c r="DE12" s="7">
        <f t="shared" si="11"/>
        <v>16.188301457884293</v>
      </c>
      <c r="DF12" s="7">
        <f t="shared" si="12"/>
        <v>83.000000000001791</v>
      </c>
      <c r="DG12" s="7">
        <f t="shared" si="13"/>
        <v>15.999999999999773</v>
      </c>
      <c r="DH12" s="7">
        <f t="shared" si="14"/>
        <v>-0.18830145788323449</v>
      </c>
      <c r="DI12" s="7">
        <f t="shared" si="15"/>
        <v>-1.1883014578832345</v>
      </c>
      <c r="DJ12" s="7">
        <f t="shared" si="16"/>
        <v>-0.18830145788323449</v>
      </c>
      <c r="DK12" s="7">
        <f t="shared" si="17"/>
        <v>0.81169854211676551</v>
      </c>
      <c r="DL12" s="13">
        <f t="shared" si="18"/>
        <v>-1.1883014578832345</v>
      </c>
      <c r="DM12" s="14">
        <f t="shared" si="19"/>
        <v>0.89003920983881135</v>
      </c>
      <c r="DN12" s="37">
        <f t="shared" si="36"/>
        <v>0.89473684210532956</v>
      </c>
      <c r="DO12" s="89" t="str">
        <f t="shared" si="20"/>
        <v>Blocked?</v>
      </c>
    </row>
    <row r="13" spans="1:122" s="1" customFormat="1" ht="20.100000000000001" customHeight="1">
      <c r="A13" s="76">
        <v>8</v>
      </c>
      <c r="B13" s="92"/>
      <c r="C13" s="64"/>
      <c r="D13" s="71">
        <v>12</v>
      </c>
      <c r="E13" s="71">
        <v>2</v>
      </c>
      <c r="F13" s="71">
        <v>1</v>
      </c>
      <c r="G13" s="71"/>
      <c r="H13" s="71"/>
      <c r="I13" s="69">
        <f t="shared" si="21"/>
        <v>15.5</v>
      </c>
      <c r="J13" s="72">
        <v>0.35538194444444443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0.35539351851851847</v>
      </c>
      <c r="U13" s="64"/>
      <c r="V13" s="64"/>
      <c r="W13" s="65">
        <v>8</v>
      </c>
      <c r="X13" s="65">
        <v>2</v>
      </c>
      <c r="Y13" s="65">
        <v>1</v>
      </c>
      <c r="Z13" s="65"/>
      <c r="AA13" s="65"/>
      <c r="AB13" s="69">
        <f t="shared" si="23"/>
        <v>11.5</v>
      </c>
      <c r="AC13" s="68">
        <v>0.35564814814814816</v>
      </c>
      <c r="AD13" s="70">
        <f t="shared" si="0"/>
        <v>2.5462962962968794E-4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0.35564814814814816</v>
      </c>
      <c r="CM13" s="82">
        <v>0.35629629629629633</v>
      </c>
      <c r="CN13" s="64" t="str">
        <f t="shared" si="1"/>
        <v>Y</v>
      </c>
      <c r="CO13" s="65" t="s">
        <v>74</v>
      </c>
      <c r="CP13" s="65" t="s">
        <v>75</v>
      </c>
      <c r="CQ13" s="66">
        <f t="shared" si="2"/>
        <v>2.6620370370372681E-4</v>
      </c>
      <c r="CR13" s="64" t="str">
        <f t="shared" si="3"/>
        <v>Yes</v>
      </c>
      <c r="CS13" s="67">
        <f t="shared" si="4"/>
        <v>1881.8181818177509</v>
      </c>
      <c r="CT13" s="76"/>
      <c r="CU13" s="61">
        <f t="shared" si="5"/>
        <v>0</v>
      </c>
      <c r="CV13" s="62">
        <f t="shared" si="6"/>
        <v>11.5</v>
      </c>
      <c r="CW13" s="63">
        <f t="shared" si="7"/>
        <v>22.000000000005038</v>
      </c>
      <c r="CX13" s="63">
        <f t="shared" si="32"/>
        <v>2</v>
      </c>
      <c r="CY13" s="63">
        <f t="shared" si="8"/>
        <v>0</v>
      </c>
      <c r="CZ13" s="63">
        <f t="shared" si="9"/>
        <v>23.000000000001997</v>
      </c>
      <c r="DA13" s="51">
        <f t="shared" si="33"/>
        <v>11.5</v>
      </c>
      <c r="DB13" s="52">
        <f t="shared" si="34"/>
        <v>-1.7792125335752473E-2</v>
      </c>
      <c r="DC13" s="53">
        <f t="shared" si="10"/>
        <v>0.95242126318342357</v>
      </c>
      <c r="DD13" s="7">
        <f t="shared" si="35"/>
        <v>2</v>
      </c>
      <c r="DE13" s="7">
        <f t="shared" si="11"/>
        <v>20.01779212534079</v>
      </c>
      <c r="DF13" s="7">
        <f t="shared" si="12"/>
        <v>79.000000000004349</v>
      </c>
      <c r="DG13" s="7">
        <f t="shared" si="13"/>
        <v>20.000000000001997</v>
      </c>
      <c r="DH13" s="7">
        <f t="shared" si="14"/>
        <v>0.98220787466424753</v>
      </c>
      <c r="DI13" s="7">
        <f t="shared" si="15"/>
        <v>-1.7792125335752473E-2</v>
      </c>
      <c r="DJ13" s="7">
        <f t="shared" si="16"/>
        <v>0.98220787466424753</v>
      </c>
      <c r="DK13" s="7">
        <f t="shared" si="17"/>
        <v>1.9822078746642475</v>
      </c>
      <c r="DL13" s="13">
        <f t="shared" si="18"/>
        <v>-1.7792125335752473E-2</v>
      </c>
      <c r="DM13" s="14">
        <f t="shared" si="19"/>
        <v>0.95242126318342346</v>
      </c>
      <c r="DN13" s="37">
        <f t="shared" si="36"/>
        <v>0.95652173913057081</v>
      </c>
      <c r="DO13" s="89" t="str">
        <f t="shared" si="20"/>
        <v>Blocked?</v>
      </c>
    </row>
    <row r="14" spans="1:122" s="1" customFormat="1" ht="20.100000000000001" customHeight="1">
      <c r="A14" s="76">
        <v>9</v>
      </c>
      <c r="B14" s="92"/>
      <c r="C14" s="64"/>
      <c r="D14" s="71">
        <v>8</v>
      </c>
      <c r="E14" s="71">
        <v>3</v>
      </c>
      <c r="F14" s="71"/>
      <c r="G14" s="71"/>
      <c r="H14" s="71"/>
      <c r="I14" s="69">
        <f t="shared" si="21"/>
        <v>11</v>
      </c>
      <c r="J14" s="72">
        <v>0.35629629629629633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0.35630787037037037</v>
      </c>
      <c r="U14" s="64"/>
      <c r="V14" s="64"/>
      <c r="W14" s="65">
        <v>8</v>
      </c>
      <c r="X14" s="65">
        <v>3</v>
      </c>
      <c r="Y14" s="65"/>
      <c r="Z14" s="65"/>
      <c r="AA14" s="65"/>
      <c r="AB14" s="69">
        <f t="shared" si="23"/>
        <v>11</v>
      </c>
      <c r="AC14" s="68">
        <v>0.35656249999999995</v>
      </c>
      <c r="AD14" s="70">
        <f t="shared" si="0"/>
        <v>2.5462962962957691E-4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0.35662037037037037</v>
      </c>
      <c r="CM14" s="82">
        <v>0.35734953703703703</v>
      </c>
      <c r="CN14" s="64" t="str">
        <f t="shared" si="1"/>
        <v>Y</v>
      </c>
      <c r="CO14" s="65" t="s">
        <v>75</v>
      </c>
      <c r="CP14" s="65" t="s">
        <v>75</v>
      </c>
      <c r="CQ14" s="66">
        <f t="shared" si="2"/>
        <v>2.6620370370361579E-4</v>
      </c>
      <c r="CR14" s="64" t="str">
        <f t="shared" si="3"/>
        <v>Yes</v>
      </c>
      <c r="CS14" s="67">
        <f t="shared" si="4"/>
        <v>1800.0000000003727</v>
      </c>
      <c r="CT14" s="76"/>
      <c r="CU14" s="61">
        <f t="shared" si="5"/>
        <v>0</v>
      </c>
      <c r="CV14" s="62">
        <f t="shared" si="6"/>
        <v>11</v>
      </c>
      <c r="CW14" s="63">
        <f t="shared" si="7"/>
        <v>21.999999999995445</v>
      </c>
      <c r="CX14" s="63">
        <f t="shared" si="32"/>
        <v>1</v>
      </c>
      <c r="CY14" s="63">
        <f t="shared" si="8"/>
        <v>0</v>
      </c>
      <c r="CZ14" s="63">
        <f t="shared" si="9"/>
        <v>27.999999999996383</v>
      </c>
      <c r="DA14" s="51">
        <f t="shared" si="33"/>
        <v>11</v>
      </c>
      <c r="DB14" s="52">
        <f t="shared" si="34"/>
        <v>1.8525466627129497</v>
      </c>
      <c r="DC14" s="53">
        <f t="shared" si="10"/>
        <v>0.79293882753751976</v>
      </c>
      <c r="DD14" s="7">
        <f t="shared" si="35"/>
        <v>1</v>
      </c>
      <c r="DE14" s="7">
        <f t="shared" si="11"/>
        <v>19.147453337282496</v>
      </c>
      <c r="DF14" s="7">
        <f t="shared" si="12"/>
        <v>90.999999999996646</v>
      </c>
      <c r="DG14" s="7">
        <f t="shared" si="13"/>
        <v>24.999999999996383</v>
      </c>
      <c r="DH14" s="7">
        <f t="shared" si="14"/>
        <v>1.8525466627129497</v>
      </c>
      <c r="DI14" s="7">
        <f t="shared" si="15"/>
        <v>0.85254666271294965</v>
      </c>
      <c r="DJ14" s="7">
        <f t="shared" si="16"/>
        <v>1.8525466627129497</v>
      </c>
      <c r="DK14" s="7">
        <f t="shared" si="17"/>
        <v>2.8525466627129497</v>
      </c>
      <c r="DL14" s="13">
        <f t="shared" si="18"/>
        <v>1.8525466627129497</v>
      </c>
      <c r="DM14" s="14">
        <f t="shared" si="19"/>
        <v>0.79293882753751976</v>
      </c>
      <c r="DN14" s="37">
        <f t="shared" si="36"/>
        <v>0.78571428571422453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8</v>
      </c>
      <c r="E15" s="71">
        <v>3</v>
      </c>
      <c r="F15" s="71">
        <v>1</v>
      </c>
      <c r="G15" s="71"/>
      <c r="H15" s="71"/>
      <c r="I15" s="69">
        <f t="shared" si="21"/>
        <v>12.5</v>
      </c>
      <c r="J15" s="72">
        <v>0.35828703703703701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0.35831018518518515</v>
      </c>
      <c r="U15" s="64"/>
      <c r="V15" s="64"/>
      <c r="W15" s="65">
        <v>6</v>
      </c>
      <c r="X15" s="65">
        <v>3</v>
      </c>
      <c r="Y15" s="65">
        <v>1</v>
      </c>
      <c r="Z15" s="65"/>
      <c r="AA15" s="65"/>
      <c r="AB15" s="69">
        <f t="shared" si="23"/>
        <v>10.5</v>
      </c>
      <c r="AC15" s="68">
        <v>0.35849537037037038</v>
      </c>
      <c r="AD15" s="70">
        <f t="shared" si="0"/>
        <v>1.8518518518523264E-4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0.35851851851851851</v>
      </c>
      <c r="CM15" s="82">
        <v>0.35913194444444446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2.083333333333659E-4</v>
      </c>
      <c r="CR15" s="64" t="str">
        <f t="shared" si="3"/>
        <v>Yes</v>
      </c>
      <c r="CS15" s="67">
        <f t="shared" si="4"/>
        <v>2362.4999999993947</v>
      </c>
      <c r="CT15" s="76"/>
      <c r="CU15" s="61">
        <f t="shared" si="5"/>
        <v>0</v>
      </c>
      <c r="CV15" s="62">
        <f t="shared" si="6"/>
        <v>10.5</v>
      </c>
      <c r="CW15" s="63">
        <f t="shared" si="7"/>
        <v>16.0000000000041</v>
      </c>
      <c r="CX15" s="63">
        <f t="shared" si="32"/>
        <v>1</v>
      </c>
      <c r="CY15" s="63">
        <f t="shared" si="8"/>
        <v>0</v>
      </c>
      <c r="CZ15" s="63">
        <f t="shared" si="9"/>
        <v>20.000000000001528</v>
      </c>
      <c r="DA15" s="51">
        <f t="shared" si="33"/>
        <v>10.5</v>
      </c>
      <c r="DB15" s="52">
        <f t="shared" si="34"/>
        <v>-3.2771145492201015</v>
      </c>
      <c r="DC15" s="53">
        <f t="shared" si="10"/>
        <v>0.85900343803398027</v>
      </c>
      <c r="DD15" s="7">
        <f t="shared" si="35"/>
        <v>1</v>
      </c>
      <c r="DE15" s="7">
        <f t="shared" si="11"/>
        <v>18.277114549224201</v>
      </c>
      <c r="DF15" s="7">
        <f t="shared" si="12"/>
        <v>73.000000000003411</v>
      </c>
      <c r="DG15" s="7">
        <f t="shared" si="13"/>
        <v>17.000000000001528</v>
      </c>
      <c r="DH15" s="7">
        <f t="shared" si="14"/>
        <v>-3.2771145492201015</v>
      </c>
      <c r="DI15" s="7">
        <f t="shared" si="15"/>
        <v>-4.2771145492201015</v>
      </c>
      <c r="DJ15" s="7">
        <f t="shared" si="16"/>
        <v>-3.2771145492201015</v>
      </c>
      <c r="DK15" s="7">
        <f t="shared" si="17"/>
        <v>-2.2771145492201015</v>
      </c>
      <c r="DL15" s="13">
        <f t="shared" si="18"/>
        <v>-3.2771145492201015</v>
      </c>
      <c r="DM15" s="14">
        <f t="shared" si="19"/>
        <v>0.85900343803398038</v>
      </c>
      <c r="DN15" s="37">
        <f t="shared" si="36"/>
        <v>0.80000000000014393</v>
      </c>
      <c r="DO15" s="89" t="str">
        <f t="shared" si="20"/>
        <v>Blocked?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9.9</v>
      </c>
      <c r="E56" s="26">
        <f>IFERROR(SUMIFS(E6:E55,$J6:$J55,"&gt;0")/COUNTIFS($J6:$J55,"&gt;0"),0)*$O$2</f>
        <v>1.7</v>
      </c>
      <c r="F56" s="26">
        <f t="shared" ref="F56:G56" si="67">IFERROR(SUMIFS(F6:F55,$J6:$J55,"&gt;0")/COUNTIFS($J6:$J55,"&gt;0"),0)*$O$2</f>
        <v>0.3</v>
      </c>
      <c r="G56" s="26">
        <f t="shared" si="67"/>
        <v>0.2</v>
      </c>
      <c r="H56" s="26">
        <f>IFERROR(SUMIFS(H6:H55,$J6:$J55,"&gt;0")/COUNTIFS($J6:$J55,"&gt;0"),0)*$R$2</f>
        <v>0</v>
      </c>
      <c r="I56" s="27">
        <f t="shared" ref="I56" si="68">IFERROR(SUMIFS(I6:I55,$J6:$J55,"&gt;0")/COUNTIFS($J6:$J55,"&gt;0"),0)</f>
        <v>12.51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8.1999999999999993</v>
      </c>
      <c r="X56" s="26">
        <f>IFERROR(SUMIFS(X6:X55,$J6:$J55,"&gt;0")/COUNTIFS($J6:$J55,"&gt;0"),0)*$O$2</f>
        <v>1.5</v>
      </c>
      <c r="Y56" s="26">
        <f t="shared" ref="Y56:Z56" si="71">IFERROR(SUMIFS(Y6:Y55,$J6:$J55,"&gt;0")/COUNTIFS($J6:$J55,"&gt;0"),0)*$O$2</f>
        <v>0.3</v>
      </c>
      <c r="Z56" s="26">
        <f t="shared" si="71"/>
        <v>0.2</v>
      </c>
      <c r="AA56" s="26">
        <f>IFERROR(SUMIFS(AA6:AA55,$J6:$J55,"&gt;0")/COUNTIFS($J6:$J55,"&gt;0"),0)*$R$2</f>
        <v>0</v>
      </c>
      <c r="AB56" s="27">
        <f t="shared" ref="AB56" si="72">IFERROR(SUMIFS(AB6:AB55,$J6:$J55,"&gt;0")/COUNTIFS($J6:$J55,"&gt;0"),0)</f>
        <v>10.61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2.1527777777777813E-4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</v>
      </c>
      <c r="AI56" s="26">
        <f>IFERROR(SUMIFS(AI6:AI55,$J6:$J55,"&gt;0")/COUNTIFS($J6:$J55,"&gt;0"),0)*$O$2</f>
        <v>0</v>
      </c>
      <c r="AJ56" s="26">
        <f t="shared" ref="AJ56:AK56" si="74">IFERROR(SUMIFS(AJ6:AJ55,$J6:$J55,"&gt;0")/COUNTIFS($J6:$J55,"&gt;0"),0)*$O$2</f>
        <v>0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77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10</v>
      </c>
      <c r="CS56" s="34">
        <f>IFERROR(SUMIFS(CS6:CS55,$CR6:$CR55,"Yes")/COUNTIFS($CR6:$CR55,"Yes"),0)</f>
        <v>2068.1601517677459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10.61</v>
      </c>
      <c r="CW56" s="33">
        <f>IFERROR(SUMIFS(CW6:CW55,$J6:$J55,"&gt;0")/COUNTIFS($J6:$J55,"&gt;0"),0)</f>
        <v>18.60000000000003</v>
      </c>
      <c r="CX56" s="25"/>
      <c r="CY56" s="33">
        <f>IFERROR(SUMIFS(CY6:CY55,$J6:$J55,"&gt;0")/COUNTIFS($J6:$J55,"&gt;0"),0)</f>
        <v>0</v>
      </c>
      <c r="CZ56" s="33">
        <f>IFERROR(SUMIFS(CZ6:CZ55,$J6:$J55,"&gt;0")/COUNTIFS($J6:$J55,"&gt;0"),0)</f>
        <v>21.799999999998935</v>
      </c>
      <c r="DA56" s="11">
        <f>IFERROR(SUMIFS(DA6:DA55,$J6:$J55,"&gt;0")/COUNTIFS($J6:$J55,"&gt;0"),0)</f>
        <v>10.61</v>
      </c>
      <c r="DB56" s="11">
        <f>IFERROR(SUMIFS(DB6:DB55,$J6:$J55,"&gt;0")/COUNTIFS($J6:$J55,"&gt;0"),0)</f>
        <v>-1.5685890825969961</v>
      </c>
      <c r="DC56" s="12">
        <f>IFERROR(SUMIFS(DC6:DC55,$J6:$J55,"&gt;0")/COUNTIFS($J6:$J55,"&gt;0"),0)</f>
        <v>0.87832560735237308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>
        <v>1</v>
      </c>
      <c r="F64" s="71"/>
      <c r="G64" s="71"/>
      <c r="H64" s="71"/>
      <c r="I64" s="69">
        <f>IF($J64="","-",B64*$L$2+C64*$M$2+D64*$N$2+E64*$O$2+F64*$P$2+G64*$Q$2+H64*$R$2)</f>
        <v>7</v>
      </c>
      <c r="J64" s="72">
        <v>0.71307870370370363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0.71309027777777778</v>
      </c>
      <c r="U64" s="64"/>
      <c r="V64" s="64"/>
      <c r="W64" s="65">
        <v>4</v>
      </c>
      <c r="X64" s="65">
        <v>1</v>
      </c>
      <c r="Y64" s="65"/>
      <c r="Z64" s="65"/>
      <c r="AA64" s="65"/>
      <c r="AB64" s="69">
        <f>IF($J64="","-",U64*$L$2+V64*$M$2+W64*$N$2+X64*$O$2+Y64*$P$2+Z64*$Q$2+AA64*$R$2)</f>
        <v>5</v>
      </c>
      <c r="AC64" s="68">
        <v>0.71319444444444446</v>
      </c>
      <c r="AD64" s="70">
        <f t="shared" ref="AD64:AD95" si="87">IF($J64="","-",AC64-T64)</f>
        <v>1.0416666666668295E-4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0.71319444444444446</v>
      </c>
      <c r="CM64" s="82">
        <v>0.71401620370370367</v>
      </c>
      <c r="CN64" s="64" t="str">
        <f t="shared" ref="CN64:CN95" si="88">IF($J64="","-",IF(AND(AB64&gt;0,S64=0),"Y","N"))</f>
        <v>Y</v>
      </c>
      <c r="CO64" s="65" t="s">
        <v>75</v>
      </c>
      <c r="CP64" s="65" t="s">
        <v>75</v>
      </c>
      <c r="CQ64" s="66">
        <f t="shared" ref="CQ64:CQ95" si="89">IF($J64="","-",IF(AC64=0,0,AC64-J64))</f>
        <v>1.1574074074083285E-4</v>
      </c>
      <c r="CR64" s="64" t="str">
        <f t="shared" ref="CR64:CR95" si="90">IF($J64="","-",IF(AND(I64&gt;=CR$4,CQ64&gt;=CQ$4,CP64="N",S64=0),"Yes","No"))</f>
        <v>No</v>
      </c>
      <c r="CS64" s="67">
        <f t="shared" ref="CS64:CS95" si="91">IF($J64="","",IF(S64&gt;0,0,IF(AD64=0,0,AB64/(AD64*24))))</f>
        <v>1999.9999999996874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5</v>
      </c>
      <c r="CW64" s="63">
        <f t="shared" ref="CW64:CW113" si="94">IF($J64="","-",(AD64+AX64+BR64)*86400)</f>
        <v>9.0000000000014069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5">IF($J64="","-",S64+AM64+BG64+CA64)</f>
        <v>0</v>
      </c>
      <c r="CZ64" s="63">
        <f t="shared" ref="CZ64:CZ95" si="96">IF($J64="","-",(CL64-J64)*86400)</f>
        <v>10.000000000007958</v>
      </c>
      <c r="DA64" s="51">
        <f>IF($J64="","-",CV64+CY64+CU64)</f>
        <v>5</v>
      </c>
      <c r="DB64" s="52">
        <f>IF($J64="","-",IF(CW64=0,0,CW64-DD64-DE64))</f>
        <v>-0.44355219650136135</v>
      </c>
      <c r="DC64" s="53">
        <f t="shared" ref="DC64:DC95" si="97">IF($J64="", "-", IF(AND(CV64=0, CX64=2),  1,   IFERROR((DA64*3600)/(IFERROR(CZ64-DB64-2,CZ64-2)*$CS$114+CU64*3600),0)))</f>
        <v>0.99999999999922429</v>
      </c>
      <c r="DD64" s="7">
        <f>IF($J64="","-",IF(OR(CX64=1,CX64=3),1,IF(CX64=2,2,IF(CX64=4,0,0))))</f>
        <v>1</v>
      </c>
      <c r="DE64" s="7">
        <f t="shared" ref="DE64:DE95" si="98">IF($J64="","-",IFERROR((3600*CV64/$CS$114),0))</f>
        <v>8.4435521965027682</v>
      </c>
      <c r="DF64" s="7">
        <f t="shared" ref="DF64:DF95" si="99">IF(J64="","-",(CM64-J64)*86400)</f>
        <v>81.00000000000307</v>
      </c>
      <c r="DG64" s="7">
        <f t="shared" ref="DG64:DG95" si="100">IF($J64="","-",(CL64-J64-(3/86400))*86400)</f>
        <v>7.0000000000079572</v>
      </c>
      <c r="DH64" s="7">
        <f t="shared" ref="DH64:DH95" si="101">IF($J64="","-",IF($CW64=0,0, $CW64-IFERROR(3600*$CV64/$CS$114,0)-1))</f>
        <v>-0.44355219650136135</v>
      </c>
      <c r="DI64" s="7">
        <f t="shared" ref="DI64:DI95" si="102">IF($J64="","-",IF($CW64=0,0, $CW64-IFERROR(3600*$CV64/$CS$114,0)-2))</f>
        <v>-1.4435521965013614</v>
      </c>
      <c r="DJ64" s="7">
        <f t="shared" ref="DJ64:DJ95" si="103">IF($J64="","-",IF($CW64=0,0, $CW64-IFERROR(3600*$CV64/$CS$114,0)-1))</f>
        <v>-0.44355219650136135</v>
      </c>
      <c r="DK64" s="7">
        <f t="shared" ref="DK64:DK95" si="104">IF($J64="","-",IF($CW64=0,0, $CW64-IFERROR(3600*$CV64/$CS$114,0)))</f>
        <v>0.55644780349863865</v>
      </c>
      <c r="DL64" s="13">
        <f t="shared" ref="DL64:DL95" si="105">IF($J64="","-",HLOOKUP(CX64,$DH$63:$DK$113,A64+1, FALSE))</f>
        <v>-0.44355219650136135</v>
      </c>
      <c r="DM64" s="14">
        <f t="shared" ref="DM64:DM95" si="106">IF($J64="","-",IFERROR(IF(CU64=0,((DA64*(3600/DF64))/($CS$114*((DG64-DB64+1)/DF64))),((DA64*(3600/DF64))/(($CS$114*(((DG64-DB64+1)/DF64)))+((CU64*3600)/DF64)))),0))</f>
        <v>0.99999999999922407</v>
      </c>
      <c r="DN64" s="37">
        <f>IF($J64="","-",CW64/CZ64)</f>
        <v>0.89999999999942448</v>
      </c>
      <c r="DO64" s="89" t="str">
        <f t="shared" ref="DO64:DO95" si="107">IF(AND(I64&gt;DA64,CP64&lt;&gt;"Y"),"Blocked?","OK")</f>
        <v>Blocked?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7</v>
      </c>
      <c r="E65" s="71">
        <v>2</v>
      </c>
      <c r="F65" s="71"/>
      <c r="G65" s="71"/>
      <c r="H65" s="71"/>
      <c r="I65" s="69">
        <f t="shared" ref="I65:I73" si="108">IF($J65="","-",B65*$L$2+C65*$M$2+D65*$N$2+E65*$O$2+F65*$P$2+G65*$Q$2+H65*$R$2)</f>
        <v>9</v>
      </c>
      <c r="J65" s="72">
        <v>0.72556712962962966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68">
        <v>0.7255787037037037</v>
      </c>
      <c r="U65" s="64"/>
      <c r="V65" s="64"/>
      <c r="W65" s="65">
        <v>5</v>
      </c>
      <c r="X65" s="65">
        <v>2</v>
      </c>
      <c r="Y65" s="65"/>
      <c r="Z65" s="65"/>
      <c r="AA65" s="65"/>
      <c r="AB65" s="69">
        <f t="shared" ref="AB65:AB73" si="110">IF($J65="","-",U65*$L$2+V65*$M$2+W65*$N$2+X65*$O$2+Y65*$P$2+Z65*$Q$2+AA65*$R$2)</f>
        <v>7</v>
      </c>
      <c r="AC65" s="68">
        <v>0.72570601851851846</v>
      </c>
      <c r="AD65" s="70">
        <f t="shared" si="87"/>
        <v>1.273148148147607E-4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1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81">
        <v>0.72572916666666665</v>
      </c>
      <c r="CM65" s="82">
        <v>0.7263425925925926</v>
      </c>
      <c r="CN65" s="64" t="str">
        <f t="shared" si="88"/>
        <v>Y</v>
      </c>
      <c r="CO65" s="65" t="s">
        <v>75</v>
      </c>
      <c r="CP65" s="65" t="s">
        <v>75</v>
      </c>
      <c r="CQ65" s="66">
        <f t="shared" si="89"/>
        <v>1.3888888888879958E-4</v>
      </c>
      <c r="CR65" s="64" t="str">
        <f t="shared" si="90"/>
        <v>No</v>
      </c>
      <c r="CS65" s="67">
        <f t="shared" si="91"/>
        <v>2290.9090909100646</v>
      </c>
      <c r="CT65" s="76"/>
      <c r="CU65" s="61">
        <f t="shared" si="92"/>
        <v>0</v>
      </c>
      <c r="CV65" s="62">
        <f t="shared" si="93"/>
        <v>7</v>
      </c>
      <c r="CW65" s="63">
        <f t="shared" si="94"/>
        <v>10.999999999995325</v>
      </c>
      <c r="CX65" s="63">
        <f t="shared" ref="CX65:CX113" si="119">IF($J65="","-",IF(CP65="Y",2,IF(AND(CN65="y",CO65="y"),2,IF(AND(CN65="y",CO65="n"),1,IF(AND(CN65="n",CO65="y"),3,IF(AND(CN65="n",CO65="n"),4,"error"))))))</f>
        <v>1</v>
      </c>
      <c r="CY65" s="63">
        <f t="shared" si="95"/>
        <v>0</v>
      </c>
      <c r="CZ65" s="63">
        <f t="shared" si="96"/>
        <v>13.999999999995794</v>
      </c>
      <c r="DA65" s="51">
        <f t="shared" ref="DA65:DA96" si="120">IF($J65="","-",CV65+CY65+CU65)</f>
        <v>7</v>
      </c>
      <c r="DB65" s="52">
        <f t="shared" ref="DB65:DB113" si="121">IF($J65="","-",IF(CW65=0,0,CW65-DD65-DE65))</f>
        <v>-1.8209730751085527</v>
      </c>
      <c r="DC65" s="53">
        <f t="shared" si="97"/>
        <v>0.85529238866668078</v>
      </c>
      <c r="DD65" s="7">
        <f t="shared" ref="DD65:DD113" si="122">IF($J65="","-",IF(OR(CX65=1,CX65=3),1,IF(CX65=2,2,IF(CX65=4,0,0))))</f>
        <v>1</v>
      </c>
      <c r="DE65" s="7">
        <f t="shared" si="98"/>
        <v>11.820973075103877</v>
      </c>
      <c r="DF65" s="7">
        <f t="shared" si="99"/>
        <v>66.999999999997684</v>
      </c>
      <c r="DG65" s="7">
        <f t="shared" si="100"/>
        <v>10.999999999995794</v>
      </c>
      <c r="DH65" s="7">
        <f t="shared" si="101"/>
        <v>-1.8209730751085527</v>
      </c>
      <c r="DI65" s="7">
        <f t="shared" si="102"/>
        <v>-2.8209730751085527</v>
      </c>
      <c r="DJ65" s="7">
        <f t="shared" si="103"/>
        <v>-1.8209730751085527</v>
      </c>
      <c r="DK65" s="7">
        <f t="shared" si="104"/>
        <v>-0.82097307510855266</v>
      </c>
      <c r="DL65" s="13">
        <f t="shared" si="105"/>
        <v>-1.8209730751085527</v>
      </c>
      <c r="DM65" s="14">
        <f t="shared" si="106"/>
        <v>0.85529238866668067</v>
      </c>
      <c r="DN65" s="37">
        <f t="shared" ref="DN65:DN113" si="123">IF($J65="","-",CW65/CZ65)</f>
        <v>0.78571428571418789</v>
      </c>
      <c r="DO65" s="89" t="str">
        <f t="shared" si="107"/>
        <v>Blocked?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5</v>
      </c>
      <c r="E66" s="71">
        <v>2</v>
      </c>
      <c r="F66" s="71"/>
      <c r="G66" s="71"/>
      <c r="H66" s="71"/>
      <c r="I66" s="69">
        <f t="shared" si="108"/>
        <v>7</v>
      </c>
      <c r="J66" s="72">
        <v>0.7263425925925926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68">
        <v>0.72636574074074067</v>
      </c>
      <c r="U66" s="64"/>
      <c r="V66" s="64"/>
      <c r="W66" s="65">
        <v>4</v>
      </c>
      <c r="X66" s="65">
        <v>2</v>
      </c>
      <c r="Y66" s="65"/>
      <c r="Z66" s="65"/>
      <c r="AA66" s="65"/>
      <c r="AB66" s="69">
        <f t="shared" si="110"/>
        <v>6</v>
      </c>
      <c r="AC66" s="68">
        <v>0.72649305555555566</v>
      </c>
      <c r="AD66" s="70">
        <f t="shared" si="87"/>
        <v>1.2731481481498275E-4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81">
        <v>0.72650462962962958</v>
      </c>
      <c r="CM66" s="82">
        <v>0.72710648148148149</v>
      </c>
      <c r="CN66" s="64" t="str">
        <f t="shared" si="88"/>
        <v>Y</v>
      </c>
      <c r="CO66" s="65" t="s">
        <v>75</v>
      </c>
      <c r="CP66" s="65" t="s">
        <v>75</v>
      </c>
      <c r="CQ66" s="66">
        <f t="shared" si="89"/>
        <v>1.504629629630605E-4</v>
      </c>
      <c r="CR66" s="64" t="str">
        <f t="shared" si="90"/>
        <v>Yes</v>
      </c>
      <c r="CS66" s="67">
        <f t="shared" si="91"/>
        <v>1963.6363636337735</v>
      </c>
      <c r="CT66" s="76"/>
      <c r="CU66" s="61">
        <f t="shared" si="92"/>
        <v>0</v>
      </c>
      <c r="CV66" s="62">
        <f t="shared" si="93"/>
        <v>6</v>
      </c>
      <c r="CW66" s="63">
        <f t="shared" si="94"/>
        <v>11.000000000014509</v>
      </c>
      <c r="CX66" s="63">
        <f t="shared" si="119"/>
        <v>1</v>
      </c>
      <c r="CY66" s="63">
        <f t="shared" si="95"/>
        <v>0</v>
      </c>
      <c r="CZ66" s="63">
        <f t="shared" si="96"/>
        <v>13.999999999995794</v>
      </c>
      <c r="DA66" s="51">
        <f t="shared" si="120"/>
        <v>6</v>
      </c>
      <c r="DB66" s="52">
        <f t="shared" si="121"/>
        <v>-0.13226263578881436</v>
      </c>
      <c r="DC66" s="53">
        <f t="shared" si="97"/>
        <v>0.83515028811837599</v>
      </c>
      <c r="DD66" s="7">
        <f t="shared" si="122"/>
        <v>1</v>
      </c>
      <c r="DE66" s="7">
        <f t="shared" si="98"/>
        <v>10.132262635803324</v>
      </c>
      <c r="DF66" s="7">
        <f t="shared" si="99"/>
        <v>66.000000000000725</v>
      </c>
      <c r="DG66" s="7">
        <f t="shared" si="100"/>
        <v>10.999999999995794</v>
      </c>
      <c r="DH66" s="7">
        <f t="shared" si="101"/>
        <v>-0.13226263578881436</v>
      </c>
      <c r="DI66" s="7">
        <f t="shared" si="102"/>
        <v>-1.1322626357888144</v>
      </c>
      <c r="DJ66" s="7">
        <f t="shared" si="103"/>
        <v>-0.13226263578881436</v>
      </c>
      <c r="DK66" s="7">
        <f t="shared" si="104"/>
        <v>0.86773736421118564</v>
      </c>
      <c r="DL66" s="13">
        <f t="shared" si="105"/>
        <v>-0.13226263578881436</v>
      </c>
      <c r="DM66" s="14">
        <f t="shared" si="106"/>
        <v>0.83515028811837611</v>
      </c>
      <c r="DN66" s="37">
        <f t="shared" si="123"/>
        <v>0.78571428571555813</v>
      </c>
      <c r="DO66" s="89" t="str">
        <f t="shared" si="107"/>
        <v>Blocked?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7</v>
      </c>
      <c r="E67" s="71">
        <v>1</v>
      </c>
      <c r="F67" s="71"/>
      <c r="G67" s="71"/>
      <c r="H67" s="71"/>
      <c r="I67" s="69">
        <f t="shared" si="108"/>
        <v>8</v>
      </c>
      <c r="J67" s="72">
        <v>0.72710648148148149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68">
        <v>0.72710648148148149</v>
      </c>
      <c r="U67" s="64"/>
      <c r="V67" s="64"/>
      <c r="W67" s="65">
        <v>7</v>
      </c>
      <c r="X67" s="65">
        <v>1</v>
      </c>
      <c r="Y67" s="65"/>
      <c r="Z67" s="65"/>
      <c r="AA67" s="65"/>
      <c r="AB67" s="69">
        <f t="shared" si="110"/>
        <v>8</v>
      </c>
      <c r="AC67" s="68">
        <v>0.72728009259259263</v>
      </c>
      <c r="AD67" s="70">
        <f t="shared" si="87"/>
        <v>1.7361111111113825E-4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81">
        <v>0.72730324074074071</v>
      </c>
      <c r="CM67" s="82">
        <v>0.72802083333333334</v>
      </c>
      <c r="CN67" s="64" t="str">
        <f t="shared" si="88"/>
        <v>Y</v>
      </c>
      <c r="CO67" s="65" t="s">
        <v>75</v>
      </c>
      <c r="CP67" s="65" t="s">
        <v>75</v>
      </c>
      <c r="CQ67" s="66">
        <f t="shared" si="89"/>
        <v>1.7361111111113825E-4</v>
      </c>
      <c r="CR67" s="64" t="str">
        <f t="shared" si="90"/>
        <v>Yes</v>
      </c>
      <c r="CS67" s="67">
        <f t="shared" si="91"/>
        <v>1919.9999999996999</v>
      </c>
      <c r="CT67" s="76"/>
      <c r="CU67" s="61">
        <f t="shared" si="92"/>
        <v>0</v>
      </c>
      <c r="CV67" s="62">
        <f t="shared" si="93"/>
        <v>8</v>
      </c>
      <c r="CW67" s="63">
        <f t="shared" si="94"/>
        <v>15.000000000002345</v>
      </c>
      <c r="CX67" s="63">
        <f t="shared" si="119"/>
        <v>1</v>
      </c>
      <c r="CY67" s="63">
        <f t="shared" si="95"/>
        <v>0</v>
      </c>
      <c r="CZ67" s="63">
        <f t="shared" si="96"/>
        <v>16.999999999996263</v>
      </c>
      <c r="DA67" s="51">
        <f t="shared" si="120"/>
        <v>8</v>
      </c>
      <c r="DB67" s="52">
        <f t="shared" si="121"/>
        <v>0.49031648559791385</v>
      </c>
      <c r="DC67" s="53">
        <f t="shared" si="97"/>
        <v>0.93108050916468377</v>
      </c>
      <c r="DD67" s="7">
        <f t="shared" si="122"/>
        <v>1</v>
      </c>
      <c r="DE67" s="7">
        <f t="shared" si="98"/>
        <v>13.509683514404431</v>
      </c>
      <c r="DF67" s="7">
        <f t="shared" si="99"/>
        <v>78.999999999999559</v>
      </c>
      <c r="DG67" s="7">
        <f t="shared" si="100"/>
        <v>13.999999999996263</v>
      </c>
      <c r="DH67" s="7">
        <f t="shared" si="101"/>
        <v>0.49031648559791385</v>
      </c>
      <c r="DI67" s="7">
        <f t="shared" si="102"/>
        <v>-0.50968351440208615</v>
      </c>
      <c r="DJ67" s="7">
        <f t="shared" si="103"/>
        <v>0.49031648559791385</v>
      </c>
      <c r="DK67" s="7">
        <f t="shared" si="104"/>
        <v>1.4903164855979139</v>
      </c>
      <c r="DL67" s="13">
        <f t="shared" si="105"/>
        <v>0.49031648559791385</v>
      </c>
      <c r="DM67" s="14">
        <f t="shared" si="106"/>
        <v>0.93108050916468366</v>
      </c>
      <c r="DN67" s="37">
        <f t="shared" si="123"/>
        <v>0.88235294117680252</v>
      </c>
      <c r="DO67" s="89" t="str">
        <f t="shared" si="107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4</v>
      </c>
      <c r="E68" s="71">
        <v>2</v>
      </c>
      <c r="F68" s="71"/>
      <c r="G68" s="71"/>
      <c r="H68" s="71"/>
      <c r="I68" s="69">
        <f t="shared" si="108"/>
        <v>6</v>
      </c>
      <c r="J68" s="72">
        <v>0.72886574074074073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68">
        <v>0.72887731481481488</v>
      </c>
      <c r="U68" s="64"/>
      <c r="V68" s="64"/>
      <c r="W68" s="65">
        <v>4</v>
      </c>
      <c r="X68" s="65">
        <v>2</v>
      </c>
      <c r="Y68" s="65"/>
      <c r="Z68" s="65"/>
      <c r="AA68" s="65"/>
      <c r="AB68" s="69">
        <f t="shared" si="110"/>
        <v>6</v>
      </c>
      <c r="AC68" s="68">
        <v>0.72898148148148145</v>
      </c>
      <c r="AD68" s="70">
        <f t="shared" si="87"/>
        <v>1.0416666666657193E-4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81">
        <v>0.72898148148148145</v>
      </c>
      <c r="CM68" s="82">
        <v>0.72974537037037035</v>
      </c>
      <c r="CN68" s="64" t="str">
        <f t="shared" si="88"/>
        <v>Y</v>
      </c>
      <c r="CO68" s="65" t="s">
        <v>75</v>
      </c>
      <c r="CP68" s="65" t="s">
        <v>75</v>
      </c>
      <c r="CQ68" s="66">
        <f t="shared" si="89"/>
        <v>1.1574074074072183E-4</v>
      </c>
      <c r="CR68" s="64" t="str">
        <f t="shared" si="90"/>
        <v>No</v>
      </c>
      <c r="CS68" s="67">
        <f t="shared" si="91"/>
        <v>2400.0000000021828</v>
      </c>
      <c r="CT68" s="76"/>
      <c r="CU68" s="61">
        <f t="shared" si="92"/>
        <v>0</v>
      </c>
      <c r="CV68" s="62">
        <f t="shared" si="93"/>
        <v>6</v>
      </c>
      <c r="CW68" s="63">
        <f t="shared" si="94"/>
        <v>8.9999999999918145</v>
      </c>
      <c r="CX68" s="63">
        <f t="shared" si="119"/>
        <v>1</v>
      </c>
      <c r="CY68" s="63">
        <f t="shared" si="95"/>
        <v>0</v>
      </c>
      <c r="CZ68" s="63">
        <f t="shared" si="96"/>
        <v>9.9999999999983658</v>
      </c>
      <c r="DA68" s="51">
        <f t="shared" si="120"/>
        <v>6</v>
      </c>
      <c r="DB68" s="52">
        <f t="shared" si="121"/>
        <v>-2.1322626358115091</v>
      </c>
      <c r="DC68" s="53">
        <f t="shared" si="97"/>
        <v>0.99999999999935341</v>
      </c>
      <c r="DD68" s="7">
        <f t="shared" si="122"/>
        <v>1</v>
      </c>
      <c r="DE68" s="7">
        <f t="shared" si="98"/>
        <v>10.132262635803324</v>
      </c>
      <c r="DF68" s="7">
        <f t="shared" si="99"/>
        <v>75.999999999999091</v>
      </c>
      <c r="DG68" s="7">
        <f t="shared" si="100"/>
        <v>6.9999999999983649</v>
      </c>
      <c r="DH68" s="7">
        <f t="shared" si="101"/>
        <v>-2.1322626358115091</v>
      </c>
      <c r="DI68" s="7">
        <f t="shared" si="102"/>
        <v>-3.1322626358115091</v>
      </c>
      <c r="DJ68" s="7">
        <f t="shared" si="103"/>
        <v>-2.1322626358115091</v>
      </c>
      <c r="DK68" s="7">
        <f t="shared" si="104"/>
        <v>-1.1322626358115091</v>
      </c>
      <c r="DL68" s="13">
        <f t="shared" si="105"/>
        <v>-2.1322626358115091</v>
      </c>
      <c r="DM68" s="14">
        <f t="shared" si="106"/>
        <v>0.99999999999935363</v>
      </c>
      <c r="DN68" s="37">
        <f t="shared" si="123"/>
        <v>0.89999999999932856</v>
      </c>
      <c r="DO68" s="89" t="str">
        <f t="shared" si="107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6</v>
      </c>
      <c r="E69" s="71"/>
      <c r="F69" s="71"/>
      <c r="G69" s="71"/>
      <c r="H69" s="71"/>
      <c r="I69" s="69">
        <f t="shared" si="108"/>
        <v>6</v>
      </c>
      <c r="J69" s="72">
        <v>0.73706018518518512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68">
        <v>0.73707175925925927</v>
      </c>
      <c r="U69" s="64"/>
      <c r="V69" s="64"/>
      <c r="W69" s="65">
        <v>6</v>
      </c>
      <c r="X69" s="65"/>
      <c r="Y69" s="65"/>
      <c r="Z69" s="65"/>
      <c r="AA69" s="65"/>
      <c r="AB69" s="69">
        <f t="shared" si="110"/>
        <v>6</v>
      </c>
      <c r="AC69" s="68">
        <v>0.7371875</v>
      </c>
      <c r="AD69" s="70">
        <f t="shared" si="87"/>
        <v>1.1574074074072183E-4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81">
        <v>0.73723379629629626</v>
      </c>
      <c r="CM69" s="82">
        <v>0.73799768518518516</v>
      </c>
      <c r="CN69" s="64" t="str">
        <f t="shared" si="88"/>
        <v>Y</v>
      </c>
      <c r="CO69" s="65" t="s">
        <v>74</v>
      </c>
      <c r="CP69" s="65" t="s">
        <v>75</v>
      </c>
      <c r="CQ69" s="66">
        <f t="shared" si="89"/>
        <v>1.2731481481487172E-4</v>
      </c>
      <c r="CR69" s="64" t="str">
        <f t="shared" si="90"/>
        <v>No</v>
      </c>
      <c r="CS69" s="67">
        <f t="shared" si="91"/>
        <v>2160.0000000003529</v>
      </c>
      <c r="CT69" s="76"/>
      <c r="CU69" s="61">
        <f t="shared" si="92"/>
        <v>0</v>
      </c>
      <c r="CV69" s="62">
        <f t="shared" si="93"/>
        <v>6</v>
      </c>
      <c r="CW69" s="63">
        <f t="shared" si="94"/>
        <v>9.9999999999983658</v>
      </c>
      <c r="CX69" s="63">
        <f t="shared" si="119"/>
        <v>2</v>
      </c>
      <c r="CY69" s="63">
        <f t="shared" si="95"/>
        <v>0</v>
      </c>
      <c r="CZ69" s="63">
        <f t="shared" si="96"/>
        <v>15.000000000002345</v>
      </c>
      <c r="DA69" s="51">
        <f t="shared" si="120"/>
        <v>6</v>
      </c>
      <c r="DB69" s="52">
        <f t="shared" si="121"/>
        <v>-2.1322626358049579</v>
      </c>
      <c r="DC69" s="53">
        <f t="shared" si="97"/>
        <v>0.66958014671430988</v>
      </c>
      <c r="DD69" s="7">
        <f t="shared" si="122"/>
        <v>2</v>
      </c>
      <c r="DE69" s="7">
        <f t="shared" si="98"/>
        <v>10.132262635803324</v>
      </c>
      <c r="DF69" s="7">
        <f t="shared" si="99"/>
        <v>81.00000000000307</v>
      </c>
      <c r="DG69" s="7">
        <f t="shared" si="100"/>
        <v>12.000000000002345</v>
      </c>
      <c r="DH69" s="7">
        <f t="shared" si="101"/>
        <v>-1.1322626358049579</v>
      </c>
      <c r="DI69" s="7">
        <f t="shared" si="102"/>
        <v>-2.1322626358049579</v>
      </c>
      <c r="DJ69" s="7">
        <f t="shared" si="103"/>
        <v>-1.1322626358049579</v>
      </c>
      <c r="DK69" s="7">
        <f t="shared" si="104"/>
        <v>-0.1322626358049579</v>
      </c>
      <c r="DL69" s="13">
        <f t="shared" si="105"/>
        <v>-2.1322626358049579</v>
      </c>
      <c r="DM69" s="14">
        <f t="shared" si="106"/>
        <v>0.66958014671430988</v>
      </c>
      <c r="DN69" s="37">
        <f t="shared" si="123"/>
        <v>0.66666666666645347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6</v>
      </c>
      <c r="E70" s="71"/>
      <c r="F70" s="71"/>
      <c r="G70" s="71"/>
      <c r="H70" s="71"/>
      <c r="I70" s="69">
        <f t="shared" si="108"/>
        <v>6</v>
      </c>
      <c r="J70" s="72">
        <v>0.73896990740740742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68">
        <v>0.73898148148148157</v>
      </c>
      <c r="U70" s="64"/>
      <c r="V70" s="64"/>
      <c r="W70" s="65">
        <v>6</v>
      </c>
      <c r="X70" s="65"/>
      <c r="Y70" s="65"/>
      <c r="Z70" s="65"/>
      <c r="AA70" s="65"/>
      <c r="AB70" s="69">
        <f t="shared" si="110"/>
        <v>6</v>
      </c>
      <c r="AC70" s="68">
        <v>0.73908564814814814</v>
      </c>
      <c r="AD70" s="70">
        <f t="shared" si="87"/>
        <v>1.0416666666657193E-4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81">
        <v>0.73908564814814814</v>
      </c>
      <c r="CM70" s="82">
        <v>0.73989583333333331</v>
      </c>
      <c r="CN70" s="64" t="str">
        <f t="shared" si="88"/>
        <v>Y</v>
      </c>
      <c r="CO70" s="65" t="s">
        <v>75</v>
      </c>
      <c r="CP70" s="65" t="s">
        <v>75</v>
      </c>
      <c r="CQ70" s="66">
        <f t="shared" si="89"/>
        <v>1.1574074074072183E-4</v>
      </c>
      <c r="CR70" s="64" t="str">
        <f t="shared" si="90"/>
        <v>No</v>
      </c>
      <c r="CS70" s="67">
        <f t="shared" si="91"/>
        <v>2400.0000000021828</v>
      </c>
      <c r="CT70" s="76"/>
      <c r="CU70" s="61">
        <f t="shared" si="92"/>
        <v>0</v>
      </c>
      <c r="CV70" s="62">
        <f t="shared" si="93"/>
        <v>6</v>
      </c>
      <c r="CW70" s="63">
        <f t="shared" si="94"/>
        <v>8.9999999999918145</v>
      </c>
      <c r="CX70" s="63">
        <f t="shared" si="119"/>
        <v>1</v>
      </c>
      <c r="CY70" s="63">
        <f t="shared" si="95"/>
        <v>0</v>
      </c>
      <c r="CZ70" s="63">
        <f t="shared" si="96"/>
        <v>9.9999999999983658</v>
      </c>
      <c r="DA70" s="51">
        <f t="shared" si="120"/>
        <v>6</v>
      </c>
      <c r="DB70" s="52">
        <f t="shared" si="121"/>
        <v>-2.1322626358115091</v>
      </c>
      <c r="DC70" s="53">
        <f t="shared" si="97"/>
        <v>0.99999999999935341</v>
      </c>
      <c r="DD70" s="7">
        <f t="shared" si="122"/>
        <v>1</v>
      </c>
      <c r="DE70" s="7">
        <f t="shared" si="98"/>
        <v>10.132262635803324</v>
      </c>
      <c r="DF70" s="7">
        <f t="shared" si="99"/>
        <v>79.999999999996518</v>
      </c>
      <c r="DG70" s="7">
        <f t="shared" si="100"/>
        <v>6.9999999999983649</v>
      </c>
      <c r="DH70" s="7">
        <f t="shared" si="101"/>
        <v>-2.1322626358115091</v>
      </c>
      <c r="DI70" s="7">
        <f t="shared" si="102"/>
        <v>-3.1322626358115091</v>
      </c>
      <c r="DJ70" s="7">
        <f t="shared" si="103"/>
        <v>-2.1322626358115091</v>
      </c>
      <c r="DK70" s="7">
        <f t="shared" si="104"/>
        <v>-1.1322626358115091</v>
      </c>
      <c r="DL70" s="13">
        <f t="shared" si="105"/>
        <v>-2.1322626358115091</v>
      </c>
      <c r="DM70" s="14">
        <f t="shared" si="106"/>
        <v>0.99999999999935363</v>
      </c>
      <c r="DN70" s="37">
        <f t="shared" si="123"/>
        <v>0.89999999999932856</v>
      </c>
      <c r="DO70" s="89" t="str">
        <f t="shared" si="107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5</v>
      </c>
      <c r="E71" s="71">
        <v>2</v>
      </c>
      <c r="F71" s="71"/>
      <c r="G71" s="71"/>
      <c r="H71" s="71"/>
      <c r="I71" s="69">
        <f t="shared" si="108"/>
        <v>7</v>
      </c>
      <c r="J71" s="72">
        <v>0.74359953703703707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68">
        <v>0.74365740740740749</v>
      </c>
      <c r="U71" s="64"/>
      <c r="V71" s="64"/>
      <c r="W71" s="65">
        <v>4</v>
      </c>
      <c r="X71" s="65">
        <v>2</v>
      </c>
      <c r="Y71" s="65"/>
      <c r="Z71" s="65"/>
      <c r="AA71" s="65"/>
      <c r="AB71" s="69">
        <f t="shared" si="110"/>
        <v>6</v>
      </c>
      <c r="AC71" s="68">
        <v>0.74376157407407406</v>
      </c>
      <c r="AD71" s="70">
        <f t="shared" si="87"/>
        <v>1.0416666666657193E-4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81">
        <v>0.74376157407407406</v>
      </c>
      <c r="CM71" s="82">
        <v>0.74453703703703711</v>
      </c>
      <c r="CN71" s="64" t="str">
        <f t="shared" si="88"/>
        <v>Y</v>
      </c>
      <c r="CO71" s="65" t="s">
        <v>75</v>
      </c>
      <c r="CP71" s="65" t="s">
        <v>75</v>
      </c>
      <c r="CQ71" s="66">
        <f t="shared" si="89"/>
        <v>1.6203703703698835E-4</v>
      </c>
      <c r="CR71" s="64" t="str">
        <f t="shared" si="90"/>
        <v>Yes</v>
      </c>
      <c r="CS71" s="67">
        <f t="shared" si="91"/>
        <v>2400.0000000021828</v>
      </c>
      <c r="CT71" s="76"/>
      <c r="CU71" s="61">
        <f t="shared" si="92"/>
        <v>0</v>
      </c>
      <c r="CV71" s="62">
        <f t="shared" si="93"/>
        <v>6</v>
      </c>
      <c r="CW71" s="63">
        <f t="shared" si="94"/>
        <v>8.9999999999918145</v>
      </c>
      <c r="CX71" s="63">
        <f t="shared" si="119"/>
        <v>1</v>
      </c>
      <c r="CY71" s="63">
        <f t="shared" si="95"/>
        <v>0</v>
      </c>
      <c r="CZ71" s="63">
        <f t="shared" si="96"/>
        <v>13.999999999995794</v>
      </c>
      <c r="DA71" s="51">
        <f t="shared" si="120"/>
        <v>6</v>
      </c>
      <c r="DB71" s="52">
        <f t="shared" si="121"/>
        <v>-2.1322626358115091</v>
      </c>
      <c r="DC71" s="53">
        <f t="shared" si="97"/>
        <v>0.71695968981859504</v>
      </c>
      <c r="DD71" s="7">
        <f t="shared" si="122"/>
        <v>1</v>
      </c>
      <c r="DE71" s="7">
        <f t="shared" si="98"/>
        <v>10.132262635803324</v>
      </c>
      <c r="DF71" s="7">
        <f t="shared" si="99"/>
        <v>81.00000000000307</v>
      </c>
      <c r="DG71" s="7">
        <f t="shared" si="100"/>
        <v>10.999999999995794</v>
      </c>
      <c r="DH71" s="7">
        <f t="shared" si="101"/>
        <v>-2.1322626358115091</v>
      </c>
      <c r="DI71" s="7">
        <f t="shared" si="102"/>
        <v>-3.1322626358115091</v>
      </c>
      <c r="DJ71" s="7">
        <f t="shared" si="103"/>
        <v>-2.1322626358115091</v>
      </c>
      <c r="DK71" s="7">
        <f t="shared" si="104"/>
        <v>-1.1322626358115091</v>
      </c>
      <c r="DL71" s="13">
        <f t="shared" si="105"/>
        <v>-2.1322626358115091</v>
      </c>
      <c r="DM71" s="14">
        <f t="shared" si="106"/>
        <v>0.71695968981859493</v>
      </c>
      <c r="DN71" s="37">
        <f t="shared" si="123"/>
        <v>0.64285714285675133</v>
      </c>
      <c r="DO71" s="89" t="str">
        <f t="shared" si="107"/>
        <v>Blocked?</v>
      </c>
    </row>
    <row r="72" spans="1:122" s="1" customFormat="1" ht="20.100000000000001" customHeight="1">
      <c r="A72" s="76">
        <v>9</v>
      </c>
      <c r="B72" s="92"/>
      <c r="C72" s="64"/>
      <c r="D72" s="71">
        <v>6</v>
      </c>
      <c r="E72" s="71">
        <v>3</v>
      </c>
      <c r="F72" s="71"/>
      <c r="G72" s="71"/>
      <c r="H72" s="71"/>
      <c r="I72" s="69">
        <f t="shared" si="108"/>
        <v>9</v>
      </c>
      <c r="J72" s="72">
        <v>0.74633101851851846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68">
        <v>0.74634259259259261</v>
      </c>
      <c r="U72" s="64"/>
      <c r="V72" s="64"/>
      <c r="W72" s="65">
        <v>5</v>
      </c>
      <c r="X72" s="65">
        <v>3</v>
      </c>
      <c r="Y72" s="65"/>
      <c r="Z72" s="65"/>
      <c r="AA72" s="65"/>
      <c r="AB72" s="69">
        <f t="shared" si="110"/>
        <v>8</v>
      </c>
      <c r="AC72" s="68">
        <v>0.74649305555555545</v>
      </c>
      <c r="AD72" s="70">
        <f t="shared" si="87"/>
        <v>1.5046296296283845E-4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81">
        <v>0.7465046296296296</v>
      </c>
      <c r="CM72" s="82">
        <v>0.74724537037037031</v>
      </c>
      <c r="CN72" s="64" t="str">
        <f t="shared" si="88"/>
        <v>Y</v>
      </c>
      <c r="CO72" s="65" t="s">
        <v>75</v>
      </c>
      <c r="CP72" s="65" t="s">
        <v>75</v>
      </c>
      <c r="CQ72" s="66">
        <f t="shared" si="89"/>
        <v>1.6203703703698835E-4</v>
      </c>
      <c r="CR72" s="64" t="str">
        <f t="shared" si="90"/>
        <v>Yes</v>
      </c>
      <c r="CS72" s="67">
        <f t="shared" si="91"/>
        <v>2215.3846153864488</v>
      </c>
      <c r="CT72" s="76"/>
      <c r="CU72" s="61">
        <f t="shared" si="92"/>
        <v>0</v>
      </c>
      <c r="CV72" s="62">
        <f t="shared" si="93"/>
        <v>8</v>
      </c>
      <c r="CW72" s="63">
        <f t="shared" si="94"/>
        <v>12.999999999989242</v>
      </c>
      <c r="CX72" s="63">
        <f t="shared" si="119"/>
        <v>1</v>
      </c>
      <c r="CY72" s="63">
        <f t="shared" si="95"/>
        <v>0</v>
      </c>
      <c r="CZ72" s="63">
        <f t="shared" si="96"/>
        <v>15.000000000002345</v>
      </c>
      <c r="DA72" s="51">
        <f t="shared" si="120"/>
        <v>8</v>
      </c>
      <c r="DB72" s="52">
        <f t="shared" si="121"/>
        <v>-1.5096835144151886</v>
      </c>
      <c r="DC72" s="53">
        <f t="shared" si="97"/>
        <v>0.93108050916345264</v>
      </c>
      <c r="DD72" s="7">
        <f t="shared" si="122"/>
        <v>1</v>
      </c>
      <c r="DE72" s="7">
        <f t="shared" si="98"/>
        <v>13.509683514404431</v>
      </c>
      <c r="DF72" s="7">
        <f t="shared" si="99"/>
        <v>78.999999999999559</v>
      </c>
      <c r="DG72" s="7">
        <f t="shared" si="100"/>
        <v>12.000000000002345</v>
      </c>
      <c r="DH72" s="7">
        <f t="shared" si="101"/>
        <v>-1.5096835144151886</v>
      </c>
      <c r="DI72" s="7">
        <f t="shared" si="102"/>
        <v>-2.5096835144151886</v>
      </c>
      <c r="DJ72" s="7">
        <f t="shared" si="103"/>
        <v>-1.5096835144151886</v>
      </c>
      <c r="DK72" s="7">
        <f t="shared" si="104"/>
        <v>-0.50968351441518855</v>
      </c>
      <c r="DL72" s="13">
        <f t="shared" si="105"/>
        <v>-1.5096835144151886</v>
      </c>
      <c r="DM72" s="14">
        <f t="shared" si="106"/>
        <v>0.93108050916345264</v>
      </c>
      <c r="DN72" s="37">
        <f t="shared" si="123"/>
        <v>0.86666666666581404</v>
      </c>
      <c r="DO72" s="89" t="str">
        <f t="shared" si="107"/>
        <v>Blocked?</v>
      </c>
    </row>
    <row r="73" spans="1:122" s="1" customFormat="1" ht="20.100000000000001" customHeight="1">
      <c r="A73" s="76">
        <v>10</v>
      </c>
      <c r="B73" s="92"/>
      <c r="C73" s="64"/>
      <c r="D73" s="71">
        <v>7</v>
      </c>
      <c r="E73" s="71">
        <v>1</v>
      </c>
      <c r="F73" s="71"/>
      <c r="G73" s="71"/>
      <c r="H73" s="71"/>
      <c r="I73" s="69">
        <f t="shared" si="108"/>
        <v>8</v>
      </c>
      <c r="J73" s="72">
        <v>0.74724537037037031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68">
        <v>0.74725694444444446</v>
      </c>
      <c r="U73" s="64"/>
      <c r="V73" s="64"/>
      <c r="W73" s="65">
        <v>8</v>
      </c>
      <c r="X73" s="65">
        <v>1</v>
      </c>
      <c r="Y73" s="65"/>
      <c r="Z73" s="65"/>
      <c r="AA73" s="65"/>
      <c r="AB73" s="69">
        <f t="shared" si="110"/>
        <v>9</v>
      </c>
      <c r="AC73" s="68">
        <v>0.74743055555555549</v>
      </c>
      <c r="AD73" s="70">
        <f t="shared" si="87"/>
        <v>1.7361111111102723E-4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1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76"/>
      <c r="CL73" s="81">
        <v>0.74745370370370379</v>
      </c>
      <c r="CM73" s="82">
        <v>0.74813657407407408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1.8518518518517713E-4</v>
      </c>
      <c r="CR73" s="64" t="str">
        <f t="shared" si="90"/>
        <v>Yes</v>
      </c>
      <c r="CS73" s="67">
        <f t="shared" si="91"/>
        <v>2160.0000000010436</v>
      </c>
      <c r="CT73" s="76"/>
      <c r="CU73" s="61">
        <f t="shared" si="92"/>
        <v>0</v>
      </c>
      <c r="CV73" s="62">
        <f t="shared" si="93"/>
        <v>9</v>
      </c>
      <c r="CW73" s="63">
        <f t="shared" si="94"/>
        <v>14.999999999992752</v>
      </c>
      <c r="CX73" s="63">
        <f t="shared" si="119"/>
        <v>1</v>
      </c>
      <c r="CY73" s="63">
        <f t="shared" si="95"/>
        <v>0</v>
      </c>
      <c r="CZ73" s="63">
        <f t="shared" si="96"/>
        <v>18.000000000012406</v>
      </c>
      <c r="DA73" s="51">
        <f t="shared" si="120"/>
        <v>9</v>
      </c>
      <c r="DB73" s="52">
        <f t="shared" si="121"/>
        <v>-1.1983939537122321</v>
      </c>
      <c r="DC73" s="53">
        <f t="shared" si="97"/>
        <v>0.8837100716845413</v>
      </c>
      <c r="DD73" s="7">
        <f t="shared" si="122"/>
        <v>1</v>
      </c>
      <c r="DE73" s="7">
        <f t="shared" si="98"/>
        <v>15.198393953704985</v>
      </c>
      <c r="DF73" s="7">
        <f t="shared" si="99"/>
        <v>77.000000000005642</v>
      </c>
      <c r="DG73" s="7">
        <f t="shared" si="100"/>
        <v>15.000000000012406</v>
      </c>
      <c r="DH73" s="7">
        <f t="shared" si="101"/>
        <v>-1.1983939537122321</v>
      </c>
      <c r="DI73" s="7">
        <f t="shared" si="102"/>
        <v>-2.1983939537122321</v>
      </c>
      <c r="DJ73" s="7">
        <f t="shared" si="103"/>
        <v>-1.1983939537122321</v>
      </c>
      <c r="DK73" s="7">
        <f t="shared" si="104"/>
        <v>-0.19839395371223212</v>
      </c>
      <c r="DL73" s="13">
        <f t="shared" si="105"/>
        <v>-1.1983939537122321</v>
      </c>
      <c r="DM73" s="14">
        <f t="shared" si="106"/>
        <v>0.8837100716845413</v>
      </c>
      <c r="DN73" s="37">
        <f t="shared" si="123"/>
        <v>0.83333333333235637</v>
      </c>
      <c r="DO73" s="89" t="str">
        <f t="shared" si="107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5.9</v>
      </c>
      <c r="E114" s="26">
        <f>IFERROR(SUMIFS(E64:E113,$J64:$J113,"&gt;0")/COUNTIFS($J64:$J113,"&gt;0"),0)*$O$2</f>
        <v>1.4</v>
      </c>
      <c r="F114" s="26">
        <f t="shared" ref="F114:H114" si="155">IFERROR(SUMIFS(F64:F113,$J64:$J113,"&gt;0")/COUNTIFS($J64:$J113,"&gt;0"),0)*$O$2</f>
        <v>0</v>
      </c>
      <c r="G114" s="26">
        <f t="shared" si="155"/>
        <v>0</v>
      </c>
      <c r="H114" s="26">
        <f t="shared" si="155"/>
        <v>0</v>
      </c>
      <c r="I114" s="27">
        <f t="shared" ref="I114" si="156">IFERROR(SUMIFS(I64:I113,$J64:$J113,"&gt;0")/COUNTIFS($J64:$J113,"&gt;0"),0)</f>
        <v>7.3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5.3</v>
      </c>
      <c r="X114" s="26">
        <f>IFERROR(SUMIFS(X64:X113,$J64:$J113,"&gt;0")/COUNTIFS($J64:$J113,"&gt;0"),0)*$O$2</f>
        <v>1.4</v>
      </c>
      <c r="Y114" s="26">
        <f t="shared" ref="Y114:AA114" si="159">IFERROR(SUMIFS(Y64:Y113,$J64:$J113,"&gt;0")/COUNTIFS($J64:$J113,"&gt;0"),0)*$O$2</f>
        <v>0</v>
      </c>
      <c r="Z114" s="26">
        <f t="shared" si="159"/>
        <v>0</v>
      </c>
      <c r="AA114" s="26">
        <f t="shared" si="159"/>
        <v>0</v>
      </c>
      <c r="AB114" s="27">
        <f t="shared" ref="AB114" si="160">IFERROR(SUMIFS(AB64:AB113,$J64:$J113,"&gt;0")/COUNTIFS($J64:$J113,"&gt;0"),0)</f>
        <v>6.7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1.284722222221868E-4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5</v>
      </c>
      <c r="CS114" s="34">
        <f>IFERROR(SUMIFS(CS64:CS113,$CR64:$CR113,"Yes")/COUNTIFS($CR64:$CR113,"Yes"),0)</f>
        <v>2131.8041958046297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6.7</v>
      </c>
      <c r="CW114" s="33">
        <f>IFERROR(SUMIFS(CW64:CW113,$J64:$J113,"&gt;0")/COUNTIFS($J64:$J113,"&gt;0"),0)</f>
        <v>11.099999999996939</v>
      </c>
      <c r="CX114" s="25"/>
      <c r="CY114" s="33">
        <f>IFERROR(SUMIFS(CY64:CY113,$J64:$J113,"&gt;0")/COUNTIFS($J64:$J113,"&gt;0"),0)</f>
        <v>0</v>
      </c>
      <c r="CZ114" s="33">
        <f>IFERROR(SUMIFS(CZ64:CZ113,$J64:$J113,"&gt;0")/COUNTIFS($J64:$J113,"&gt;0"),0)</f>
        <v>13.700000000000543</v>
      </c>
      <c r="DA114" s="11">
        <f>IFERROR(SUMIFS(DA64:DA113,$J64:$J113,"&gt;0")/COUNTIFS($J64:$J113,"&gt;0"),0)</f>
        <v>6.7</v>
      </c>
      <c r="DB114" s="11">
        <f>IFERROR(SUMIFS(DB64:DB113,$J64:$J113,"&gt;0")/COUNTIFS($J64:$J113,"&gt;0"),0)</f>
        <v>-1.3143599433167721</v>
      </c>
      <c r="DC114" s="12">
        <f>IFERROR(SUMIFS(DC64:DC113,$J64:$J113,"&gt;0")/COUNTIFS($J64:$J113,"&gt;0"),0)</f>
        <v>0.88228536033285698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329" priority="26">
      <formula>$CR64="Yes"</formula>
    </cfRule>
  </conditionalFormatting>
  <conditionalFormatting sqref="U6:AA15">
    <cfRule type="expression" dxfId="328" priority="19">
      <formula>AND(SUM($U6:$AA6)&lt;3,SUM($U6:$AA6)&gt;0)</formula>
    </cfRule>
  </conditionalFormatting>
  <conditionalFormatting sqref="U6:AA55">
    <cfRule type="expression" dxfId="327" priority="38">
      <formula>AND(SUM($U6:$AA6)&lt;3,SUM($U6:$AA6)&gt;0)</formula>
    </cfRule>
  </conditionalFormatting>
  <conditionalFormatting sqref="U64:AA113">
    <cfRule type="expression" dxfId="326" priority="10">
      <formula>AND(SUM($U64:$AA64)&lt;3,SUM($U64:$AA64)&gt;0)</formula>
    </cfRule>
  </conditionalFormatting>
  <conditionalFormatting sqref="AF6:AL55">
    <cfRule type="expression" dxfId="325" priority="12">
      <formula>AND($AM6&gt;0,$AB6=0)</formula>
    </cfRule>
  </conditionalFormatting>
  <conditionalFormatting sqref="AF64:AL113">
    <cfRule type="expression" dxfId="324" priority="3">
      <formula>AND($AM64&gt;0,$AB64=0)</formula>
    </cfRule>
  </conditionalFormatting>
  <conditionalFormatting sqref="AO6:AU55">
    <cfRule type="expression" dxfId="323" priority="18">
      <formula>AND(SUM($AO6:$AU6)&lt;3,SUM($AO6:$AU6)&gt;0)</formula>
    </cfRule>
  </conditionalFormatting>
  <conditionalFormatting sqref="AO64:AU113">
    <cfRule type="expression" dxfId="322" priority="9">
      <formula>AND(SUM($AO64:$AU64)&lt;3,SUM($AO64:$AU64)&gt;0)</formula>
    </cfRule>
  </conditionalFormatting>
  <conditionalFormatting sqref="AZ6:BF55">
    <cfRule type="expression" dxfId="321" priority="13">
      <formula>AND($BG6&gt;0,$AV6=0)</formula>
    </cfRule>
  </conditionalFormatting>
  <conditionalFormatting sqref="AZ64:BF113">
    <cfRule type="expression" dxfId="320" priority="4">
      <formula>AND($BG64&gt;0,$AV64=0)</formula>
    </cfRule>
  </conditionalFormatting>
  <conditionalFormatting sqref="BI6:BO55">
    <cfRule type="expression" dxfId="319" priority="17">
      <formula>AND(SUM($BI6:$BO6)&lt;3,SUM($BI6:$BO6)&gt;0)</formula>
    </cfRule>
  </conditionalFormatting>
  <conditionalFormatting sqref="BI64:BO113">
    <cfRule type="expression" dxfId="318" priority="8">
      <formula>AND(SUM($BI64:$BO64)&lt;3,SUM($BI64:$BO64)&gt;0)</formula>
    </cfRule>
  </conditionalFormatting>
  <conditionalFormatting sqref="BT6:BZ55">
    <cfRule type="expression" dxfId="317" priority="14">
      <formula>AND($CA6&gt;0,$BP6=0)</formula>
    </cfRule>
  </conditionalFormatting>
  <conditionalFormatting sqref="BT64:BZ113">
    <cfRule type="expression" dxfId="316" priority="5">
      <formula>AND($CA64&gt;0,$BP64=0)</formula>
    </cfRule>
  </conditionalFormatting>
  <conditionalFormatting sqref="CP6:CP55">
    <cfRule type="expression" dxfId="315" priority="11">
      <formula>$DO6="Blocked?"</formula>
    </cfRule>
  </conditionalFormatting>
  <conditionalFormatting sqref="CP64:CP113">
    <cfRule type="expression" dxfId="314" priority="2">
      <formula>$DO64="Blocked?"</formula>
    </cfRule>
  </conditionalFormatting>
  <conditionalFormatting sqref="CR64:CR113">
    <cfRule type="expression" dxfId="313" priority="1">
      <formula>$CR64="Yes"</formula>
    </cfRule>
  </conditionalFormatting>
  <conditionalFormatting sqref="CR6:CS15">
    <cfRule type="expression" dxfId="312" priority="16">
      <formula>$CR6="Yes"</formula>
    </cfRule>
  </conditionalFormatting>
  <conditionalFormatting sqref="CR6:CS55 CS64:CS113 A6:A55">
    <cfRule type="expression" dxfId="311" priority="35">
      <formula>$CR6="Yes"</formula>
    </cfRule>
  </conditionalFormatting>
  <conditionalFormatting sqref="CS6:CS15">
    <cfRule type="expression" dxfId="310" priority="15">
      <formula>CS6&gt;2700</formula>
    </cfRule>
  </conditionalFormatting>
  <conditionalFormatting sqref="CS6:CS56">
    <cfRule type="expression" dxfId="309" priority="34">
      <formula>CS6&gt;2700</formula>
    </cfRule>
  </conditionalFormatting>
  <conditionalFormatting sqref="CS64:CS73">
    <cfRule type="expression" dxfId="308" priority="6">
      <formula>CS64&gt;2700</formula>
    </cfRule>
    <cfRule type="expression" dxfId="307" priority="7">
      <formula>$CR64="Yes"</formula>
    </cfRule>
  </conditionalFormatting>
  <conditionalFormatting sqref="CS64:CS114">
    <cfRule type="expression" dxfId="306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9</v>
      </c>
      <c r="E6" s="71"/>
      <c r="F6" s="71"/>
      <c r="G6" s="71"/>
      <c r="H6" s="71"/>
      <c r="I6" s="69">
        <f>IF($J6="","-",B6*$L$2+C6*$M$2+D6*$N$2+E6*$O$2+F6*$P$2+G6*$Q$2+H6*$R$2)</f>
        <v>9</v>
      </c>
      <c r="J6" s="72">
        <v>0.33761574074074074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0.33762731481481478</v>
      </c>
      <c r="U6" s="64"/>
      <c r="V6" s="64"/>
      <c r="W6" s="65">
        <v>9</v>
      </c>
      <c r="X6" s="65"/>
      <c r="Y6" s="65"/>
      <c r="Z6" s="65"/>
      <c r="AA6" s="65"/>
      <c r="AB6" s="69">
        <f>IF($J6="","-",U6*$L$2+V6*$M$2+W6*$N$2+X6*$O$2+Y6*$P$2+Z6*$Q$2+AA6*$R$2)</f>
        <v>9</v>
      </c>
      <c r="AC6" s="68">
        <v>0.33782407407407411</v>
      </c>
      <c r="AD6" s="70">
        <f t="shared" ref="AD6:AD37" si="0">IF($J6="","-",AC6-T6)</f>
        <v>1.9675925925932702E-4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>
        <v>0.3379050925925926</v>
      </c>
      <c r="AO6" s="64"/>
      <c r="AP6" s="64"/>
      <c r="AQ6" s="65">
        <v>4</v>
      </c>
      <c r="AR6" s="65">
        <v>1</v>
      </c>
      <c r="AS6" s="65"/>
      <c r="AT6" s="65"/>
      <c r="AU6" s="65"/>
      <c r="AV6" s="69">
        <f>IF($J6="","-",AO6*$L$2+AP6*$M$2+AQ6*$N$2+AR6*$O$2+AS6*$P$2+AT6*$Q$2+AU6*$R$2)</f>
        <v>5</v>
      </c>
      <c r="AW6" s="68">
        <v>0.33797453703703706</v>
      </c>
      <c r="AX6" s="70">
        <f>IF($J6="","-",AW6-AN6)</f>
        <v>6.94444444444553E-5</v>
      </c>
      <c r="AY6" s="73"/>
      <c r="AZ6" s="92"/>
      <c r="BA6" s="64"/>
      <c r="BB6" s="65">
        <v>1</v>
      </c>
      <c r="BC6" s="65">
        <v>1</v>
      </c>
      <c r="BD6" s="65"/>
      <c r="BE6" s="65"/>
      <c r="BF6" s="65"/>
      <c r="BG6" s="69">
        <f>IF($J6="","-",AZ6*$L$2+BA6*$M$2+BB6*$N$2+BC6*$O$2+BD6*$P$2+BE6*$Q$2+BF6*$R$2)</f>
        <v>2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0.33814814814814814</v>
      </c>
      <c r="CM6" s="82">
        <v>0.33861111111111114</v>
      </c>
      <c r="CN6" s="64" t="str">
        <f t="shared" ref="CN6:CN37" si="1">IF($J6="","-",IF(AND(AB6&gt;0,S6=0),"Y","N"))</f>
        <v>Y</v>
      </c>
      <c r="CO6" s="65" t="s">
        <v>75</v>
      </c>
      <c r="CP6" s="65" t="s">
        <v>75</v>
      </c>
      <c r="CQ6" s="66">
        <f t="shared" ref="CQ6:CQ37" si="2">IF($J6="","-",IF(AC6=0,0,AC6-J6))</f>
        <v>2.083333333333659E-4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1905.8823529405201</v>
      </c>
      <c r="CT6" s="76"/>
      <c r="CU6" s="61">
        <f t="shared" ref="CU6:CU37" si="5">IF(J6="","-",CJ6)</f>
        <v>0</v>
      </c>
      <c r="CV6" s="62">
        <f t="shared" ref="CV6:CV55" si="6">IF($J6="","-",AB6+AV6+BP6)</f>
        <v>14</v>
      </c>
      <c r="CW6" s="63">
        <f t="shared" ref="CW6:CW55" si="7">IF($J6="","-",(AD6+AX6+BR6)*86400)</f>
        <v>23.000000000006793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8">IF($J6="","-",S6+AM6+BG6+CA6)</f>
        <v>2</v>
      </c>
      <c r="CZ6" s="63">
        <f t="shared" ref="CZ6:CZ37" si="9">IF($J6="","-",(CL6-J6)*86400)</f>
        <v>45.999999999999197</v>
      </c>
      <c r="DA6" s="51">
        <f>IF($J6="","-",CV6+CY6+CU6)</f>
        <v>16</v>
      </c>
      <c r="DB6" s="52">
        <f>IF($J6="","-",IF(CW6=0,0,CW6-DD6-DE6))</f>
        <v>-2.0213231935325204</v>
      </c>
      <c r="DC6" s="53">
        <f t="shared" ref="DC6:DC37" si="10">IF($J6="", "-", IF(AND(CV6=0, CX6=2),  1,   IFERROR((DA6*3600)/(IFERROR(CZ6-DB6-2,CZ6-2)*$CS$56+CU6*3600),0)))</f>
        <v>0.59652654221108659</v>
      </c>
      <c r="DD6" s="7">
        <f>IF($J6="","-",IF(OR(CX6=1,CX6=3),1,IF(CX6=2,2,IF(CX6=4,0,0))))</f>
        <v>1</v>
      </c>
      <c r="DE6" s="7">
        <f t="shared" ref="DE6:DE37" si="11">IF($J6="","-",IFERROR((3600*CV6/$CS$56),0))</f>
        <v>24.021323193539313</v>
      </c>
      <c r="DF6" s="7">
        <f t="shared" ref="DF6:DF37" si="12">IF(J6="","-",(CM6-J6)*86400)</f>
        <v>86.000000000002245</v>
      </c>
      <c r="DG6" s="7">
        <f t="shared" ref="DG6:DG37" si="13">IF($J6="","-",(CL6-J6-(3/86400))*86400)</f>
        <v>42.999999999999197</v>
      </c>
      <c r="DH6" s="7">
        <f t="shared" ref="DH6:DH37" si="14">IF($J6="","-",IF($CW6=0,0, $CW6-IFERROR(3600*$CV6/$CS$56,0)-1))</f>
        <v>-2.0213231935325204</v>
      </c>
      <c r="DI6" s="7">
        <f t="shared" ref="DI6:DI37" si="15">IF($J6="","-",IF($CW6=0,0, $CW6-IFERROR(3600*$CV6/$CS$56,0)-2))</f>
        <v>-3.0213231935325204</v>
      </c>
      <c r="DJ6" s="7">
        <f t="shared" ref="DJ6:DJ37" si="16">IF($J6="","-",IF($CW6=0,0, $CW6-IFERROR(3600*$CV6/$CS$56,0)-1))</f>
        <v>-2.0213231935325204</v>
      </c>
      <c r="DK6" s="7">
        <f t="shared" ref="DK6:DK37" si="17">IF($J6="","-",IF($CW6=0,0, $CW6-IFERROR(3600*$CV6/$CS$56,0)))</f>
        <v>-1.0213231935325204</v>
      </c>
      <c r="DL6" s="13">
        <f t="shared" ref="DL6:DL37" si="18">IF($J6="","-",HLOOKUP(CX6,$DH$5:$DK$55,A6+1, FALSE))</f>
        <v>-2.0213231935325204</v>
      </c>
      <c r="DM6" s="14">
        <f t="shared" ref="DM6:DM37" si="19">IF($J6="","-",IFERROR(IF(CU6=0,((DA6*(3600/DF6))/($CS$56*((DG6-DB6+1)/DF6))),((DA6*(3600/DF6))/(($CS$56*(((DG6-DB6+1)/DF6)))+((CU6*3600)/DF6)))),0))</f>
        <v>0.5965265422110867</v>
      </c>
      <c r="DN6" s="37">
        <f>IF($J6="","-",CW6/CZ6)</f>
        <v>0.50000000000015643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15</v>
      </c>
      <c r="E7" s="71">
        <v>2</v>
      </c>
      <c r="F7" s="71"/>
      <c r="G7" s="71"/>
      <c r="H7" s="71"/>
      <c r="I7" s="69">
        <f t="shared" ref="I7:I15" si="21">IF($J7="","-",B7*$L$2+C7*$M$2+D7*$N$2+E7*$O$2+F7*$P$2+G7*$Q$2+H7*$R$2)</f>
        <v>17</v>
      </c>
      <c r="J7" s="72">
        <v>0.33861111111111114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68">
        <v>0.33861111111111114</v>
      </c>
      <c r="U7" s="64"/>
      <c r="V7" s="64"/>
      <c r="W7" s="65">
        <v>7</v>
      </c>
      <c r="X7" s="65">
        <v>1</v>
      </c>
      <c r="Y7" s="65"/>
      <c r="Z7" s="65"/>
      <c r="AA7" s="65"/>
      <c r="AB7" s="69">
        <f t="shared" ref="AB7:AB15" si="23">IF($J7="","-",U7*$L$2+V7*$M$2+W7*$N$2+X7*$O$2+Y7*$P$2+Z7*$Q$2+AA7*$R$2)</f>
        <v>8</v>
      </c>
      <c r="AC7" s="68">
        <v>0.33877314814814818</v>
      </c>
      <c r="AD7" s="70">
        <f t="shared" si="0"/>
        <v>1.6203703703704386E-4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>
        <v>0.33880787037037036</v>
      </c>
      <c r="AO7" s="64"/>
      <c r="AP7" s="64"/>
      <c r="AQ7" s="65">
        <v>5</v>
      </c>
      <c r="AR7" s="65"/>
      <c r="AS7" s="65"/>
      <c r="AT7" s="65"/>
      <c r="AU7" s="65"/>
      <c r="AV7" s="69">
        <f t="shared" ref="AV7:AV15" si="25">IF($J7="","-",AO7*$L$2+AP7*$M$2+AQ7*$N$2+AR7*$O$2+AS7*$P$2+AT7*$Q$2+AU7*$R$2)</f>
        <v>5</v>
      </c>
      <c r="AW7" s="68">
        <v>0.33887731481481481</v>
      </c>
      <c r="AX7" s="70">
        <f t="shared" ref="AX7:AX15" si="26">IF($J7="","-",AW7-AN7)</f>
        <v>6.94444444444553E-5</v>
      </c>
      <c r="AY7" s="73"/>
      <c r="AZ7" s="92"/>
      <c r="BA7" s="64"/>
      <c r="BB7" s="65">
        <v>2</v>
      </c>
      <c r="BC7" s="65">
        <v>1</v>
      </c>
      <c r="BD7" s="65"/>
      <c r="BE7" s="65"/>
      <c r="BF7" s="65"/>
      <c r="BG7" s="69">
        <f t="shared" ref="BG7:BG15" si="27">IF($J7="","-",AZ7*$L$2+BA7*$M$2+BB7*$N$2+BC7*$O$2+BD7*$P$2+BE7*$Q$2+BF7*$R$2)</f>
        <v>3</v>
      </c>
      <c r="BH7" s="68">
        <v>0.33905092592592595</v>
      </c>
      <c r="BI7" s="64"/>
      <c r="BJ7" s="64"/>
      <c r="BK7" s="65">
        <v>2</v>
      </c>
      <c r="BL7" s="65">
        <v>2</v>
      </c>
      <c r="BM7" s="65"/>
      <c r="BN7" s="65"/>
      <c r="BO7" s="65"/>
      <c r="BP7" s="69">
        <f t="shared" ref="BP7:BP15" si="28">IF($J7="","-",BI7*$L$2+BJ7*$M$2+BK7*$N$2+BL7*$O$2+BM7*$P$2+BN7*$Q$2+BO7*$R$2)</f>
        <v>4</v>
      </c>
      <c r="BQ7" s="68">
        <v>0.33909722222222222</v>
      </c>
      <c r="BR7" s="70">
        <f t="shared" ref="BR7:BR15" si="29">IF($J7="","-",BQ7-BH7)</f>
        <v>4.6296296296266526E-5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81">
        <v>0.33913194444444444</v>
      </c>
      <c r="CM7" s="82">
        <v>0.33953703703703703</v>
      </c>
      <c r="CN7" s="64" t="str">
        <f t="shared" si="1"/>
        <v>Y</v>
      </c>
      <c r="CO7" s="65" t="s">
        <v>74</v>
      </c>
      <c r="CP7" s="65" t="s">
        <v>75</v>
      </c>
      <c r="CQ7" s="66">
        <f t="shared" si="2"/>
        <v>1.6203703703704386E-4</v>
      </c>
      <c r="CR7" s="64" t="str">
        <f t="shared" si="3"/>
        <v>Yes</v>
      </c>
      <c r="CS7" s="67">
        <f t="shared" si="4"/>
        <v>2057.1428571427705</v>
      </c>
      <c r="CT7" s="76"/>
      <c r="CU7" s="61">
        <f t="shared" si="5"/>
        <v>0</v>
      </c>
      <c r="CV7" s="62">
        <f t="shared" si="6"/>
        <v>17</v>
      </c>
      <c r="CW7" s="63">
        <f t="shared" si="7"/>
        <v>23.999999999998956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8"/>
        <v>3</v>
      </c>
      <c r="CZ7" s="63">
        <f t="shared" si="9"/>
        <v>44.999999999997442</v>
      </c>
      <c r="DA7" s="51">
        <f t="shared" ref="DA7:DA55" si="33">IF($J7="","-",CV7+CY7+CU7)</f>
        <v>20</v>
      </c>
      <c r="DB7" s="52">
        <f t="shared" ref="DB7:DB55" si="34">IF($J7="","-",IF(CW7=0,0,CW7-DD7-DE7))</f>
        <v>-7.1687495921559226</v>
      </c>
      <c r="DC7" s="53">
        <f t="shared" si="10"/>
        <v>0.68401497485473839</v>
      </c>
      <c r="DD7" s="7">
        <f t="shared" ref="DD7:DD55" si="35">IF($J7="","-",IF(OR(CX7=1,CX7=3),1,IF(CX7=2,2,IF(CX7=4,0,0))))</f>
        <v>2</v>
      </c>
      <c r="DE7" s="7">
        <f t="shared" si="11"/>
        <v>29.168749592154878</v>
      </c>
      <c r="DF7" s="7">
        <f t="shared" si="12"/>
        <v>79.999999999996518</v>
      </c>
      <c r="DG7" s="7">
        <f t="shared" si="13"/>
        <v>41.999999999997442</v>
      </c>
      <c r="DH7" s="7">
        <f t="shared" si="14"/>
        <v>-6.1687495921559226</v>
      </c>
      <c r="DI7" s="7">
        <f t="shared" si="15"/>
        <v>-7.1687495921559226</v>
      </c>
      <c r="DJ7" s="7">
        <f t="shared" si="16"/>
        <v>-6.1687495921559226</v>
      </c>
      <c r="DK7" s="7">
        <f t="shared" si="17"/>
        <v>-5.1687495921559226</v>
      </c>
      <c r="DL7" s="13">
        <f t="shared" si="18"/>
        <v>-7.1687495921559226</v>
      </c>
      <c r="DM7" s="14">
        <f t="shared" si="19"/>
        <v>0.68401497485473839</v>
      </c>
      <c r="DN7" s="37">
        <f t="shared" ref="DN7:DN55" si="36">IF($J7="","-",CW7/CZ7)</f>
        <v>0.53333333333334043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8</v>
      </c>
      <c r="E8" s="71"/>
      <c r="F8" s="71"/>
      <c r="G8" s="71"/>
      <c r="H8" s="71"/>
      <c r="I8" s="69">
        <f t="shared" si="21"/>
        <v>8</v>
      </c>
      <c r="J8" s="72">
        <v>0.34340277777777778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0.34341435185185182</v>
      </c>
      <c r="U8" s="64"/>
      <c r="V8" s="64"/>
      <c r="W8" s="65">
        <v>9</v>
      </c>
      <c r="X8" s="65">
        <v>1</v>
      </c>
      <c r="Y8" s="65"/>
      <c r="Z8" s="65"/>
      <c r="AA8" s="65"/>
      <c r="AB8" s="69">
        <f t="shared" si="23"/>
        <v>10</v>
      </c>
      <c r="AC8" s="68">
        <v>0.34363425925925922</v>
      </c>
      <c r="AD8" s="70">
        <f t="shared" si="0"/>
        <v>2.1990740740740478E-4</v>
      </c>
      <c r="AE8" s="73"/>
      <c r="AF8" s="92"/>
      <c r="AG8" s="64"/>
      <c r="AH8" s="65">
        <v>4</v>
      </c>
      <c r="AI8" s="65"/>
      <c r="AJ8" s="65"/>
      <c r="AK8" s="65"/>
      <c r="AL8" s="65"/>
      <c r="AM8" s="69">
        <f t="shared" si="24"/>
        <v>4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0.34381944444444446</v>
      </c>
      <c r="CM8" s="82">
        <v>0.3442824074074074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2.3148148148144365E-4</v>
      </c>
      <c r="CR8" s="64" t="str">
        <f t="shared" si="3"/>
        <v>Yes</v>
      </c>
      <c r="CS8" s="67">
        <f t="shared" si="4"/>
        <v>1894.7368421052859</v>
      </c>
      <c r="CT8" s="76"/>
      <c r="CU8" s="61">
        <f t="shared" si="5"/>
        <v>0</v>
      </c>
      <c r="CV8" s="62">
        <f t="shared" si="6"/>
        <v>10</v>
      </c>
      <c r="CW8" s="63">
        <f t="shared" si="7"/>
        <v>18.999999999999773</v>
      </c>
      <c r="CX8" s="63">
        <f t="shared" si="32"/>
        <v>1</v>
      </c>
      <c r="CY8" s="63">
        <f t="shared" si="8"/>
        <v>4</v>
      </c>
      <c r="CZ8" s="63">
        <f t="shared" si="9"/>
        <v>36.000000000000831</v>
      </c>
      <c r="DA8" s="51">
        <f t="shared" si="33"/>
        <v>14</v>
      </c>
      <c r="DB8" s="52">
        <f t="shared" si="34"/>
        <v>0.8419120046145494</v>
      </c>
      <c r="DC8" s="53">
        <f t="shared" si="10"/>
        <v>0.72444838185126093</v>
      </c>
      <c r="DD8" s="7">
        <f t="shared" si="35"/>
        <v>1</v>
      </c>
      <c r="DE8" s="7">
        <f t="shared" si="11"/>
        <v>17.158087995385223</v>
      </c>
      <c r="DF8" s="7">
        <f t="shared" si="12"/>
        <v>75.999999999999091</v>
      </c>
      <c r="DG8" s="7">
        <f t="shared" si="13"/>
        <v>33.000000000000831</v>
      </c>
      <c r="DH8" s="7">
        <f t="shared" si="14"/>
        <v>0.8419120046145494</v>
      </c>
      <c r="DI8" s="7">
        <f t="shared" si="15"/>
        <v>-0.1580879953854506</v>
      </c>
      <c r="DJ8" s="7">
        <f t="shared" si="16"/>
        <v>0.8419120046145494</v>
      </c>
      <c r="DK8" s="7">
        <f t="shared" si="17"/>
        <v>1.8419120046145494</v>
      </c>
      <c r="DL8" s="13">
        <f t="shared" si="18"/>
        <v>0.8419120046145494</v>
      </c>
      <c r="DM8" s="14">
        <f t="shared" si="19"/>
        <v>0.72444838185126093</v>
      </c>
      <c r="DN8" s="37">
        <f t="shared" si="36"/>
        <v>0.52777777777775925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8</v>
      </c>
      <c r="E9" s="71"/>
      <c r="F9" s="71"/>
      <c r="G9" s="71"/>
      <c r="H9" s="71">
        <v>1</v>
      </c>
      <c r="I9" s="69">
        <f t="shared" si="21"/>
        <v>10</v>
      </c>
      <c r="J9" s="72">
        <v>0.34535879629629629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0.34537037037037038</v>
      </c>
      <c r="U9" s="64"/>
      <c r="V9" s="64"/>
      <c r="W9" s="65">
        <v>12</v>
      </c>
      <c r="X9" s="65"/>
      <c r="Y9" s="65"/>
      <c r="Z9" s="65"/>
      <c r="AA9" s="65">
        <v>1</v>
      </c>
      <c r="AB9" s="69">
        <f t="shared" si="23"/>
        <v>14</v>
      </c>
      <c r="AC9" s="68">
        <v>0.34564814814814815</v>
      </c>
      <c r="AD9" s="70">
        <f t="shared" si="0"/>
        <v>2.7777777777776569E-4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0.34564814814814815</v>
      </c>
      <c r="CM9" s="82">
        <v>0.34612268518518513</v>
      </c>
      <c r="CN9" s="64" t="str">
        <f t="shared" si="1"/>
        <v>Y</v>
      </c>
      <c r="CO9" s="65" t="s">
        <v>74</v>
      </c>
      <c r="CP9" s="65" t="s">
        <v>75</v>
      </c>
      <c r="CQ9" s="66">
        <f t="shared" si="2"/>
        <v>2.8935185185186008E-4</v>
      </c>
      <c r="CR9" s="64" t="str">
        <f t="shared" si="3"/>
        <v>Yes</v>
      </c>
      <c r="CS9" s="67">
        <f t="shared" si="4"/>
        <v>2100.0000000000914</v>
      </c>
      <c r="CT9" s="76"/>
      <c r="CU9" s="61">
        <f t="shared" si="5"/>
        <v>0</v>
      </c>
      <c r="CV9" s="62">
        <f t="shared" si="6"/>
        <v>14</v>
      </c>
      <c r="CW9" s="63">
        <f t="shared" si="7"/>
        <v>23.999999999998956</v>
      </c>
      <c r="CX9" s="63">
        <f t="shared" si="32"/>
        <v>2</v>
      </c>
      <c r="CY9" s="63">
        <f t="shared" si="8"/>
        <v>0</v>
      </c>
      <c r="CZ9" s="63">
        <f t="shared" si="9"/>
        <v>25.000000000000711</v>
      </c>
      <c r="DA9" s="51">
        <f t="shared" si="33"/>
        <v>14</v>
      </c>
      <c r="DB9" s="52">
        <f t="shared" si="34"/>
        <v>-2.0213231935403577</v>
      </c>
      <c r="DC9" s="53">
        <f t="shared" si="10"/>
        <v>0.96003408803496482</v>
      </c>
      <c r="DD9" s="7">
        <f t="shared" si="35"/>
        <v>2</v>
      </c>
      <c r="DE9" s="7">
        <f t="shared" si="11"/>
        <v>24.021323193539313</v>
      </c>
      <c r="DF9" s="7">
        <f t="shared" si="12"/>
        <v>65.999999999995936</v>
      </c>
      <c r="DG9" s="7">
        <f t="shared" si="13"/>
        <v>22.000000000000711</v>
      </c>
      <c r="DH9" s="7">
        <f t="shared" si="14"/>
        <v>-1.0213231935403577</v>
      </c>
      <c r="DI9" s="7">
        <f t="shared" si="15"/>
        <v>-2.0213231935403577</v>
      </c>
      <c r="DJ9" s="7">
        <f t="shared" si="16"/>
        <v>-1.0213231935403577</v>
      </c>
      <c r="DK9" s="7">
        <f t="shared" si="17"/>
        <v>-2.1323193540357721E-2</v>
      </c>
      <c r="DL9" s="13">
        <f t="shared" si="18"/>
        <v>-2.0213231935403577</v>
      </c>
      <c r="DM9" s="14">
        <f t="shared" si="19"/>
        <v>0.96003408803496482</v>
      </c>
      <c r="DN9" s="37">
        <f t="shared" si="36"/>
        <v>0.95999999999993091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8</v>
      </c>
      <c r="E10" s="71"/>
      <c r="F10" s="71"/>
      <c r="G10" s="71"/>
      <c r="H10" s="71">
        <v>1</v>
      </c>
      <c r="I10" s="69">
        <f t="shared" si="21"/>
        <v>10</v>
      </c>
      <c r="J10" s="72">
        <v>0.34612268518518513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0.34612268518518513</v>
      </c>
      <c r="U10" s="64"/>
      <c r="V10" s="64"/>
      <c r="W10" s="65">
        <v>10</v>
      </c>
      <c r="X10" s="65"/>
      <c r="Y10" s="65"/>
      <c r="Z10" s="65"/>
      <c r="AA10" s="65">
        <v>1</v>
      </c>
      <c r="AB10" s="69">
        <f t="shared" si="23"/>
        <v>12</v>
      </c>
      <c r="AC10" s="68">
        <v>0.3463310185185185</v>
      </c>
      <c r="AD10" s="70">
        <f t="shared" si="0"/>
        <v>2.083333333333659E-4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>
        <v>0.34640046296296295</v>
      </c>
      <c r="AO10" s="64"/>
      <c r="AP10" s="64"/>
      <c r="AQ10" s="65">
        <v>5</v>
      </c>
      <c r="AR10" s="65">
        <v>1</v>
      </c>
      <c r="AS10" s="65"/>
      <c r="AT10" s="65"/>
      <c r="AU10" s="65"/>
      <c r="AV10" s="69">
        <f t="shared" si="25"/>
        <v>6</v>
      </c>
      <c r="AW10" s="68">
        <v>0.34650462962962963</v>
      </c>
      <c r="AX10" s="70">
        <f t="shared" si="26"/>
        <v>1.0416666666668295E-4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0.34653935185185186</v>
      </c>
      <c r="CM10" s="82">
        <v>0.34695601851851854</v>
      </c>
      <c r="CN10" s="64" t="str">
        <f t="shared" si="1"/>
        <v>Y</v>
      </c>
      <c r="CO10" s="65" t="s">
        <v>74</v>
      </c>
      <c r="CP10" s="65" t="s">
        <v>75</v>
      </c>
      <c r="CQ10" s="66">
        <f t="shared" si="2"/>
        <v>2.083333333333659E-4</v>
      </c>
      <c r="CR10" s="64" t="str">
        <f t="shared" si="3"/>
        <v>Yes</v>
      </c>
      <c r="CS10" s="67">
        <f t="shared" si="4"/>
        <v>2399.9999999996248</v>
      </c>
      <c r="CT10" s="76"/>
      <c r="CU10" s="61">
        <f t="shared" si="5"/>
        <v>0</v>
      </c>
      <c r="CV10" s="62">
        <f t="shared" si="6"/>
        <v>18</v>
      </c>
      <c r="CW10" s="63">
        <f t="shared" si="7"/>
        <v>27.000000000004221</v>
      </c>
      <c r="CX10" s="63">
        <f t="shared" si="32"/>
        <v>2</v>
      </c>
      <c r="CY10" s="63">
        <f t="shared" si="8"/>
        <v>0</v>
      </c>
      <c r="CZ10" s="63">
        <f t="shared" si="9"/>
        <v>36.000000000005627</v>
      </c>
      <c r="DA10" s="51">
        <f t="shared" si="33"/>
        <v>18</v>
      </c>
      <c r="DB10" s="52">
        <f t="shared" si="34"/>
        <v>-5.884558391689179</v>
      </c>
      <c r="DC10" s="53">
        <f t="shared" si="10"/>
        <v>0.77434876145261555</v>
      </c>
      <c r="DD10" s="7">
        <f t="shared" si="35"/>
        <v>2</v>
      </c>
      <c r="DE10" s="7">
        <f t="shared" si="11"/>
        <v>30.8845583916934</v>
      </c>
      <c r="DF10" s="7">
        <f t="shared" si="12"/>
        <v>72.000000000006452</v>
      </c>
      <c r="DG10" s="7">
        <f t="shared" si="13"/>
        <v>33.000000000005627</v>
      </c>
      <c r="DH10" s="7">
        <f t="shared" si="14"/>
        <v>-4.884558391689179</v>
      </c>
      <c r="DI10" s="7">
        <f t="shared" si="15"/>
        <v>-5.884558391689179</v>
      </c>
      <c r="DJ10" s="7">
        <f t="shared" si="16"/>
        <v>-4.884558391689179</v>
      </c>
      <c r="DK10" s="7">
        <f t="shared" si="17"/>
        <v>-3.884558391689179</v>
      </c>
      <c r="DL10" s="13">
        <f t="shared" si="18"/>
        <v>-5.884558391689179</v>
      </c>
      <c r="DM10" s="14">
        <f t="shared" si="19"/>
        <v>0.77434876145261544</v>
      </c>
      <c r="DN10" s="37">
        <f t="shared" si="36"/>
        <v>0.75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9</v>
      </c>
      <c r="E11" s="71"/>
      <c r="F11" s="71"/>
      <c r="G11" s="71"/>
      <c r="H11" s="71"/>
      <c r="I11" s="69">
        <f t="shared" si="21"/>
        <v>9</v>
      </c>
      <c r="J11" s="72">
        <v>0.35344907407407405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0.35344907407407405</v>
      </c>
      <c r="U11" s="64"/>
      <c r="V11" s="64"/>
      <c r="W11" s="65">
        <v>10</v>
      </c>
      <c r="X11" s="65"/>
      <c r="Y11" s="65"/>
      <c r="Z11" s="65"/>
      <c r="AA11" s="65"/>
      <c r="AB11" s="69">
        <f t="shared" si="23"/>
        <v>10</v>
      </c>
      <c r="AC11" s="68">
        <v>0.35364583333333338</v>
      </c>
      <c r="AD11" s="70">
        <f t="shared" si="0"/>
        <v>1.9675925925932702E-4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>
        <v>0.35375000000000001</v>
      </c>
      <c r="AO11" s="64"/>
      <c r="AP11" s="64"/>
      <c r="AQ11" s="65">
        <v>3</v>
      </c>
      <c r="AR11" s="65"/>
      <c r="AS11" s="65"/>
      <c r="AT11" s="65"/>
      <c r="AU11" s="65"/>
      <c r="AV11" s="69">
        <f t="shared" si="25"/>
        <v>3</v>
      </c>
      <c r="AW11" s="68">
        <v>0.35379629629629633</v>
      </c>
      <c r="AX11" s="70">
        <f t="shared" si="26"/>
        <v>4.6296296296322037E-5</v>
      </c>
      <c r="AY11" s="73"/>
      <c r="AZ11" s="92"/>
      <c r="BA11" s="64"/>
      <c r="BB11" s="65">
        <v>1</v>
      </c>
      <c r="BC11" s="65"/>
      <c r="BD11" s="65"/>
      <c r="BE11" s="65"/>
      <c r="BF11" s="65"/>
      <c r="BG11" s="69">
        <f t="shared" si="27"/>
        <v>1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0.35388888888888892</v>
      </c>
      <c r="CM11" s="82">
        <v>0.35429398148148145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1.9675925925932702E-4</v>
      </c>
      <c r="CR11" s="64" t="str">
        <f t="shared" si="3"/>
        <v>Yes</v>
      </c>
      <c r="CS11" s="67">
        <f t="shared" si="4"/>
        <v>2117.6470588227999</v>
      </c>
      <c r="CT11" s="76"/>
      <c r="CU11" s="61">
        <f t="shared" si="5"/>
        <v>0</v>
      </c>
      <c r="CV11" s="62">
        <f t="shared" si="6"/>
        <v>13</v>
      </c>
      <c r="CW11" s="63">
        <f t="shared" si="7"/>
        <v>21.000000000008079</v>
      </c>
      <c r="CX11" s="63">
        <f t="shared" si="32"/>
        <v>1</v>
      </c>
      <c r="CY11" s="63">
        <f t="shared" si="8"/>
        <v>1</v>
      </c>
      <c r="CZ11" s="63">
        <f t="shared" si="9"/>
        <v>38.000000000004341</v>
      </c>
      <c r="DA11" s="51">
        <f t="shared" si="33"/>
        <v>14</v>
      </c>
      <c r="DB11" s="52">
        <f t="shared" si="34"/>
        <v>-2.3055143939927092</v>
      </c>
      <c r="DC11" s="53">
        <f t="shared" si="10"/>
        <v>0.62709830617243334</v>
      </c>
      <c r="DD11" s="7">
        <f t="shared" si="35"/>
        <v>1</v>
      </c>
      <c r="DE11" s="7">
        <f t="shared" si="11"/>
        <v>22.305514394000788</v>
      </c>
      <c r="DF11" s="7">
        <f t="shared" si="12"/>
        <v>72.999999999998622</v>
      </c>
      <c r="DG11" s="7">
        <f t="shared" si="13"/>
        <v>35.000000000004341</v>
      </c>
      <c r="DH11" s="7">
        <f t="shared" si="14"/>
        <v>-2.3055143939927092</v>
      </c>
      <c r="DI11" s="7">
        <f t="shared" si="15"/>
        <v>-3.3055143939927092</v>
      </c>
      <c r="DJ11" s="7">
        <f t="shared" si="16"/>
        <v>-2.3055143939927092</v>
      </c>
      <c r="DK11" s="7">
        <f t="shared" si="17"/>
        <v>-1.3055143939927092</v>
      </c>
      <c r="DL11" s="13">
        <f t="shared" si="18"/>
        <v>-2.3055143939927092</v>
      </c>
      <c r="DM11" s="14">
        <f t="shared" si="19"/>
        <v>0.62709830617243312</v>
      </c>
      <c r="DN11" s="37">
        <f t="shared" si="36"/>
        <v>0.55263157894751791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8</v>
      </c>
      <c r="E12" s="71">
        <v>1</v>
      </c>
      <c r="F12" s="71"/>
      <c r="G12" s="71"/>
      <c r="H12" s="71"/>
      <c r="I12" s="69">
        <f t="shared" si="21"/>
        <v>9</v>
      </c>
      <c r="J12" s="72">
        <v>0.35571759259259261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0.35575231481481479</v>
      </c>
      <c r="U12" s="64"/>
      <c r="V12" s="64"/>
      <c r="W12" s="65">
        <v>11</v>
      </c>
      <c r="X12" s="65"/>
      <c r="Y12" s="65"/>
      <c r="Z12" s="65"/>
      <c r="AA12" s="65"/>
      <c r="AB12" s="69">
        <f t="shared" si="23"/>
        <v>11</v>
      </c>
      <c r="AC12" s="68">
        <v>0.35597222222222219</v>
      </c>
      <c r="AD12" s="70">
        <f t="shared" si="0"/>
        <v>2.1990740740740478E-4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0.35598379629629634</v>
      </c>
      <c r="CM12" s="82">
        <v>0.35637731481481483</v>
      </c>
      <c r="CN12" s="64" t="str">
        <f t="shared" si="1"/>
        <v>Y</v>
      </c>
      <c r="CO12" s="65" t="s">
        <v>74</v>
      </c>
      <c r="CP12" s="65" t="s">
        <v>75</v>
      </c>
      <c r="CQ12" s="66">
        <f t="shared" si="2"/>
        <v>2.5462962962957691E-4</v>
      </c>
      <c r="CR12" s="64" t="str">
        <f t="shared" si="3"/>
        <v>Yes</v>
      </c>
      <c r="CS12" s="67">
        <f t="shared" si="4"/>
        <v>2084.2105263158146</v>
      </c>
      <c r="CT12" s="76"/>
      <c r="CU12" s="61">
        <f t="shared" si="5"/>
        <v>0</v>
      </c>
      <c r="CV12" s="62">
        <f t="shared" si="6"/>
        <v>11</v>
      </c>
      <c r="CW12" s="63">
        <f t="shared" si="7"/>
        <v>18.999999999999773</v>
      </c>
      <c r="CX12" s="63">
        <f t="shared" si="32"/>
        <v>2</v>
      </c>
      <c r="CY12" s="63">
        <f t="shared" si="8"/>
        <v>0</v>
      </c>
      <c r="CZ12" s="63">
        <f t="shared" si="9"/>
        <v>23.000000000001997</v>
      </c>
      <c r="DA12" s="51">
        <f t="shared" si="33"/>
        <v>11</v>
      </c>
      <c r="DB12" s="52">
        <f t="shared" si="34"/>
        <v>-1.8738967949239722</v>
      </c>
      <c r="DC12" s="53">
        <f t="shared" si="10"/>
        <v>0.82512817838325092</v>
      </c>
      <c r="DD12" s="7">
        <f t="shared" si="35"/>
        <v>2</v>
      </c>
      <c r="DE12" s="7">
        <f t="shared" si="11"/>
        <v>18.873896794923745</v>
      </c>
      <c r="DF12" s="7">
        <f t="shared" si="12"/>
        <v>56.999999999999318</v>
      </c>
      <c r="DG12" s="7">
        <f t="shared" si="13"/>
        <v>20.000000000001997</v>
      </c>
      <c r="DH12" s="7">
        <f t="shared" si="14"/>
        <v>-0.87389679492397221</v>
      </c>
      <c r="DI12" s="7">
        <f t="shared" si="15"/>
        <v>-1.8738967949239722</v>
      </c>
      <c r="DJ12" s="7">
        <f t="shared" si="16"/>
        <v>-0.87389679492397221</v>
      </c>
      <c r="DK12" s="7">
        <f t="shared" si="17"/>
        <v>0.12610320507602779</v>
      </c>
      <c r="DL12" s="13">
        <f t="shared" si="18"/>
        <v>-1.8738967949239722</v>
      </c>
      <c r="DM12" s="14">
        <f t="shared" si="19"/>
        <v>0.82512817838325103</v>
      </c>
      <c r="DN12" s="37">
        <f t="shared" si="36"/>
        <v>0.82608695652165753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11</v>
      </c>
      <c r="E13" s="71"/>
      <c r="F13" s="71"/>
      <c r="G13" s="71"/>
      <c r="H13" s="71"/>
      <c r="I13" s="69">
        <f t="shared" si="21"/>
        <v>11</v>
      </c>
      <c r="J13" s="72">
        <v>0.35637731481481483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0.35638888888888887</v>
      </c>
      <c r="U13" s="64"/>
      <c r="V13" s="64"/>
      <c r="W13" s="65">
        <v>13</v>
      </c>
      <c r="X13" s="65"/>
      <c r="Y13" s="65"/>
      <c r="Z13" s="65"/>
      <c r="AA13" s="65"/>
      <c r="AB13" s="69">
        <f t="shared" si="23"/>
        <v>13</v>
      </c>
      <c r="AC13" s="68">
        <v>0.35662037037037037</v>
      </c>
      <c r="AD13" s="70">
        <f t="shared" si="0"/>
        <v>2.3148148148149916E-4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0.35677083333333331</v>
      </c>
      <c r="CM13" s="82">
        <v>0.35744212962962968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2.4305555555553804E-4</v>
      </c>
      <c r="CR13" s="64" t="str">
        <f t="shared" si="3"/>
        <v>Yes</v>
      </c>
      <c r="CS13" s="67">
        <f t="shared" si="4"/>
        <v>2339.9999999998213</v>
      </c>
      <c r="CT13" s="76"/>
      <c r="CU13" s="61">
        <f t="shared" si="5"/>
        <v>0</v>
      </c>
      <c r="CV13" s="62">
        <f t="shared" si="6"/>
        <v>13</v>
      </c>
      <c r="CW13" s="63">
        <f t="shared" si="7"/>
        <v>20.000000000001528</v>
      </c>
      <c r="CX13" s="63">
        <f t="shared" si="32"/>
        <v>1</v>
      </c>
      <c r="CY13" s="63">
        <f t="shared" si="8"/>
        <v>0</v>
      </c>
      <c r="CZ13" s="63">
        <f t="shared" si="9"/>
        <v>33.999999999997321</v>
      </c>
      <c r="DA13" s="51">
        <f t="shared" si="33"/>
        <v>13</v>
      </c>
      <c r="DB13" s="52">
        <f t="shared" si="34"/>
        <v>-3.3055143939992604</v>
      </c>
      <c r="DC13" s="53">
        <f t="shared" si="10"/>
        <v>0.63178556599061086</v>
      </c>
      <c r="DD13" s="7">
        <f t="shared" si="35"/>
        <v>1</v>
      </c>
      <c r="DE13" s="7">
        <f t="shared" si="11"/>
        <v>22.305514394000788</v>
      </c>
      <c r="DF13" s="7">
        <f t="shared" si="12"/>
        <v>92.000000000003183</v>
      </c>
      <c r="DG13" s="7">
        <f t="shared" si="13"/>
        <v>30.999999999997321</v>
      </c>
      <c r="DH13" s="7">
        <f t="shared" si="14"/>
        <v>-3.3055143939992604</v>
      </c>
      <c r="DI13" s="7">
        <f t="shared" si="15"/>
        <v>-4.3055143939992604</v>
      </c>
      <c r="DJ13" s="7">
        <f t="shared" si="16"/>
        <v>-3.3055143939992604</v>
      </c>
      <c r="DK13" s="7">
        <f t="shared" si="17"/>
        <v>-2.3055143939992604</v>
      </c>
      <c r="DL13" s="13">
        <f t="shared" si="18"/>
        <v>-3.3055143939992604</v>
      </c>
      <c r="DM13" s="14">
        <f t="shared" si="19"/>
        <v>0.63178556599061086</v>
      </c>
      <c r="DN13" s="37">
        <f t="shared" si="36"/>
        <v>0.58823529411773834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8</v>
      </c>
      <c r="E14" s="71">
        <v>1</v>
      </c>
      <c r="F14" s="71"/>
      <c r="G14" s="71">
        <v>1</v>
      </c>
      <c r="H14" s="71"/>
      <c r="I14" s="69">
        <f t="shared" si="21"/>
        <v>11.3</v>
      </c>
      <c r="J14" s="72">
        <v>0.36547453703703708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0.36549768518518522</v>
      </c>
      <c r="U14" s="64"/>
      <c r="V14" s="64"/>
      <c r="W14" s="65">
        <v>10</v>
      </c>
      <c r="X14" s="65">
        <v>1</v>
      </c>
      <c r="Y14" s="65"/>
      <c r="Z14" s="65">
        <v>1</v>
      </c>
      <c r="AA14" s="65"/>
      <c r="AB14" s="69">
        <f t="shared" si="23"/>
        <v>13.3</v>
      </c>
      <c r="AC14" s="68">
        <v>0.36576388888888894</v>
      </c>
      <c r="AD14" s="70">
        <f t="shared" si="0"/>
        <v>2.6620370370372681E-4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0.36577546296296298</v>
      </c>
      <c r="CM14" s="82">
        <v>0.36606481481481484</v>
      </c>
      <c r="CN14" s="64" t="str">
        <f t="shared" si="1"/>
        <v>Y</v>
      </c>
      <c r="CO14" s="65" t="s">
        <v>74</v>
      </c>
      <c r="CP14" s="65" t="s">
        <v>75</v>
      </c>
      <c r="CQ14" s="66">
        <f t="shared" si="2"/>
        <v>2.8935185185186008E-4</v>
      </c>
      <c r="CR14" s="64" t="str">
        <f t="shared" si="3"/>
        <v>Yes</v>
      </c>
      <c r="CS14" s="67">
        <f t="shared" si="4"/>
        <v>2081.739130434602</v>
      </c>
      <c r="CT14" s="76"/>
      <c r="CU14" s="61">
        <f t="shared" si="5"/>
        <v>0</v>
      </c>
      <c r="CV14" s="62">
        <f t="shared" si="6"/>
        <v>13.3</v>
      </c>
      <c r="CW14" s="63">
        <f t="shared" si="7"/>
        <v>23.000000000001997</v>
      </c>
      <c r="CX14" s="63">
        <f t="shared" si="32"/>
        <v>2</v>
      </c>
      <c r="CY14" s="63">
        <f t="shared" si="8"/>
        <v>0</v>
      </c>
      <c r="CZ14" s="63">
        <f t="shared" si="9"/>
        <v>25.999999999997669</v>
      </c>
      <c r="DA14" s="51">
        <f t="shared" si="33"/>
        <v>13.3</v>
      </c>
      <c r="DB14" s="52">
        <f t="shared" si="34"/>
        <v>-1.8202570338603508</v>
      </c>
      <c r="DC14" s="53">
        <f t="shared" si="10"/>
        <v>0.8838121558564741</v>
      </c>
      <c r="DD14" s="7">
        <f t="shared" si="35"/>
        <v>2</v>
      </c>
      <c r="DE14" s="7">
        <f t="shared" si="11"/>
        <v>22.820257033862347</v>
      </c>
      <c r="DF14" s="7">
        <f t="shared" si="12"/>
        <v>50.99999999999838</v>
      </c>
      <c r="DG14" s="7">
        <f t="shared" si="13"/>
        <v>22.999999999997669</v>
      </c>
      <c r="DH14" s="7">
        <f t="shared" si="14"/>
        <v>-0.82025703386035076</v>
      </c>
      <c r="DI14" s="7">
        <f t="shared" si="15"/>
        <v>-1.8202570338603508</v>
      </c>
      <c r="DJ14" s="7">
        <f t="shared" si="16"/>
        <v>-0.82025703386035076</v>
      </c>
      <c r="DK14" s="7">
        <f t="shared" si="17"/>
        <v>0.17974296613964924</v>
      </c>
      <c r="DL14" s="13">
        <f t="shared" si="18"/>
        <v>-1.8202570338603508</v>
      </c>
      <c r="DM14" s="14">
        <f t="shared" si="19"/>
        <v>0.88381215585647432</v>
      </c>
      <c r="DN14" s="37">
        <f t="shared" si="36"/>
        <v>0.88461538461554068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9</v>
      </c>
      <c r="E15" s="71"/>
      <c r="F15" s="71"/>
      <c r="G15" s="71"/>
      <c r="H15" s="71"/>
      <c r="I15" s="69">
        <f t="shared" si="21"/>
        <v>9</v>
      </c>
      <c r="J15" s="72">
        <v>0.37317129629629631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0.37319444444444444</v>
      </c>
      <c r="U15" s="64"/>
      <c r="V15" s="64"/>
      <c r="W15" s="65">
        <v>10</v>
      </c>
      <c r="X15" s="65"/>
      <c r="Y15" s="65"/>
      <c r="Z15" s="65"/>
      <c r="AA15" s="65"/>
      <c r="AB15" s="69">
        <f t="shared" si="23"/>
        <v>10</v>
      </c>
      <c r="AC15" s="68">
        <v>0.37340277777777775</v>
      </c>
      <c r="AD15" s="70">
        <f t="shared" si="0"/>
        <v>2.0833333333331039E-4</v>
      </c>
      <c r="AE15" s="73"/>
      <c r="AF15" s="92"/>
      <c r="AG15" s="64"/>
      <c r="AH15" s="65">
        <v>2</v>
      </c>
      <c r="AI15" s="65"/>
      <c r="AJ15" s="65"/>
      <c r="AK15" s="65">
        <v>1</v>
      </c>
      <c r="AL15" s="65"/>
      <c r="AM15" s="69">
        <f t="shared" si="24"/>
        <v>4.3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0.37351851851851853</v>
      </c>
      <c r="CM15" s="82">
        <v>0.37388888888888888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2.3148148148144365E-4</v>
      </c>
      <c r="CR15" s="64" t="str">
        <f t="shared" si="3"/>
        <v>Yes</v>
      </c>
      <c r="CS15" s="67">
        <f t="shared" si="4"/>
        <v>2000.0000000002203</v>
      </c>
      <c r="CT15" s="76"/>
      <c r="CU15" s="61">
        <f t="shared" si="5"/>
        <v>0</v>
      </c>
      <c r="CV15" s="62">
        <f t="shared" si="6"/>
        <v>10</v>
      </c>
      <c r="CW15" s="63">
        <f t="shared" si="7"/>
        <v>17.999999999998018</v>
      </c>
      <c r="CX15" s="63">
        <f t="shared" si="32"/>
        <v>1</v>
      </c>
      <c r="CY15" s="63">
        <f t="shared" si="8"/>
        <v>4.3</v>
      </c>
      <c r="CZ15" s="63">
        <f t="shared" si="9"/>
        <v>29.999999999999893</v>
      </c>
      <c r="DA15" s="51">
        <f t="shared" si="33"/>
        <v>14.3</v>
      </c>
      <c r="DB15" s="52">
        <f t="shared" si="34"/>
        <v>-0.15808799538720564</v>
      </c>
      <c r="DC15" s="53">
        <f t="shared" si="10"/>
        <v>0.87136832008694642</v>
      </c>
      <c r="DD15" s="7">
        <f t="shared" si="35"/>
        <v>1</v>
      </c>
      <c r="DE15" s="7">
        <f t="shared" si="11"/>
        <v>17.158087995385223</v>
      </c>
      <c r="DF15" s="7">
        <f t="shared" si="12"/>
        <v>61.999999999998501</v>
      </c>
      <c r="DG15" s="7">
        <f t="shared" si="13"/>
        <v>26.999999999999893</v>
      </c>
      <c r="DH15" s="7">
        <f t="shared" si="14"/>
        <v>-0.15808799538720564</v>
      </c>
      <c r="DI15" s="7">
        <f t="shared" si="15"/>
        <v>-1.1580879953872056</v>
      </c>
      <c r="DJ15" s="7">
        <f t="shared" si="16"/>
        <v>-0.15808799538720564</v>
      </c>
      <c r="DK15" s="7">
        <f t="shared" si="17"/>
        <v>0.84191200461279436</v>
      </c>
      <c r="DL15" s="13">
        <f t="shared" si="18"/>
        <v>-0.15808799538720564</v>
      </c>
      <c r="DM15" s="14">
        <f t="shared" si="19"/>
        <v>0.87136832008694642</v>
      </c>
      <c r="DN15" s="37">
        <f t="shared" si="36"/>
        <v>0.59999999999993603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9.3000000000000007</v>
      </c>
      <c r="E56" s="26">
        <f>IFERROR(SUMIFS(E6:E55,$J6:$J55,"&gt;0")/COUNTIFS($J6:$J55,"&gt;0"),0)*$O$2</f>
        <v>0.4</v>
      </c>
      <c r="F56" s="26">
        <f t="shared" ref="F56:G56" si="67">IFERROR(SUMIFS(F6:F55,$J6:$J55,"&gt;0")/COUNTIFS($J6:$J55,"&gt;0"),0)*$O$2</f>
        <v>0</v>
      </c>
      <c r="G56" s="26">
        <f t="shared" si="67"/>
        <v>0.1</v>
      </c>
      <c r="H56" s="26">
        <f>IFERROR(SUMIFS(H6:H55,$J6:$J55,"&gt;0")/COUNTIFS($J6:$J55,"&gt;0"),0)*$R$2</f>
        <v>0.4</v>
      </c>
      <c r="I56" s="27">
        <f t="shared" ref="I56" si="68">IFERROR(SUMIFS(I6:I55,$J6:$J55,"&gt;0")/COUNTIFS($J6:$J55,"&gt;0"),0)</f>
        <v>10.33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10.1</v>
      </c>
      <c r="X56" s="26">
        <f>IFERROR(SUMIFS(X6:X55,$J6:$J55,"&gt;0")/COUNTIFS($J6:$J55,"&gt;0"),0)*$O$2</f>
        <v>0.3</v>
      </c>
      <c r="Y56" s="26">
        <f t="shared" ref="Y56:Z56" si="71">IFERROR(SUMIFS(Y6:Y55,$J6:$J55,"&gt;0")/COUNTIFS($J6:$J55,"&gt;0"),0)*$O$2</f>
        <v>0</v>
      </c>
      <c r="Z56" s="26">
        <f t="shared" si="71"/>
        <v>0.1</v>
      </c>
      <c r="AA56" s="26">
        <f>IFERROR(SUMIFS(AA6:AA55,$J6:$J55,"&gt;0")/COUNTIFS($J6:$J55,"&gt;0"),0)*$R$2</f>
        <v>0.4</v>
      </c>
      <c r="AB56" s="27">
        <f t="shared" ref="AB56" si="72">IFERROR(SUMIFS(AB6:AB55,$J6:$J55,"&gt;0")/COUNTIFS($J6:$J55,"&gt;0"),0)</f>
        <v>11.03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2.1875000000001754E-4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0.6</v>
      </c>
      <c r="AI56" s="26">
        <f>IFERROR(SUMIFS(AI6:AI55,$J6:$J55,"&gt;0")/COUNTIFS($J6:$J55,"&gt;0"),0)*$O$2</f>
        <v>0</v>
      </c>
      <c r="AJ56" s="26">
        <f t="shared" ref="AJ56:AK56" si="74">IFERROR(SUMIFS(AJ6:AJ55,$J6:$J55,"&gt;0")/COUNTIFS($J6:$J55,"&gt;0"),0)*$O$2</f>
        <v>0</v>
      </c>
      <c r="AK56" s="26">
        <f t="shared" si="74"/>
        <v>0.1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0.83000000000000007</v>
      </c>
      <c r="AN56" s="28">
        <f>COUNTIFS($J6:$J55,"&gt;0",AN6:AN55,"&gt;0")</f>
        <v>4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1.7</v>
      </c>
      <c r="AR56" s="26">
        <f>IFERROR(SUMIFS(AR6:AR55,$J6:$J55,"&gt;0")/COUNTIFS($J6:$J55,"&gt;0"),0)*$O$2</f>
        <v>0.2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1.9</v>
      </c>
      <c r="AW56" s="28">
        <f>COUNTIFS($J6:$J55,"&gt;0",AW6:AW55,"&gt;0")</f>
        <v>4</v>
      </c>
      <c r="AX56" s="30">
        <f t="shared" ref="AX56" si="77">IFERROR(SUMIFS(AX6:AX55,$J6:$J55,"&gt;0")/COUNTIFS($J6:$J55,"&gt;0"),0)</f>
        <v>2.8935185185191559E-5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8.0000000000000016E-2</v>
      </c>
      <c r="BC56" s="26">
        <f t="shared" si="78"/>
        <v>4.0000000000000008E-2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0.6</v>
      </c>
      <c r="BH56" s="28">
        <f>COUNTIFS($J6:$J55,"&gt;0",BH6:BH55,"&gt;0")</f>
        <v>1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0.2</v>
      </c>
      <c r="BL56" s="26">
        <f>IFERROR(SUMIFS(BL6:BL55,$J6:$J55,"&gt;0")/COUNTIFS($J6:$J55,"&gt;0"),0)*$O$2</f>
        <v>0.2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0.4</v>
      </c>
      <c r="BQ56" s="28">
        <f>COUNTIFS($J6:$J55,"&gt;0",BQ6:BQ55,"&gt;0")</f>
        <v>1</v>
      </c>
      <c r="BR56" s="30">
        <f t="shared" ref="BR56" si="82">IFERROR(SUMIFS(BR6:BR55,$J6:$J55,"&gt;0")/COUNTIFS($J6:$J55,"&gt;0"),0)</f>
        <v>4.6296296296266522E-6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10</v>
      </c>
      <c r="CS56" s="34">
        <f>IFERROR(SUMIFS(CS6:CS55,$CR6:$CR55,"Yes")/COUNTIFS($CR6:$CR55,"Yes"),0)</f>
        <v>2098.1358767761553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13.330000000000002</v>
      </c>
      <c r="CW56" s="33">
        <f>IFERROR(SUMIFS(CW6:CW55,$J6:$J55,"&gt;0")/COUNTIFS($J6:$J55,"&gt;0"),0)</f>
        <v>21.800000000001809</v>
      </c>
      <c r="CX56" s="25"/>
      <c r="CY56" s="33">
        <f>IFERROR(SUMIFS(CY6:CY55,$J6:$J55,"&gt;0")/COUNTIFS($J6:$J55,"&gt;0"),0)</f>
        <v>1.4300000000000002</v>
      </c>
      <c r="CZ56" s="33">
        <f>IFERROR(SUMIFS(CZ6:CZ55,$J6:$J55,"&gt;0")/COUNTIFS($J6:$J55,"&gt;0"),0)</f>
        <v>33.900000000000503</v>
      </c>
      <c r="DA56" s="11">
        <f>IFERROR(SUMIFS(DA6:DA55,$J6:$J55,"&gt;0")/COUNTIFS($J6:$J55,"&gt;0"),0)</f>
        <v>14.760000000000002</v>
      </c>
      <c r="DB56" s="11">
        <f>IFERROR(SUMIFS(DB6:DB55,$J6:$J55,"&gt;0")/COUNTIFS($J6:$J55,"&gt;0"),0)</f>
        <v>-2.5717312978466929</v>
      </c>
      <c r="DC56" s="12">
        <f>IFERROR(SUMIFS(DC6:DC55,$J6:$J55,"&gt;0")/COUNTIFS($J6:$J55,"&gt;0"),0)</f>
        <v>0.7578565274894381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>
        <v>2</v>
      </c>
      <c r="F64" s="71"/>
      <c r="G64" s="71"/>
      <c r="H64" s="71"/>
      <c r="I64" s="69">
        <f>IF($J64="","-",B64*$L$2+C64*$M$2+D64*$N$2+E64*$O$2+F64*$P$2+G64*$Q$2+H64*$R$2)</f>
        <v>8</v>
      </c>
      <c r="J64" s="72">
        <v>0.71069444444444452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0.71070601851851845</v>
      </c>
      <c r="U64" s="64"/>
      <c r="V64" s="64"/>
      <c r="W64" s="65">
        <v>6</v>
      </c>
      <c r="X64" s="65">
        <v>2</v>
      </c>
      <c r="Y64" s="65"/>
      <c r="Z64" s="65"/>
      <c r="AA64" s="65"/>
      <c r="AB64" s="69">
        <f>IF($J64="","-",U64*$L$2+V64*$M$2+W64*$N$2+X64*$O$2+Y64*$P$2+Z64*$Q$2+AA64*$R$2)</f>
        <v>8</v>
      </c>
      <c r="AC64" s="68">
        <v>0.71085648148148151</v>
      </c>
      <c r="AD64" s="70">
        <f t="shared" ref="AD64:AD95" si="87">IF($J64="","-",AC64-T64)</f>
        <v>1.504629629630605E-4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0.71092592592592585</v>
      </c>
      <c r="CM64" s="82">
        <v>0.71126157407407409</v>
      </c>
      <c r="CN64" s="64" t="str">
        <f t="shared" ref="CN64:CN95" si="88">IF($J64="","-",IF(AND(AB64&gt;0,S64=0),"Y","N"))</f>
        <v>Y</v>
      </c>
      <c r="CO64" s="65" t="s">
        <v>75</v>
      </c>
      <c r="CP64" s="65" t="s">
        <v>75</v>
      </c>
      <c r="CQ64" s="66">
        <f t="shared" ref="CQ64:CQ95" si="89">IF($J64="","-",IF(AC64=0,0,AC64-J64))</f>
        <v>1.6203703703698835E-4</v>
      </c>
      <c r="CR64" s="64" t="str">
        <f t="shared" ref="CR64:CR95" si="90">IF($J64="","-",IF(AND(I64&gt;=CR$4,CQ64&gt;=CQ$4,CP64="N",S64=0),"Yes","No"))</f>
        <v>Yes</v>
      </c>
      <c r="CS64" s="67">
        <f t="shared" ref="CS64:CS95" si="91">IF($J64="","",IF(S64&gt;0,0,IF(AD64=0,0,AB64/(AD64*24))))</f>
        <v>2215.3846153831792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8</v>
      </c>
      <c r="CW64" s="63">
        <f t="shared" ref="CW64:CW113" si="94">IF($J64="","-",(AD64+AX64+BR64)*86400)</f>
        <v>13.000000000008427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5">IF($J64="","-",S64+AM64+BG64+CA64)</f>
        <v>0</v>
      </c>
      <c r="CZ64" s="63">
        <f t="shared" ref="CZ64:CZ95" si="96">IF($J64="","-",(CL64-J64)*86400)</f>
        <v>19.999999999987139</v>
      </c>
      <c r="DA64" s="51">
        <f>IF($J64="","-",CV64+CY64+CU64)</f>
        <v>8</v>
      </c>
      <c r="DB64" s="52">
        <f>IF($J64="","-",IF(CW64=0,0,CW64-DD64-DE64))</f>
        <v>-1.2762114282345234</v>
      </c>
      <c r="DC64" s="53">
        <f t="shared" ref="DC64:DC95" si="97">IF($J64="", "-", IF(AND(CV64=0, CX64=2),  1,   IFERROR((DA64*3600)/(IFERROR(CZ64-DB64-2,CZ64-2)*$CS$114+CU64*3600),0)))</f>
        <v>0.68873551619202966</v>
      </c>
      <c r="DD64" s="7">
        <f>IF($J64="","-",IF(OR(CX64=1,CX64=3),1,IF(CX64=2,2,IF(CX64=4,0,0))))</f>
        <v>1</v>
      </c>
      <c r="DE64" s="7">
        <f t="shared" ref="DE64:DE95" si="98">IF($J64="","-",IFERROR((3600*CV64/$CS$114),0))</f>
        <v>13.27621142824295</v>
      </c>
      <c r="DF64" s="7">
        <f t="shared" ref="DF64:DF95" si="99">IF(J64="","-",(CM64-J64)*86400)</f>
        <v>48.99999999999487</v>
      </c>
      <c r="DG64" s="7">
        <f t="shared" ref="DG64:DG95" si="100">IF($J64="","-",(CL64-J64-(3/86400))*86400)</f>
        <v>16.999999999987139</v>
      </c>
      <c r="DH64" s="7">
        <f t="shared" ref="DH64:DH95" si="101">IF($J64="","-",IF($CW64=0,0, $CW64-IFERROR(3600*$CV64/$CS$114,0)-1))</f>
        <v>-1.2762114282345234</v>
      </c>
      <c r="DI64" s="7">
        <f t="shared" ref="DI64:DI95" si="102">IF($J64="","-",IF($CW64=0,0, $CW64-IFERROR(3600*$CV64/$CS$114,0)-2))</f>
        <v>-2.2762114282345234</v>
      </c>
      <c r="DJ64" s="7">
        <f t="shared" ref="DJ64:DJ95" si="103">IF($J64="","-",IF($CW64=0,0, $CW64-IFERROR(3600*$CV64/$CS$114,0)-1))</f>
        <v>-1.2762114282345234</v>
      </c>
      <c r="DK64" s="7">
        <f t="shared" ref="DK64:DK95" si="104">IF($J64="","-",IF($CW64=0,0, $CW64-IFERROR(3600*$CV64/$CS$114,0)))</f>
        <v>-0.27621142823452338</v>
      </c>
      <c r="DL64" s="13">
        <f t="shared" ref="DL64:DL95" si="105">IF($J64="","-",HLOOKUP(CX64,$DH$63:$DK$113,A64+1, FALSE))</f>
        <v>-1.2762114282345234</v>
      </c>
      <c r="DM64" s="14">
        <f t="shared" ref="DM64:DM95" si="106">IF($J64="","-",IFERROR(IF(CU64=0,((DA64*(3600/DF64))/($CS$114*((DG64-DB64+1)/DF64))),((DA64*(3600/DF64))/(($CS$114*(((DG64-DB64+1)/DF64)))+((CU64*3600)/DF64)))),0))</f>
        <v>0.68873551619202966</v>
      </c>
      <c r="DN64" s="37">
        <f>IF($J64="","-",CW64/CZ64)</f>
        <v>0.65000000000083935</v>
      </c>
      <c r="DO64" s="89" t="str">
        <f t="shared" ref="DO64:DO95" si="107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6</v>
      </c>
      <c r="E65" s="71">
        <v>1</v>
      </c>
      <c r="F65" s="71"/>
      <c r="G65" s="71"/>
      <c r="H65" s="71"/>
      <c r="I65" s="69">
        <f t="shared" ref="I65:I73" si="108">IF($J65="","-",B65*$L$2+C65*$M$2+D65*$N$2+E65*$O$2+F65*$P$2+G65*$Q$2+H65*$R$2)</f>
        <v>7</v>
      </c>
      <c r="J65" s="72">
        <v>0.71225694444444443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68">
        <v>0.71225694444444443</v>
      </c>
      <c r="U65" s="64"/>
      <c r="V65" s="64"/>
      <c r="W65" s="65">
        <v>6</v>
      </c>
      <c r="X65" s="65">
        <v>1</v>
      </c>
      <c r="Y65" s="65"/>
      <c r="Z65" s="65"/>
      <c r="AA65" s="65"/>
      <c r="AB65" s="69">
        <f t="shared" ref="AB65:AB73" si="110">IF($J65="","-",U65*$L$2+V65*$M$2+W65*$N$2+X65*$O$2+Y65*$P$2+Z65*$Q$2+AA65*$R$2)</f>
        <v>7</v>
      </c>
      <c r="AC65" s="68">
        <v>0.71238425925925919</v>
      </c>
      <c r="AD65" s="70">
        <f t="shared" si="87"/>
        <v>1.273148148147607E-4</v>
      </c>
      <c r="AE65" s="73"/>
      <c r="AF65" s="92"/>
      <c r="AG65" s="64"/>
      <c r="AH65" s="65"/>
      <c r="AI65" s="65"/>
      <c r="AJ65" s="65">
        <v>1</v>
      </c>
      <c r="AK65" s="65"/>
      <c r="AL65" s="65"/>
      <c r="AM65" s="69">
        <f t="shared" ref="AM65:AM73" si="111">IF($J65="","-",AF65*$L$2+AG65*$M$2+AH65*$N$2+AI65*$O$2+AJ65*$P$2+AK65*$Q$2+AL65*$R$2)</f>
        <v>1.5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114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81">
        <v>0.71248842592592598</v>
      </c>
      <c r="CM65" s="82">
        <v>0.71299768518518514</v>
      </c>
      <c r="CN65" s="64" t="str">
        <f t="shared" si="88"/>
        <v>Y</v>
      </c>
      <c r="CO65" s="65" t="s">
        <v>75</v>
      </c>
      <c r="CP65" s="65" t="s">
        <v>75</v>
      </c>
      <c r="CQ65" s="66">
        <f t="shared" si="89"/>
        <v>1.273148148147607E-4</v>
      </c>
      <c r="CR65" s="64" t="str">
        <f t="shared" si="90"/>
        <v>No</v>
      </c>
      <c r="CS65" s="67">
        <f t="shared" si="91"/>
        <v>2290.9090909100646</v>
      </c>
      <c r="CT65" s="76"/>
      <c r="CU65" s="61">
        <f t="shared" si="92"/>
        <v>0</v>
      </c>
      <c r="CV65" s="62">
        <f t="shared" si="93"/>
        <v>7</v>
      </c>
      <c r="CW65" s="63">
        <f t="shared" si="94"/>
        <v>10.999999999995325</v>
      </c>
      <c r="CX65" s="63">
        <f t="shared" ref="CX65:CX113" si="119">IF($J65="","-",IF(CP65="Y",2,IF(AND(CN65="y",CO65="y"),2,IF(AND(CN65="y",CO65="n"),1,IF(AND(CN65="n",CO65="y"),3,IF(AND(CN65="n",CO65="n"),4,"error"))))))</f>
        <v>1</v>
      </c>
      <c r="CY65" s="63">
        <f t="shared" si="95"/>
        <v>1.5</v>
      </c>
      <c r="CZ65" s="63">
        <f t="shared" si="96"/>
        <v>20.000000000006324</v>
      </c>
      <c r="DA65" s="51">
        <f t="shared" ref="DA65:DA96" si="120">IF($J65="","-",CV65+CY65+CU65)</f>
        <v>8.5</v>
      </c>
      <c r="DB65" s="52">
        <f t="shared" ref="DB65:DB113" si="121">IF($J65="","-",IF(CW65=0,0,CW65-DD65-DE65))</f>
        <v>-1.6166849997172577</v>
      </c>
      <c r="DC65" s="53">
        <f t="shared" si="97"/>
        <v>0.7190804482361266</v>
      </c>
      <c r="DD65" s="7">
        <f t="shared" ref="DD65:DD113" si="122">IF($J65="","-",IF(OR(CX65=1,CX65=3),1,IF(CX65=2,2,IF(CX65=4,0,0))))</f>
        <v>1</v>
      </c>
      <c r="DE65" s="7">
        <f t="shared" si="98"/>
        <v>11.616684999712582</v>
      </c>
      <c r="DF65" s="7">
        <f t="shared" si="99"/>
        <v>63.999999999997215</v>
      </c>
      <c r="DG65" s="7">
        <f t="shared" si="100"/>
        <v>17.000000000006324</v>
      </c>
      <c r="DH65" s="7">
        <f t="shared" si="101"/>
        <v>-1.6166849997172577</v>
      </c>
      <c r="DI65" s="7">
        <f t="shared" si="102"/>
        <v>-2.6166849997172577</v>
      </c>
      <c r="DJ65" s="7">
        <f t="shared" si="103"/>
        <v>-1.6166849997172577</v>
      </c>
      <c r="DK65" s="7">
        <f t="shared" si="104"/>
        <v>-0.61668499971725765</v>
      </c>
      <c r="DL65" s="13">
        <f t="shared" si="105"/>
        <v>-1.6166849997172577</v>
      </c>
      <c r="DM65" s="14">
        <f t="shared" si="106"/>
        <v>0.71908044823612682</v>
      </c>
      <c r="DN65" s="37">
        <f t="shared" ref="DN65:DN113" si="123">IF($J65="","-",CW65/CZ65)</f>
        <v>0.54999999999959237</v>
      </c>
      <c r="DO65" s="89" t="str">
        <f t="shared" si="107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7</v>
      </c>
      <c r="E66" s="71">
        <v>1</v>
      </c>
      <c r="F66" s="71"/>
      <c r="G66" s="71"/>
      <c r="H66" s="71"/>
      <c r="I66" s="69">
        <f t="shared" si="108"/>
        <v>8</v>
      </c>
      <c r="J66" s="72">
        <v>0.71484953703703702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68">
        <v>0.71484953703703702</v>
      </c>
      <c r="U66" s="64"/>
      <c r="V66" s="64"/>
      <c r="W66" s="65">
        <v>7</v>
      </c>
      <c r="X66" s="65">
        <v>1</v>
      </c>
      <c r="Y66" s="65"/>
      <c r="Z66" s="65"/>
      <c r="AA66" s="65"/>
      <c r="AB66" s="69">
        <f t="shared" si="110"/>
        <v>8</v>
      </c>
      <c r="AC66" s="68">
        <v>0.71502314814814805</v>
      </c>
      <c r="AD66" s="70">
        <f t="shared" si="87"/>
        <v>1.7361111111102723E-4</v>
      </c>
      <c r="AE66" s="73"/>
      <c r="AF66" s="92"/>
      <c r="AG66" s="64"/>
      <c r="AH66" s="65">
        <v>1</v>
      </c>
      <c r="AI66" s="65"/>
      <c r="AJ66" s="65"/>
      <c r="AK66" s="65">
        <v>1</v>
      </c>
      <c r="AL66" s="65"/>
      <c r="AM66" s="69">
        <f t="shared" si="111"/>
        <v>3.3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81">
        <v>0.71516203703703696</v>
      </c>
      <c r="CM66" s="82">
        <v>0.71552083333333327</v>
      </c>
      <c r="CN66" s="64" t="str">
        <f t="shared" si="88"/>
        <v>Y</v>
      </c>
      <c r="CO66" s="65" t="s">
        <v>75</v>
      </c>
      <c r="CP66" s="65" t="s">
        <v>75</v>
      </c>
      <c r="CQ66" s="66">
        <f t="shared" si="89"/>
        <v>1.7361111111102723E-4</v>
      </c>
      <c r="CR66" s="64" t="str">
        <f t="shared" si="90"/>
        <v>Yes</v>
      </c>
      <c r="CS66" s="67">
        <f t="shared" si="91"/>
        <v>1920.0000000009277</v>
      </c>
      <c r="CT66" s="76"/>
      <c r="CU66" s="61">
        <f t="shared" si="92"/>
        <v>0</v>
      </c>
      <c r="CV66" s="62">
        <f t="shared" si="93"/>
        <v>8</v>
      </c>
      <c r="CW66" s="63">
        <f t="shared" si="94"/>
        <v>14.999999999992752</v>
      </c>
      <c r="CX66" s="63">
        <f t="shared" si="119"/>
        <v>1</v>
      </c>
      <c r="CY66" s="63">
        <f t="shared" si="95"/>
        <v>3.3</v>
      </c>
      <c r="CZ66" s="63">
        <f t="shared" si="96"/>
        <v>26.999999999994628</v>
      </c>
      <c r="DA66" s="51">
        <f t="shared" si="120"/>
        <v>11.3</v>
      </c>
      <c r="DB66" s="52">
        <f t="shared" si="121"/>
        <v>0.72378857174980205</v>
      </c>
      <c r="DC66" s="53">
        <f t="shared" si="97"/>
        <v>0.77247014831049299</v>
      </c>
      <c r="DD66" s="7">
        <f t="shared" si="122"/>
        <v>1</v>
      </c>
      <c r="DE66" s="7">
        <f t="shared" si="98"/>
        <v>13.27621142824295</v>
      </c>
      <c r="DF66" s="7">
        <f t="shared" si="99"/>
        <v>57.999999999996277</v>
      </c>
      <c r="DG66" s="7">
        <f t="shared" si="100"/>
        <v>23.999999999994628</v>
      </c>
      <c r="DH66" s="7">
        <f t="shared" si="101"/>
        <v>0.72378857174980205</v>
      </c>
      <c r="DI66" s="7">
        <f t="shared" si="102"/>
        <v>-0.27621142825019795</v>
      </c>
      <c r="DJ66" s="7">
        <f t="shared" si="103"/>
        <v>0.72378857174980205</v>
      </c>
      <c r="DK66" s="7">
        <f t="shared" si="104"/>
        <v>1.723788571749802</v>
      </c>
      <c r="DL66" s="13">
        <f t="shared" si="105"/>
        <v>0.72378857174980205</v>
      </c>
      <c r="DM66" s="14">
        <f t="shared" si="106"/>
        <v>0.7724701483104931</v>
      </c>
      <c r="DN66" s="37">
        <f t="shared" si="123"/>
        <v>0.55555555555539771</v>
      </c>
      <c r="DO66" s="89" t="str">
        <f t="shared" si="107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8</v>
      </c>
      <c r="E67" s="71"/>
      <c r="F67" s="71"/>
      <c r="G67" s="71"/>
      <c r="H67" s="71"/>
      <c r="I67" s="69">
        <f t="shared" si="108"/>
        <v>8</v>
      </c>
      <c r="J67" s="72">
        <v>0.71964120370370377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68">
        <v>0.71967592592592589</v>
      </c>
      <c r="U67" s="64"/>
      <c r="V67" s="64"/>
      <c r="W67" s="65">
        <v>8</v>
      </c>
      <c r="X67" s="65"/>
      <c r="Y67" s="65"/>
      <c r="Z67" s="65"/>
      <c r="AA67" s="65"/>
      <c r="AB67" s="69">
        <f t="shared" si="110"/>
        <v>8</v>
      </c>
      <c r="AC67" s="68">
        <v>0.71982638888888895</v>
      </c>
      <c r="AD67" s="70">
        <f t="shared" si="87"/>
        <v>1.504629629630605E-4</v>
      </c>
      <c r="AE67" s="73"/>
      <c r="AF67" s="92"/>
      <c r="AG67" s="64"/>
      <c r="AH67" s="65">
        <v>2</v>
      </c>
      <c r="AI67" s="65"/>
      <c r="AJ67" s="65"/>
      <c r="AK67" s="65"/>
      <c r="AL67" s="65"/>
      <c r="AM67" s="69">
        <f t="shared" si="111"/>
        <v>2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81">
        <v>0.71994212962962967</v>
      </c>
      <c r="CM67" s="82">
        <v>0.72040509259259267</v>
      </c>
      <c r="CN67" s="64" t="str">
        <f t="shared" si="88"/>
        <v>Y</v>
      </c>
      <c r="CO67" s="65" t="s">
        <v>75</v>
      </c>
      <c r="CP67" s="65" t="s">
        <v>75</v>
      </c>
      <c r="CQ67" s="66">
        <f t="shared" si="89"/>
        <v>1.8518518518517713E-4</v>
      </c>
      <c r="CR67" s="64" t="str">
        <f t="shared" si="90"/>
        <v>Yes</v>
      </c>
      <c r="CS67" s="67">
        <f t="shared" si="91"/>
        <v>2215.3846153831792</v>
      </c>
      <c r="CT67" s="76"/>
      <c r="CU67" s="61">
        <f t="shared" si="92"/>
        <v>0</v>
      </c>
      <c r="CV67" s="62">
        <f t="shared" si="93"/>
        <v>8</v>
      </c>
      <c r="CW67" s="63">
        <f t="shared" si="94"/>
        <v>13.000000000008427</v>
      </c>
      <c r="CX67" s="63">
        <f t="shared" si="119"/>
        <v>1</v>
      </c>
      <c r="CY67" s="63">
        <f t="shared" si="95"/>
        <v>2</v>
      </c>
      <c r="CZ67" s="63">
        <f t="shared" si="96"/>
        <v>25.999999999997669</v>
      </c>
      <c r="DA67" s="51">
        <f t="shared" si="120"/>
        <v>10</v>
      </c>
      <c r="DB67" s="52">
        <f t="shared" si="121"/>
        <v>-1.2762114282345234</v>
      </c>
      <c r="DC67" s="53">
        <f t="shared" si="97"/>
        <v>0.65655663359294636</v>
      </c>
      <c r="DD67" s="7">
        <f t="shared" si="122"/>
        <v>1</v>
      </c>
      <c r="DE67" s="7">
        <f t="shared" si="98"/>
        <v>13.27621142824295</v>
      </c>
      <c r="DF67" s="7">
        <f t="shared" si="99"/>
        <v>66.000000000000725</v>
      </c>
      <c r="DG67" s="7">
        <f t="shared" si="100"/>
        <v>22.999999999997669</v>
      </c>
      <c r="DH67" s="7">
        <f t="shared" si="101"/>
        <v>-1.2762114282345234</v>
      </c>
      <c r="DI67" s="7">
        <f t="shared" si="102"/>
        <v>-2.2762114282345234</v>
      </c>
      <c r="DJ67" s="7">
        <f t="shared" si="103"/>
        <v>-1.2762114282345234</v>
      </c>
      <c r="DK67" s="7">
        <f t="shared" si="104"/>
        <v>-0.27621142823452338</v>
      </c>
      <c r="DL67" s="13">
        <f t="shared" si="105"/>
        <v>-1.2762114282345234</v>
      </c>
      <c r="DM67" s="14">
        <f t="shared" si="106"/>
        <v>0.65655663359294636</v>
      </c>
      <c r="DN67" s="37">
        <f t="shared" si="123"/>
        <v>0.50000000000036893</v>
      </c>
      <c r="DO67" s="89" t="str">
        <f t="shared" si="107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8</v>
      </c>
      <c r="E68" s="71"/>
      <c r="F68" s="71"/>
      <c r="G68" s="71"/>
      <c r="H68" s="71"/>
      <c r="I68" s="69">
        <f t="shared" si="108"/>
        <v>8</v>
      </c>
      <c r="J68" s="72">
        <v>0.72499999999999998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68">
        <v>0.72499999999999998</v>
      </c>
      <c r="U68" s="64"/>
      <c r="V68" s="64"/>
      <c r="W68" s="65">
        <v>8</v>
      </c>
      <c r="X68" s="65">
        <v>1</v>
      </c>
      <c r="Y68" s="65"/>
      <c r="Z68" s="65"/>
      <c r="AA68" s="65"/>
      <c r="AB68" s="69">
        <f t="shared" si="110"/>
        <v>9</v>
      </c>
      <c r="AC68" s="68">
        <v>0.72517361111111101</v>
      </c>
      <c r="AD68" s="70">
        <f t="shared" si="87"/>
        <v>1.7361111111102723E-4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81">
        <v>0.72525462962962972</v>
      </c>
      <c r="CM68" s="82">
        <v>0.72576388888888888</v>
      </c>
      <c r="CN68" s="64" t="str">
        <f t="shared" si="88"/>
        <v>Y</v>
      </c>
      <c r="CO68" s="65" t="s">
        <v>75</v>
      </c>
      <c r="CP68" s="65" t="s">
        <v>75</v>
      </c>
      <c r="CQ68" s="66">
        <f t="shared" si="89"/>
        <v>1.7361111111102723E-4</v>
      </c>
      <c r="CR68" s="64" t="str">
        <f t="shared" si="90"/>
        <v>Yes</v>
      </c>
      <c r="CS68" s="67">
        <f t="shared" si="91"/>
        <v>2160.0000000010436</v>
      </c>
      <c r="CT68" s="76"/>
      <c r="CU68" s="61">
        <f t="shared" si="92"/>
        <v>0</v>
      </c>
      <c r="CV68" s="62">
        <f t="shared" si="93"/>
        <v>9</v>
      </c>
      <c r="CW68" s="63">
        <f t="shared" si="94"/>
        <v>14.999999999992752</v>
      </c>
      <c r="CX68" s="63">
        <f t="shared" si="119"/>
        <v>1</v>
      </c>
      <c r="CY68" s="63">
        <f t="shared" si="95"/>
        <v>0</v>
      </c>
      <c r="CZ68" s="63">
        <f t="shared" si="96"/>
        <v>22.000000000009834</v>
      </c>
      <c r="DA68" s="51">
        <f t="shared" si="120"/>
        <v>9</v>
      </c>
      <c r="DB68" s="52">
        <f t="shared" si="121"/>
        <v>-0.93573785678056609</v>
      </c>
      <c r="DC68" s="53">
        <f t="shared" si="97"/>
        <v>0.71340871570614306</v>
      </c>
      <c r="DD68" s="7">
        <f t="shared" si="122"/>
        <v>1</v>
      </c>
      <c r="DE68" s="7">
        <f t="shared" si="98"/>
        <v>14.935737856773319</v>
      </c>
      <c r="DF68" s="7">
        <f t="shared" si="99"/>
        <v>66.000000000000725</v>
      </c>
      <c r="DG68" s="7">
        <f t="shared" si="100"/>
        <v>19.000000000009834</v>
      </c>
      <c r="DH68" s="7">
        <f t="shared" si="101"/>
        <v>-0.93573785678056609</v>
      </c>
      <c r="DI68" s="7">
        <f t="shared" si="102"/>
        <v>-1.9357378567805661</v>
      </c>
      <c r="DJ68" s="7">
        <f t="shared" si="103"/>
        <v>-0.93573785678056609</v>
      </c>
      <c r="DK68" s="7">
        <f t="shared" si="104"/>
        <v>6.4262143219433909E-2</v>
      </c>
      <c r="DL68" s="13">
        <f t="shared" si="105"/>
        <v>-0.93573785678056609</v>
      </c>
      <c r="DM68" s="14">
        <f t="shared" si="106"/>
        <v>0.71340871570614306</v>
      </c>
      <c r="DN68" s="37">
        <f t="shared" si="123"/>
        <v>0.68181818181754761</v>
      </c>
      <c r="DO68" s="89" t="str">
        <f t="shared" si="107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8</v>
      </c>
      <c r="E69" s="71"/>
      <c r="F69" s="71"/>
      <c r="G69" s="71"/>
      <c r="H69" s="71"/>
      <c r="I69" s="69">
        <f t="shared" si="108"/>
        <v>8</v>
      </c>
      <c r="J69" s="72">
        <v>0.732488425925926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68">
        <v>0.73249999999999993</v>
      </c>
      <c r="U69" s="64"/>
      <c r="V69" s="64"/>
      <c r="W69" s="65">
        <v>9</v>
      </c>
      <c r="X69" s="65"/>
      <c r="Y69" s="65"/>
      <c r="Z69" s="65"/>
      <c r="AA69" s="65"/>
      <c r="AB69" s="69">
        <f t="shared" si="110"/>
        <v>9</v>
      </c>
      <c r="AC69" s="68">
        <v>0.73266203703703703</v>
      </c>
      <c r="AD69" s="70">
        <f t="shared" si="87"/>
        <v>1.6203703703709937E-4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81">
        <v>0.73270833333333341</v>
      </c>
      <c r="CM69" s="82">
        <v>0.73313657407407407</v>
      </c>
      <c r="CN69" s="64" t="str">
        <f t="shared" si="88"/>
        <v>Y</v>
      </c>
      <c r="CO69" s="65" t="s">
        <v>75</v>
      </c>
      <c r="CP69" s="65" t="s">
        <v>75</v>
      </c>
      <c r="CQ69" s="66">
        <f t="shared" si="89"/>
        <v>1.7361111111102723E-4</v>
      </c>
      <c r="CR69" s="64" t="str">
        <f t="shared" si="90"/>
        <v>Yes</v>
      </c>
      <c r="CS69" s="67">
        <f t="shared" si="91"/>
        <v>2314.2857142848238</v>
      </c>
      <c r="CT69" s="76"/>
      <c r="CU69" s="61">
        <f t="shared" si="92"/>
        <v>0</v>
      </c>
      <c r="CV69" s="62">
        <f t="shared" si="93"/>
        <v>9</v>
      </c>
      <c r="CW69" s="63">
        <f t="shared" si="94"/>
        <v>14.000000000005386</v>
      </c>
      <c r="CX69" s="63">
        <f t="shared" si="119"/>
        <v>1</v>
      </c>
      <c r="CY69" s="63">
        <f t="shared" si="95"/>
        <v>0</v>
      </c>
      <c r="CZ69" s="63">
        <f t="shared" si="96"/>
        <v>18.999999999999773</v>
      </c>
      <c r="DA69" s="51">
        <f t="shared" si="120"/>
        <v>9</v>
      </c>
      <c r="DB69" s="52">
        <f t="shared" si="121"/>
        <v>-1.9357378567679326</v>
      </c>
      <c r="DC69" s="53">
        <f t="shared" si="97"/>
        <v>0.78875922183487723</v>
      </c>
      <c r="DD69" s="7">
        <f t="shared" si="122"/>
        <v>1</v>
      </c>
      <c r="DE69" s="7">
        <f t="shared" si="98"/>
        <v>14.935737856773319</v>
      </c>
      <c r="DF69" s="7">
        <f t="shared" si="99"/>
        <v>55.999999999992767</v>
      </c>
      <c r="DG69" s="7">
        <f t="shared" si="100"/>
        <v>15.999999999999773</v>
      </c>
      <c r="DH69" s="7">
        <f t="shared" si="101"/>
        <v>-1.9357378567679326</v>
      </c>
      <c r="DI69" s="7">
        <f t="shared" si="102"/>
        <v>-2.9357378567679326</v>
      </c>
      <c r="DJ69" s="7">
        <f t="shared" si="103"/>
        <v>-1.9357378567679326</v>
      </c>
      <c r="DK69" s="7">
        <f t="shared" si="104"/>
        <v>-0.93573785676793264</v>
      </c>
      <c r="DL69" s="13">
        <f t="shared" si="105"/>
        <v>-1.9357378567679326</v>
      </c>
      <c r="DM69" s="14">
        <f t="shared" si="106"/>
        <v>0.78875922183487723</v>
      </c>
      <c r="DN69" s="37">
        <f t="shared" si="123"/>
        <v>0.73684210526345018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7</v>
      </c>
      <c r="E70" s="71"/>
      <c r="F70" s="71"/>
      <c r="G70" s="71"/>
      <c r="H70" s="71"/>
      <c r="I70" s="69">
        <f t="shared" si="108"/>
        <v>7</v>
      </c>
      <c r="J70" s="72">
        <v>0.73313657407407407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68">
        <v>0.73313657407407407</v>
      </c>
      <c r="U70" s="64"/>
      <c r="V70" s="64"/>
      <c r="W70" s="65">
        <v>7</v>
      </c>
      <c r="X70" s="65"/>
      <c r="Y70" s="65"/>
      <c r="Z70" s="65"/>
      <c r="AA70" s="65"/>
      <c r="AB70" s="69">
        <f t="shared" si="110"/>
        <v>7</v>
      </c>
      <c r="AC70" s="68">
        <v>0.73326388888888883</v>
      </c>
      <c r="AD70" s="70">
        <f t="shared" si="87"/>
        <v>1.273148148147607E-4</v>
      </c>
      <c r="AE70" s="73"/>
      <c r="AF70" s="92"/>
      <c r="AG70" s="64"/>
      <c r="AH70" s="65">
        <v>1</v>
      </c>
      <c r="AI70" s="65"/>
      <c r="AJ70" s="65"/>
      <c r="AK70" s="65"/>
      <c r="AL70" s="65"/>
      <c r="AM70" s="69">
        <f t="shared" si="111"/>
        <v>1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81">
        <v>0.7333912037037037</v>
      </c>
      <c r="CM70" s="82">
        <v>0.73379629629629628</v>
      </c>
      <c r="CN70" s="64" t="str">
        <f t="shared" si="88"/>
        <v>Y</v>
      </c>
      <c r="CO70" s="65" t="s">
        <v>75</v>
      </c>
      <c r="CP70" s="65" t="s">
        <v>75</v>
      </c>
      <c r="CQ70" s="66">
        <f t="shared" si="89"/>
        <v>1.273148148147607E-4</v>
      </c>
      <c r="CR70" s="64" t="str">
        <f t="shared" si="90"/>
        <v>No</v>
      </c>
      <c r="CS70" s="67">
        <f t="shared" si="91"/>
        <v>2290.9090909100646</v>
      </c>
      <c r="CT70" s="76"/>
      <c r="CU70" s="61">
        <f t="shared" si="92"/>
        <v>0</v>
      </c>
      <c r="CV70" s="62">
        <f t="shared" si="93"/>
        <v>7</v>
      </c>
      <c r="CW70" s="63">
        <f t="shared" si="94"/>
        <v>10.999999999995325</v>
      </c>
      <c r="CX70" s="63">
        <f t="shared" si="119"/>
        <v>1</v>
      </c>
      <c r="CY70" s="63">
        <f t="shared" si="95"/>
        <v>1</v>
      </c>
      <c r="CZ70" s="63">
        <f t="shared" si="96"/>
        <v>22.000000000000242</v>
      </c>
      <c r="DA70" s="51">
        <f t="shared" si="120"/>
        <v>8</v>
      </c>
      <c r="DB70" s="52">
        <f t="shared" si="121"/>
        <v>-1.6166849997172577</v>
      </c>
      <c r="DC70" s="53">
        <f t="shared" si="97"/>
        <v>0.61416500395025664</v>
      </c>
      <c r="DD70" s="7">
        <f t="shared" si="122"/>
        <v>1</v>
      </c>
      <c r="DE70" s="7">
        <f t="shared" si="98"/>
        <v>11.616684999712582</v>
      </c>
      <c r="DF70" s="7">
        <f t="shared" si="99"/>
        <v>56.999999999999318</v>
      </c>
      <c r="DG70" s="7">
        <f t="shared" si="100"/>
        <v>19.000000000000242</v>
      </c>
      <c r="DH70" s="7">
        <f t="shared" si="101"/>
        <v>-1.6166849997172577</v>
      </c>
      <c r="DI70" s="7">
        <f t="shared" si="102"/>
        <v>-2.6166849997172577</v>
      </c>
      <c r="DJ70" s="7">
        <f t="shared" si="103"/>
        <v>-1.6166849997172577</v>
      </c>
      <c r="DK70" s="7">
        <f t="shared" si="104"/>
        <v>-0.61668499971725765</v>
      </c>
      <c r="DL70" s="13">
        <f t="shared" si="105"/>
        <v>-1.6166849997172577</v>
      </c>
      <c r="DM70" s="14">
        <f t="shared" si="106"/>
        <v>0.61416500395025664</v>
      </c>
      <c r="DN70" s="37">
        <f t="shared" si="123"/>
        <v>0.49999999999978201</v>
      </c>
      <c r="DO70" s="89" t="str">
        <f t="shared" si="107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6</v>
      </c>
      <c r="E71" s="71">
        <v>2</v>
      </c>
      <c r="F71" s="71"/>
      <c r="G71" s="71"/>
      <c r="H71" s="71"/>
      <c r="I71" s="69">
        <f t="shared" si="108"/>
        <v>8</v>
      </c>
      <c r="J71" s="72">
        <v>0.73703703703703705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68">
        <v>0.73704861111111108</v>
      </c>
      <c r="U71" s="64"/>
      <c r="V71" s="64"/>
      <c r="W71" s="65">
        <v>7</v>
      </c>
      <c r="X71" s="65">
        <v>2</v>
      </c>
      <c r="Y71" s="65"/>
      <c r="Z71" s="65"/>
      <c r="AA71" s="65"/>
      <c r="AB71" s="69">
        <f t="shared" si="110"/>
        <v>9</v>
      </c>
      <c r="AC71" s="68">
        <v>0.73722222222222233</v>
      </c>
      <c r="AD71" s="70">
        <f t="shared" si="87"/>
        <v>1.7361111111124927E-4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81">
        <v>0.73732638888888891</v>
      </c>
      <c r="CM71" s="82">
        <v>0.73768518518518522</v>
      </c>
      <c r="CN71" s="64" t="str">
        <f t="shared" si="88"/>
        <v>Y</v>
      </c>
      <c r="CO71" s="65" t="s">
        <v>75</v>
      </c>
      <c r="CP71" s="65" t="s">
        <v>75</v>
      </c>
      <c r="CQ71" s="66">
        <f t="shared" si="89"/>
        <v>1.8518518518528815E-4</v>
      </c>
      <c r="CR71" s="64" t="str">
        <f t="shared" si="90"/>
        <v>Yes</v>
      </c>
      <c r="CS71" s="67">
        <f t="shared" si="91"/>
        <v>2159.9999999982811</v>
      </c>
      <c r="CT71" s="76"/>
      <c r="CU71" s="61">
        <f t="shared" si="92"/>
        <v>0</v>
      </c>
      <c r="CV71" s="62">
        <f t="shared" si="93"/>
        <v>9</v>
      </c>
      <c r="CW71" s="63">
        <f t="shared" si="94"/>
        <v>15.000000000011937</v>
      </c>
      <c r="CX71" s="63">
        <f t="shared" si="119"/>
        <v>1</v>
      </c>
      <c r="CY71" s="63">
        <f t="shared" si="95"/>
        <v>0</v>
      </c>
      <c r="CZ71" s="63">
        <f t="shared" si="96"/>
        <v>25.000000000000711</v>
      </c>
      <c r="DA71" s="51">
        <f t="shared" si="120"/>
        <v>9</v>
      </c>
      <c r="DB71" s="52">
        <f t="shared" si="121"/>
        <v>-0.93573785676138144</v>
      </c>
      <c r="DC71" s="53">
        <f t="shared" si="97"/>
        <v>0.62399320823752336</v>
      </c>
      <c r="DD71" s="7">
        <f t="shared" si="122"/>
        <v>1</v>
      </c>
      <c r="DE71" s="7">
        <f t="shared" si="98"/>
        <v>14.935737856773319</v>
      </c>
      <c r="DF71" s="7">
        <f t="shared" si="99"/>
        <v>56.000000000002359</v>
      </c>
      <c r="DG71" s="7">
        <f t="shared" si="100"/>
        <v>22.000000000000711</v>
      </c>
      <c r="DH71" s="7">
        <f t="shared" si="101"/>
        <v>-0.93573785676138144</v>
      </c>
      <c r="DI71" s="7">
        <f t="shared" si="102"/>
        <v>-1.9357378567613814</v>
      </c>
      <c r="DJ71" s="7">
        <f t="shared" si="103"/>
        <v>-0.93573785676138144</v>
      </c>
      <c r="DK71" s="7">
        <f t="shared" si="104"/>
        <v>6.4262143238618563E-2</v>
      </c>
      <c r="DL71" s="13">
        <f t="shared" si="105"/>
        <v>-0.93573785676138144</v>
      </c>
      <c r="DM71" s="14">
        <f t="shared" si="106"/>
        <v>0.62399320823752347</v>
      </c>
      <c r="DN71" s="37">
        <f t="shared" si="123"/>
        <v>0.60000000000046039</v>
      </c>
      <c r="DO71" s="89" t="str">
        <f t="shared" si="107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6</v>
      </c>
      <c r="E72" s="71"/>
      <c r="F72" s="71"/>
      <c r="G72" s="71"/>
      <c r="H72" s="71"/>
      <c r="I72" s="69">
        <f t="shared" si="108"/>
        <v>6</v>
      </c>
      <c r="J72" s="72">
        <v>0.74539351851851843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68">
        <v>0.74541666666666673</v>
      </c>
      <c r="U72" s="64"/>
      <c r="V72" s="64"/>
      <c r="W72" s="65">
        <v>7</v>
      </c>
      <c r="X72" s="65"/>
      <c r="Y72" s="65"/>
      <c r="Z72" s="65"/>
      <c r="AA72" s="65"/>
      <c r="AB72" s="69">
        <f t="shared" si="110"/>
        <v>7</v>
      </c>
      <c r="AC72" s="68">
        <v>0.74554398148148149</v>
      </c>
      <c r="AD72" s="70">
        <f t="shared" si="87"/>
        <v>1.273148148147607E-4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81">
        <v>0.7456018518518519</v>
      </c>
      <c r="CM72" s="82">
        <v>0.74587962962962961</v>
      </c>
      <c r="CN72" s="64" t="str">
        <f t="shared" si="88"/>
        <v>Y</v>
      </c>
      <c r="CO72" s="65" t="s">
        <v>75</v>
      </c>
      <c r="CP72" s="65" t="s">
        <v>75</v>
      </c>
      <c r="CQ72" s="66">
        <f t="shared" si="89"/>
        <v>1.504629629630605E-4</v>
      </c>
      <c r="CR72" s="64" t="str">
        <f t="shared" si="90"/>
        <v>No</v>
      </c>
      <c r="CS72" s="67">
        <f t="shared" si="91"/>
        <v>2290.9090909100646</v>
      </c>
      <c r="CT72" s="76"/>
      <c r="CU72" s="61">
        <f t="shared" si="92"/>
        <v>0</v>
      </c>
      <c r="CV72" s="62">
        <f t="shared" si="93"/>
        <v>7</v>
      </c>
      <c r="CW72" s="63">
        <f t="shared" si="94"/>
        <v>10.999999999995325</v>
      </c>
      <c r="CX72" s="63">
        <f t="shared" si="119"/>
        <v>1</v>
      </c>
      <c r="CY72" s="63">
        <f t="shared" si="95"/>
        <v>0</v>
      </c>
      <c r="CZ72" s="63">
        <f t="shared" si="96"/>
        <v>18.000000000012406</v>
      </c>
      <c r="DA72" s="51">
        <f t="shared" si="120"/>
        <v>7</v>
      </c>
      <c r="DB72" s="52">
        <f t="shared" si="121"/>
        <v>-1.6166849997172577</v>
      </c>
      <c r="DC72" s="53">
        <f t="shared" si="97"/>
        <v>0.65941378868333311</v>
      </c>
      <c r="DD72" s="7">
        <f t="shared" si="122"/>
        <v>1</v>
      </c>
      <c r="DE72" s="7">
        <f t="shared" si="98"/>
        <v>11.616684999712582</v>
      </c>
      <c r="DF72" s="7">
        <f t="shared" si="99"/>
        <v>42.000000000006565</v>
      </c>
      <c r="DG72" s="7">
        <f t="shared" si="100"/>
        <v>15.000000000012406</v>
      </c>
      <c r="DH72" s="7">
        <f t="shared" si="101"/>
        <v>-1.6166849997172577</v>
      </c>
      <c r="DI72" s="7">
        <f t="shared" si="102"/>
        <v>-2.6166849997172577</v>
      </c>
      <c r="DJ72" s="7">
        <f t="shared" si="103"/>
        <v>-1.6166849997172577</v>
      </c>
      <c r="DK72" s="7">
        <f t="shared" si="104"/>
        <v>-0.61668499971725765</v>
      </c>
      <c r="DL72" s="13">
        <f t="shared" si="105"/>
        <v>-1.6166849997172577</v>
      </c>
      <c r="DM72" s="14">
        <f t="shared" si="106"/>
        <v>0.65941378868333311</v>
      </c>
      <c r="DN72" s="37">
        <f t="shared" si="123"/>
        <v>0.61111111111043015</v>
      </c>
      <c r="DO72" s="89" t="str">
        <f t="shared" si="107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7</v>
      </c>
      <c r="E73" s="71"/>
      <c r="F73" s="71"/>
      <c r="G73" s="71"/>
      <c r="H73" s="71"/>
      <c r="I73" s="69">
        <f t="shared" si="108"/>
        <v>7</v>
      </c>
      <c r="J73" s="72">
        <v>0.74302083333333335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68">
        <v>0.74304398148148154</v>
      </c>
      <c r="U73" s="64"/>
      <c r="V73" s="64"/>
      <c r="W73" s="65">
        <v>11</v>
      </c>
      <c r="X73" s="65"/>
      <c r="Y73" s="65"/>
      <c r="Z73" s="65"/>
      <c r="AA73" s="65"/>
      <c r="AB73" s="69">
        <f t="shared" si="110"/>
        <v>11</v>
      </c>
      <c r="AC73" s="68">
        <v>0.7432523148148148</v>
      </c>
      <c r="AD73" s="70">
        <f t="shared" si="87"/>
        <v>2.0833333333325488E-4</v>
      </c>
      <c r="AE73" s="73"/>
      <c r="AF73" s="92"/>
      <c r="AG73" s="64"/>
      <c r="AH73" s="65">
        <v>2</v>
      </c>
      <c r="AI73" s="65"/>
      <c r="AJ73" s="65"/>
      <c r="AK73" s="65"/>
      <c r="AL73" s="65"/>
      <c r="AM73" s="69">
        <f t="shared" si="111"/>
        <v>2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115">
        <v>0.74334490740740744</v>
      </c>
      <c r="CL73" s="81">
        <v>0.74334490740740744</v>
      </c>
      <c r="CM73" s="82">
        <v>0.74376157407407406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2.3148148148144365E-4</v>
      </c>
      <c r="CR73" s="64" t="str">
        <f t="shared" si="90"/>
        <v>Yes</v>
      </c>
      <c r="CS73" s="67">
        <f t="shared" si="91"/>
        <v>2200.0000000008285</v>
      </c>
      <c r="CT73" s="76"/>
      <c r="CU73" s="61">
        <f t="shared" si="92"/>
        <v>0</v>
      </c>
      <c r="CV73" s="62">
        <f t="shared" si="93"/>
        <v>11</v>
      </c>
      <c r="CW73" s="63">
        <f t="shared" si="94"/>
        <v>17.999999999993221</v>
      </c>
      <c r="CX73" s="63">
        <f t="shared" si="119"/>
        <v>1</v>
      </c>
      <c r="CY73" s="63">
        <f t="shared" si="95"/>
        <v>2</v>
      </c>
      <c r="CZ73" s="63">
        <f t="shared" si="96"/>
        <v>28.00000000000118</v>
      </c>
      <c r="DA73" s="51">
        <f t="shared" si="120"/>
        <v>13</v>
      </c>
      <c r="DB73" s="52">
        <f t="shared" si="121"/>
        <v>-1.254790713840837</v>
      </c>
      <c r="DC73" s="53">
        <f t="shared" si="97"/>
        <v>0.79156152022616666</v>
      </c>
      <c r="DD73" s="7">
        <f t="shared" si="122"/>
        <v>1</v>
      </c>
      <c r="DE73" s="7">
        <f t="shared" si="98"/>
        <v>18.254790713834058</v>
      </c>
      <c r="DF73" s="7">
        <f t="shared" si="99"/>
        <v>63.999999999997215</v>
      </c>
      <c r="DG73" s="7">
        <f t="shared" si="100"/>
        <v>25.00000000000118</v>
      </c>
      <c r="DH73" s="7">
        <f t="shared" si="101"/>
        <v>-1.254790713840837</v>
      </c>
      <c r="DI73" s="7">
        <f t="shared" si="102"/>
        <v>-2.254790713840837</v>
      </c>
      <c r="DJ73" s="7">
        <f t="shared" si="103"/>
        <v>-1.254790713840837</v>
      </c>
      <c r="DK73" s="7">
        <f t="shared" si="104"/>
        <v>-0.25479071384083696</v>
      </c>
      <c r="DL73" s="13">
        <f t="shared" si="105"/>
        <v>-1.254790713840837</v>
      </c>
      <c r="DM73" s="14">
        <f t="shared" si="106"/>
        <v>0.79156152022616655</v>
      </c>
      <c r="DN73" s="37">
        <f t="shared" si="123"/>
        <v>0.64285714285687368</v>
      </c>
      <c r="DO73" s="89" t="str">
        <f t="shared" si="107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6.9</v>
      </c>
      <c r="E114" s="26">
        <f>IFERROR(SUMIFS(E64:E113,$J64:$J113,"&gt;0")/COUNTIFS($J64:$J113,"&gt;0"),0)*$O$2</f>
        <v>0.6</v>
      </c>
      <c r="F114" s="26">
        <f t="shared" ref="F114:H114" si="155">IFERROR(SUMIFS(F64:F113,$J64:$J113,"&gt;0")/COUNTIFS($J64:$J113,"&gt;0"),0)*$O$2</f>
        <v>0</v>
      </c>
      <c r="G114" s="26">
        <f t="shared" si="155"/>
        <v>0</v>
      </c>
      <c r="H114" s="26">
        <f t="shared" si="155"/>
        <v>0</v>
      </c>
      <c r="I114" s="27">
        <f t="shared" ref="I114" si="156">IFERROR(SUMIFS(I64:I113,$J64:$J113,"&gt;0")/COUNTIFS($J64:$J113,"&gt;0"),0)</f>
        <v>7.5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7.6</v>
      </c>
      <c r="X114" s="26">
        <f>IFERROR(SUMIFS(X64:X113,$J64:$J113,"&gt;0")/COUNTIFS($J64:$J113,"&gt;0"),0)*$O$2</f>
        <v>0.7</v>
      </c>
      <c r="Y114" s="26">
        <f t="shared" ref="Y114:AA114" si="159">IFERROR(SUMIFS(Y64:Y113,$J64:$J113,"&gt;0")/COUNTIFS($J64:$J113,"&gt;0"),0)*$O$2</f>
        <v>0</v>
      </c>
      <c r="Z114" s="26">
        <f t="shared" si="159"/>
        <v>0</v>
      </c>
      <c r="AA114" s="26">
        <f t="shared" si="159"/>
        <v>0</v>
      </c>
      <c r="AB114" s="27">
        <f t="shared" ref="AB114" si="160">IFERROR(SUMIFS(AB64:AB113,$J64:$J113,"&gt;0")/COUNTIFS($J64:$J113,"&gt;0"),0)</f>
        <v>8.3000000000000007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1.574074074074061E-4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0.6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0.1</v>
      </c>
      <c r="AK114" s="26">
        <f t="shared" si="162"/>
        <v>0.1</v>
      </c>
      <c r="AL114" s="26">
        <f t="shared" si="162"/>
        <v>0</v>
      </c>
      <c r="AM114" s="27">
        <f>IFERROR(SUMIFS(AM64:AM113,$J64:$J113,"&gt;0")/COUNTIFS($J64:$J113,"&gt;0"),0)</f>
        <v>0.98000000000000009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7</v>
      </c>
      <c r="CS114" s="34">
        <f>IFERROR(SUMIFS(CS64:CS113,$CR64:$CR113,"Yes")/COUNTIFS($CR64:$CR113,"Yes"),0)</f>
        <v>2169.2935635788949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8.3000000000000007</v>
      </c>
      <c r="CW114" s="33">
        <f>IFERROR(SUMIFS(CW64:CW113,$J64:$J113,"&gt;0")/COUNTIFS($J64:$J113,"&gt;0"),0)</f>
        <v>13.599999999999886</v>
      </c>
      <c r="CX114" s="25"/>
      <c r="CY114" s="33">
        <f>IFERROR(SUMIFS(CY64:CY113,$J64:$J113,"&gt;0")/COUNTIFS($J64:$J113,"&gt;0"),0)</f>
        <v>0.98000000000000009</v>
      </c>
      <c r="CZ114" s="33">
        <f>IFERROR(SUMIFS(CZ64:CZ113,$J64:$J113,"&gt;0")/COUNTIFS($J64:$J113,"&gt;0"),0)</f>
        <v>22.700000000000994</v>
      </c>
      <c r="DA114" s="11">
        <f>IFERROR(SUMIFS(DA64:DA113,$J64:$J113,"&gt;0")/COUNTIFS($J64:$J113,"&gt;0"),0)</f>
        <v>9.2799999999999994</v>
      </c>
      <c r="DB114" s="11">
        <f>IFERROR(SUMIFS(DB64:DB113,$J64:$J113,"&gt;0")/COUNTIFS($J64:$J113,"&gt;0"),0)</f>
        <v>-1.1740693568021734</v>
      </c>
      <c r="DC114" s="12">
        <f>IFERROR(SUMIFS(DC64:DC113,$J64:$J113,"&gt;0")/COUNTIFS($J64:$J113,"&gt;0"),0)</f>
        <v>0.7028144204969895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305" priority="26">
      <formula>$CR64="Yes"</formula>
    </cfRule>
  </conditionalFormatting>
  <conditionalFormatting sqref="U6:AA15">
    <cfRule type="expression" dxfId="304" priority="19">
      <formula>AND(SUM($U6:$AA6)&lt;3,SUM($U6:$AA6)&gt;0)</formula>
    </cfRule>
  </conditionalFormatting>
  <conditionalFormatting sqref="U6:AA55">
    <cfRule type="expression" dxfId="303" priority="38">
      <formula>AND(SUM($U6:$AA6)&lt;3,SUM($U6:$AA6)&gt;0)</formula>
    </cfRule>
  </conditionalFormatting>
  <conditionalFormatting sqref="U64:AA113">
    <cfRule type="expression" dxfId="302" priority="10">
      <formula>AND(SUM($U64:$AA64)&lt;3,SUM($U64:$AA64)&gt;0)</formula>
    </cfRule>
  </conditionalFormatting>
  <conditionalFormatting sqref="AF6:AL55">
    <cfRule type="expression" dxfId="301" priority="12">
      <formula>AND($AM6&gt;0,$AB6=0)</formula>
    </cfRule>
  </conditionalFormatting>
  <conditionalFormatting sqref="AF64:AL113">
    <cfRule type="expression" dxfId="300" priority="3">
      <formula>AND($AM64&gt;0,$AB64=0)</formula>
    </cfRule>
  </conditionalFormatting>
  <conditionalFormatting sqref="AO6:AU55">
    <cfRule type="expression" dxfId="299" priority="18">
      <formula>AND(SUM($AO6:$AU6)&lt;3,SUM($AO6:$AU6)&gt;0)</formula>
    </cfRule>
  </conditionalFormatting>
  <conditionalFormatting sqref="AO64:AU113">
    <cfRule type="expression" dxfId="298" priority="9">
      <formula>AND(SUM($AO64:$AU64)&lt;3,SUM($AO64:$AU64)&gt;0)</formula>
    </cfRule>
  </conditionalFormatting>
  <conditionalFormatting sqref="AZ6:BF55">
    <cfRule type="expression" dxfId="297" priority="13">
      <formula>AND($BG6&gt;0,$AV6=0)</formula>
    </cfRule>
  </conditionalFormatting>
  <conditionalFormatting sqref="AZ64:BF113">
    <cfRule type="expression" dxfId="296" priority="4">
      <formula>AND($BG64&gt;0,$AV64=0)</formula>
    </cfRule>
  </conditionalFormatting>
  <conditionalFormatting sqref="BI6:BO55">
    <cfRule type="expression" dxfId="295" priority="17">
      <formula>AND(SUM($BI6:$BO6)&lt;3,SUM($BI6:$BO6)&gt;0)</formula>
    </cfRule>
  </conditionalFormatting>
  <conditionalFormatting sqref="BI64:BO113">
    <cfRule type="expression" dxfId="294" priority="8">
      <formula>AND(SUM($BI64:$BO64)&lt;3,SUM($BI64:$BO64)&gt;0)</formula>
    </cfRule>
  </conditionalFormatting>
  <conditionalFormatting sqref="BT6:BZ55">
    <cfRule type="expression" dxfId="293" priority="14">
      <formula>AND($CA6&gt;0,$BP6=0)</formula>
    </cfRule>
  </conditionalFormatting>
  <conditionalFormatting sqref="BT64:BZ113">
    <cfRule type="expression" dxfId="292" priority="5">
      <formula>AND($CA64&gt;0,$BP64=0)</formula>
    </cfRule>
  </conditionalFormatting>
  <conditionalFormatting sqref="CP6:CP55">
    <cfRule type="expression" dxfId="291" priority="11">
      <formula>$DO6="Blocked?"</formula>
    </cfRule>
  </conditionalFormatting>
  <conditionalFormatting sqref="CP64:CP113">
    <cfRule type="expression" dxfId="290" priority="2">
      <formula>$DO64="Blocked?"</formula>
    </cfRule>
  </conditionalFormatting>
  <conditionalFormatting sqref="CR64:CR113">
    <cfRule type="expression" dxfId="289" priority="1">
      <formula>$CR64="Yes"</formula>
    </cfRule>
  </conditionalFormatting>
  <conditionalFormatting sqref="CR6:CS15">
    <cfRule type="expression" dxfId="288" priority="16">
      <formula>$CR6="Yes"</formula>
    </cfRule>
  </conditionalFormatting>
  <conditionalFormatting sqref="CR6:CS55 CS64:CS113 A6:A55">
    <cfRule type="expression" dxfId="287" priority="35">
      <formula>$CR6="Yes"</formula>
    </cfRule>
  </conditionalFormatting>
  <conditionalFormatting sqref="CS6:CS15">
    <cfRule type="expression" dxfId="286" priority="15">
      <formula>CS6&gt;2700</formula>
    </cfRule>
  </conditionalFormatting>
  <conditionalFormatting sqref="CS6:CS56">
    <cfRule type="expression" dxfId="285" priority="34">
      <formula>CS6&gt;2700</formula>
    </cfRule>
  </conditionalFormatting>
  <conditionalFormatting sqref="CS64:CS73">
    <cfRule type="expression" dxfId="284" priority="6">
      <formula>CS64&gt;2700</formula>
    </cfRule>
    <cfRule type="expression" dxfId="283" priority="7">
      <formula>$CR64="Yes"</formula>
    </cfRule>
  </conditionalFormatting>
  <conditionalFormatting sqref="CS64:CS114">
    <cfRule type="expression" dxfId="282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9</v>
      </c>
      <c r="E6" s="71"/>
      <c r="F6" s="71"/>
      <c r="G6" s="71"/>
      <c r="H6" s="71"/>
      <c r="I6" s="69">
        <f>IF($J6="","-",B6*$L$2+C6*$M$2+D6*$N$2+E6*$O$2+F6*$P$2+G6*$Q$2+H6*$R$2)</f>
        <v>9</v>
      </c>
      <c r="J6" s="72">
        <v>0.33761574074074074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0.33763888888888888</v>
      </c>
      <c r="U6" s="64"/>
      <c r="V6" s="64"/>
      <c r="W6" s="65">
        <v>12</v>
      </c>
      <c r="X6" s="65">
        <v>1</v>
      </c>
      <c r="Y6" s="65"/>
      <c r="Z6" s="65"/>
      <c r="AA6" s="65"/>
      <c r="AB6" s="69">
        <f>IF($J6="","-",U6*$L$2+V6*$M$2+W6*$N$2+X6*$O$2+Y6*$P$2+Z6*$Q$2+AA6*$R$2)</f>
        <v>13</v>
      </c>
      <c r="AC6" s="68">
        <v>0.33789351851851851</v>
      </c>
      <c r="AD6" s="70">
        <f t="shared" ref="AD6:AD37" si="0">IF($J6="","-",AC6-T6)</f>
        <v>2.5462962962963243E-4</v>
      </c>
      <c r="AE6" s="73"/>
      <c r="AF6" s="92"/>
      <c r="AG6" s="64"/>
      <c r="AH6" s="65">
        <v>2</v>
      </c>
      <c r="AI6" s="65"/>
      <c r="AJ6" s="65"/>
      <c r="AK6" s="65"/>
      <c r="AL6" s="65"/>
      <c r="AM6" s="69">
        <f>IF($J6="","-",AF6*$L$2+AG6*$M$2+AH6*$N$2+AI6*$O$2+AJ6*$P$2+AK6*$Q$2+AL6*$R$2)</f>
        <v>2</v>
      </c>
      <c r="AN6" s="68">
        <v>0.33810185185185188</v>
      </c>
      <c r="AO6" s="64"/>
      <c r="AP6" s="64"/>
      <c r="AQ6" s="65">
        <v>2</v>
      </c>
      <c r="AR6" s="65">
        <v>1</v>
      </c>
      <c r="AS6" s="65"/>
      <c r="AT6" s="65"/>
      <c r="AU6" s="65"/>
      <c r="AV6" s="69">
        <f>IF($J6="","-",AO6*$L$2+AP6*$M$2+AQ6*$N$2+AR6*$O$2+AS6*$P$2+AT6*$Q$2+AU6*$R$2)</f>
        <v>3</v>
      </c>
      <c r="AW6" s="68">
        <v>0.33814814814814814</v>
      </c>
      <c r="AX6" s="70">
        <f>IF($J6="","-",AW6-AN6)</f>
        <v>4.6296296296266526E-5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0.33814814814814814</v>
      </c>
      <c r="CM6" s="82">
        <v>0.33861111111111114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2.7777777777776569E-4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2127.2727272727038</v>
      </c>
      <c r="CT6" s="76"/>
      <c r="CU6" s="61">
        <f t="shared" ref="CU6:CU37" si="5">IF(J6="","-",CJ6)</f>
        <v>0</v>
      </c>
      <c r="CV6" s="62">
        <f t="shared" ref="CV6:CV55" si="6">IF($J6="","-",AB6+AV6+BP6)</f>
        <v>16</v>
      </c>
      <c r="CW6" s="63">
        <f t="shared" ref="CW6:CW55" si="7">IF($J6="","-",(AD6+AX6+BR6)*86400)</f>
        <v>25.999999999997669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2</v>
      </c>
      <c r="CZ6" s="63">
        <f t="shared" ref="CZ6:CZ37" si="9">IF($J6="","-",(CL6-J6)*86400)</f>
        <v>45.999999999999197</v>
      </c>
      <c r="DA6" s="51">
        <f>IF($J6="","-",CV6+CY6+CU6)</f>
        <v>18</v>
      </c>
      <c r="DB6" s="52">
        <f>IF($J6="","-",IF(CW6=0,0,CW6-DD6-DE6))</f>
        <v>-2.9830475585333289</v>
      </c>
      <c r="DC6" s="53">
        <f t="shared" ref="DC6:DC37" si="10">IF($J6="", "-", IF(AND(CV6=0, CX6=2),  1,   IFERROR((DA6*3600)/(IFERROR(CZ6-DB6-2,CZ6-2)*$CS$56+CU6*3600),0)))</f>
        <v>0.64610386257999297</v>
      </c>
      <c r="DD6" s="7">
        <f>IF($J6="","-",IF(OR(CX6=1,CX6=3),1,IF(CX6=2,2,IF(CX6=4,0,0))))</f>
        <v>2</v>
      </c>
      <c r="DE6" s="7">
        <f t="shared" ref="DE6:DE37" si="11">IF($J6="","-",IFERROR((3600*CV6/$CS$56),0))</f>
        <v>26.983047558530998</v>
      </c>
      <c r="DF6" s="7">
        <f t="shared" ref="DF6:DF37" si="12">IF(J6="","-",(CM6-J6)*86400)</f>
        <v>86.000000000002245</v>
      </c>
      <c r="DG6" s="7">
        <f t="shared" ref="DG6:DG37" si="13">IF($J6="","-",(CL6-J6-(3/86400))*86400)</f>
        <v>42.999999999999197</v>
      </c>
      <c r="DH6" s="7">
        <f t="shared" ref="DH6:DH37" si="14">IF($J6="","-",IF($CW6=0,0, $CW6-IFERROR(3600*$CV6/$CS$56,0)-1))</f>
        <v>-1.9830475585333289</v>
      </c>
      <c r="DI6" s="7">
        <f t="shared" ref="DI6:DI37" si="15">IF($J6="","-",IF($CW6=0,0, $CW6-IFERROR(3600*$CV6/$CS$56,0)-2))</f>
        <v>-2.9830475585333289</v>
      </c>
      <c r="DJ6" s="7">
        <f t="shared" ref="DJ6:DJ37" si="16">IF($J6="","-",IF($CW6=0,0, $CW6-IFERROR(3600*$CV6/$CS$56,0)-1))</f>
        <v>-1.9830475585333289</v>
      </c>
      <c r="DK6" s="7">
        <f t="shared" ref="DK6:DK37" si="17">IF($J6="","-",IF($CW6=0,0, $CW6-IFERROR(3600*$CV6/$CS$56,0)))</f>
        <v>-0.98304755853332892</v>
      </c>
      <c r="DL6" s="13">
        <f t="shared" ref="DL6:DL37" si="18">IF($J6="","-",HLOOKUP(CX6,$DH$5:$DK$55,A6+1, FALSE))</f>
        <v>-2.9830475585333289</v>
      </c>
      <c r="DM6" s="14">
        <f t="shared" ref="DM6:DM37" si="19">IF($J6="","-",IFERROR(IF(CU6=0,((DA6*(3600/DF6))/($CS$56*((DG6-DB6+1)/DF6))),((DA6*(3600/DF6))/(($CS$56*(((DG6-DB6+1)/DF6)))+((CU6*3600)/DF6)))),0))</f>
        <v>0.64610386257999286</v>
      </c>
      <c r="DN6" s="37">
        <f>IF($J6="","-",CW6/CZ6)</f>
        <v>0.56521739130430704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9</v>
      </c>
      <c r="E7" s="71">
        <v>2</v>
      </c>
      <c r="F7" s="71"/>
      <c r="G7" s="71"/>
      <c r="H7" s="71"/>
      <c r="I7" s="69">
        <f t="shared" ref="I7:I15" si="21">IF($J7="","-",B7*$L$2+C7*$M$2+D7*$N$2+E7*$O$2+F7*$P$2+G7*$Q$2+H7*$R$2)</f>
        <v>11</v>
      </c>
      <c r="J7" s="72">
        <v>0.3442824074074074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2">IF($J7="","-",L7*$L$2+M7*$M$2+N7*$N$2+O7*$O$2+P7*$P$2+Q7*$Q$2+R7*$R$2)</f>
        <v>0</v>
      </c>
      <c r="T7" s="68">
        <v>0.3442824074074074</v>
      </c>
      <c r="U7" s="64"/>
      <c r="V7" s="64"/>
      <c r="W7" s="65">
        <v>5</v>
      </c>
      <c r="X7" s="65"/>
      <c r="Y7" s="65"/>
      <c r="Z7" s="65"/>
      <c r="AA7" s="65"/>
      <c r="AB7" s="69">
        <f t="shared" ref="AB7:AB15" si="23">IF($J7="","-",U7*$L$2+V7*$M$2+W7*$N$2+X7*$O$2+Y7*$P$2+Z7*$Q$2+AA7*$R$2)</f>
        <v>5</v>
      </c>
      <c r="AC7" s="68">
        <v>0.34438657407407408</v>
      </c>
      <c r="AD7" s="70">
        <f t="shared" si="0"/>
        <v>1.0416666666668295E-4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4">IF($J7="","-",AF7*$L$2+AG7*$M$2+AH7*$N$2+AI7*$O$2+AJ7*$P$2+AK7*$Q$2+AL7*$R$2)</f>
        <v>0</v>
      </c>
      <c r="AN7" s="68">
        <v>0.3444444444444445</v>
      </c>
      <c r="AO7" s="64"/>
      <c r="AP7" s="64"/>
      <c r="AQ7" s="65">
        <v>6</v>
      </c>
      <c r="AR7" s="65">
        <v>2</v>
      </c>
      <c r="AS7" s="65"/>
      <c r="AT7" s="65"/>
      <c r="AU7" s="65"/>
      <c r="AV7" s="69">
        <f t="shared" ref="AV7:AV15" si="25">IF($J7="","-",AO7*$L$2+AP7*$M$2+AQ7*$N$2+AR7*$O$2+AS7*$P$2+AT7*$Q$2+AU7*$R$2)</f>
        <v>8</v>
      </c>
      <c r="AW7" s="68">
        <v>0.34457175925925926</v>
      </c>
      <c r="AX7" s="70">
        <f t="shared" ref="AX7:AX15" si="26">IF($J7="","-",AW7-AN7)</f>
        <v>1.273148148147607E-4</v>
      </c>
      <c r="AY7" s="73"/>
      <c r="AZ7" s="92"/>
      <c r="BA7" s="64"/>
      <c r="BB7" s="65">
        <v>2</v>
      </c>
      <c r="BC7" s="65"/>
      <c r="BD7" s="65"/>
      <c r="BE7" s="65"/>
      <c r="BF7" s="65"/>
      <c r="BG7" s="69">
        <f t="shared" ref="BG7:BG15" si="27">IF($J7="","-",AZ7*$L$2+BA7*$M$2+BB7*$N$2+BC7*$O$2+BD7*$P$2+BE7*$Q$2+BF7*$R$2)</f>
        <v>2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81">
        <v>0.34484953703703702</v>
      </c>
      <c r="CM7" s="82">
        <v>0.34535879629629629</v>
      </c>
      <c r="CN7" s="64" t="str">
        <f t="shared" si="1"/>
        <v>Y</v>
      </c>
      <c r="CO7" s="65" t="s">
        <v>75</v>
      </c>
      <c r="CP7" s="65" t="s">
        <v>75</v>
      </c>
      <c r="CQ7" s="66">
        <f t="shared" si="2"/>
        <v>1.0416666666668295E-4</v>
      </c>
      <c r="CR7" s="64" t="str">
        <f t="shared" si="3"/>
        <v>No</v>
      </c>
      <c r="CS7" s="67">
        <f t="shared" si="4"/>
        <v>1999.9999999996874</v>
      </c>
      <c r="CT7" s="76"/>
      <c r="CU7" s="61">
        <f t="shared" si="5"/>
        <v>0</v>
      </c>
      <c r="CV7" s="62">
        <f t="shared" si="6"/>
        <v>13</v>
      </c>
      <c r="CW7" s="63">
        <f t="shared" si="7"/>
        <v>19.999999999996732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8"/>
        <v>2</v>
      </c>
      <c r="CZ7" s="63">
        <f t="shared" si="9"/>
        <v>48.999999999999666</v>
      </c>
      <c r="DA7" s="51">
        <f t="shared" ref="DA7:DA55" si="33">IF($J7="","-",CV7+CY7+CU7)</f>
        <v>15</v>
      </c>
      <c r="DB7" s="52">
        <f t="shared" ref="DB7:DB55" si="34">IF($J7="","-",IF(CW7=0,0,CW7-DD7-DE7))</f>
        <v>-2.9237261413097038</v>
      </c>
      <c r="DC7" s="53">
        <f t="shared" si="10"/>
        <v>0.50670510879978448</v>
      </c>
      <c r="DD7" s="7">
        <f t="shared" ref="DD7:DD55" si="35">IF($J7="","-",IF(OR(CX7=1,CX7=3),1,IF(CX7=2,2,IF(CX7=4,0,0))))</f>
        <v>1</v>
      </c>
      <c r="DE7" s="7">
        <f t="shared" si="11"/>
        <v>21.923726141306435</v>
      </c>
      <c r="DF7" s="7">
        <f t="shared" si="12"/>
        <v>93.000000000000142</v>
      </c>
      <c r="DG7" s="7">
        <f t="shared" si="13"/>
        <v>45.999999999999666</v>
      </c>
      <c r="DH7" s="7">
        <f t="shared" si="14"/>
        <v>-2.9237261413097038</v>
      </c>
      <c r="DI7" s="7">
        <f t="shared" si="15"/>
        <v>-3.9237261413097038</v>
      </c>
      <c r="DJ7" s="7">
        <f t="shared" si="16"/>
        <v>-2.9237261413097038</v>
      </c>
      <c r="DK7" s="7">
        <f t="shared" si="17"/>
        <v>-1.9237261413097038</v>
      </c>
      <c r="DL7" s="13">
        <f t="shared" si="18"/>
        <v>-2.9237261413097038</v>
      </c>
      <c r="DM7" s="14">
        <f t="shared" si="19"/>
        <v>0.50670510879978459</v>
      </c>
      <c r="DN7" s="37">
        <f t="shared" ref="DN7:DN55" si="36">IF($J7="","-",CW7/CZ7)</f>
        <v>0.40816326530605851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9</v>
      </c>
      <c r="E8" s="71">
        <v>1</v>
      </c>
      <c r="F8" s="71"/>
      <c r="G8" s="71"/>
      <c r="H8" s="71">
        <v>1</v>
      </c>
      <c r="I8" s="69">
        <f t="shared" si="21"/>
        <v>12</v>
      </c>
      <c r="J8" s="72">
        <v>0.34612268518518513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0.34613425925925928</v>
      </c>
      <c r="U8" s="64"/>
      <c r="V8" s="64"/>
      <c r="W8" s="65">
        <v>6</v>
      </c>
      <c r="X8" s="65">
        <v>1</v>
      </c>
      <c r="Y8" s="65"/>
      <c r="Z8" s="65"/>
      <c r="AA8" s="65">
        <v>1</v>
      </c>
      <c r="AB8" s="69">
        <f t="shared" si="23"/>
        <v>9</v>
      </c>
      <c r="AC8" s="68">
        <v>0.34630787037037036</v>
      </c>
      <c r="AD8" s="70">
        <f t="shared" si="0"/>
        <v>1.7361111111108274E-4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>
        <v>0.34635416666666669</v>
      </c>
      <c r="AO8" s="64"/>
      <c r="AP8" s="64"/>
      <c r="AQ8" s="65">
        <v>5</v>
      </c>
      <c r="AR8" s="65"/>
      <c r="AS8" s="65"/>
      <c r="AT8" s="65"/>
      <c r="AU8" s="65"/>
      <c r="AV8" s="69">
        <f t="shared" si="25"/>
        <v>5</v>
      </c>
      <c r="AW8" s="68">
        <v>0.34641203703703699</v>
      </c>
      <c r="AX8" s="70">
        <f t="shared" si="26"/>
        <v>5.7870370370305402E-5</v>
      </c>
      <c r="AY8" s="73"/>
      <c r="AZ8" s="92"/>
      <c r="BA8" s="64"/>
      <c r="BB8" s="65">
        <v>1</v>
      </c>
      <c r="BC8" s="65"/>
      <c r="BD8" s="65"/>
      <c r="BE8" s="65"/>
      <c r="BF8" s="65"/>
      <c r="BG8" s="69">
        <f t="shared" si="27"/>
        <v>1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0.34653935185185186</v>
      </c>
      <c r="CM8" s="82">
        <v>0.34695601851851854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1.8518518518523264E-4</v>
      </c>
      <c r="CR8" s="64" t="str">
        <f t="shared" si="3"/>
        <v>Yes</v>
      </c>
      <c r="CS8" s="67">
        <f t="shared" si="4"/>
        <v>2160.0000000003529</v>
      </c>
      <c r="CT8" s="76"/>
      <c r="CU8" s="61">
        <f t="shared" si="5"/>
        <v>0</v>
      </c>
      <c r="CV8" s="62">
        <f t="shared" si="6"/>
        <v>14</v>
      </c>
      <c r="CW8" s="63">
        <f t="shared" si="7"/>
        <v>19.999999999991935</v>
      </c>
      <c r="CX8" s="63">
        <f t="shared" si="32"/>
        <v>1</v>
      </c>
      <c r="CY8" s="63">
        <f t="shared" si="8"/>
        <v>1</v>
      </c>
      <c r="CZ8" s="63">
        <f t="shared" si="9"/>
        <v>36.000000000005627</v>
      </c>
      <c r="DA8" s="51">
        <f t="shared" si="33"/>
        <v>15</v>
      </c>
      <c r="DB8" s="52">
        <f t="shared" si="34"/>
        <v>-4.61016661372269</v>
      </c>
      <c r="DC8" s="53">
        <f t="shared" si="10"/>
        <v>0.65517995141539465</v>
      </c>
      <c r="DD8" s="7">
        <f t="shared" si="35"/>
        <v>1</v>
      </c>
      <c r="DE8" s="7">
        <f t="shared" si="11"/>
        <v>23.610166613714625</v>
      </c>
      <c r="DF8" s="7">
        <f t="shared" si="12"/>
        <v>72.000000000006452</v>
      </c>
      <c r="DG8" s="7">
        <f t="shared" si="13"/>
        <v>33.000000000005627</v>
      </c>
      <c r="DH8" s="7">
        <f t="shared" si="14"/>
        <v>-4.61016661372269</v>
      </c>
      <c r="DI8" s="7">
        <f t="shared" si="15"/>
        <v>-5.61016661372269</v>
      </c>
      <c r="DJ8" s="7">
        <f t="shared" si="16"/>
        <v>-4.61016661372269</v>
      </c>
      <c r="DK8" s="7">
        <f t="shared" si="17"/>
        <v>-3.61016661372269</v>
      </c>
      <c r="DL8" s="13">
        <f t="shared" si="18"/>
        <v>-4.61016661372269</v>
      </c>
      <c r="DM8" s="14">
        <f t="shared" si="19"/>
        <v>0.65517995141539465</v>
      </c>
      <c r="DN8" s="37">
        <f t="shared" si="36"/>
        <v>0.55555555555524472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7</v>
      </c>
      <c r="E9" s="71">
        <v>1</v>
      </c>
      <c r="F9" s="71"/>
      <c r="G9" s="71"/>
      <c r="H9" s="71"/>
      <c r="I9" s="69">
        <f t="shared" si="21"/>
        <v>8</v>
      </c>
      <c r="J9" s="72">
        <v>0.34695601851851854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0.34696759259259258</v>
      </c>
      <c r="U9" s="64"/>
      <c r="V9" s="64"/>
      <c r="W9" s="65">
        <v>7</v>
      </c>
      <c r="X9" s="65">
        <v>1</v>
      </c>
      <c r="Y9" s="65"/>
      <c r="Z9" s="65"/>
      <c r="AA9" s="65"/>
      <c r="AB9" s="69">
        <f t="shared" si="23"/>
        <v>8</v>
      </c>
      <c r="AC9" s="68">
        <v>0.34710648148148149</v>
      </c>
      <c r="AD9" s="70">
        <f t="shared" si="0"/>
        <v>1.388888888889106E-4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0.34717592592592594</v>
      </c>
      <c r="CM9" s="82">
        <v>0.34748842592592594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1.5046296296294948E-4</v>
      </c>
      <c r="CR9" s="64" t="str">
        <f t="shared" si="3"/>
        <v>Yes</v>
      </c>
      <c r="CS9" s="67">
        <f t="shared" si="4"/>
        <v>2399.9999999996248</v>
      </c>
      <c r="CT9" s="76"/>
      <c r="CU9" s="61">
        <f t="shared" si="5"/>
        <v>0</v>
      </c>
      <c r="CV9" s="62">
        <f t="shared" si="6"/>
        <v>8</v>
      </c>
      <c r="CW9" s="63">
        <f t="shared" si="7"/>
        <v>12.000000000001876</v>
      </c>
      <c r="CX9" s="63">
        <f t="shared" si="32"/>
        <v>1</v>
      </c>
      <c r="CY9" s="63">
        <f t="shared" si="8"/>
        <v>0</v>
      </c>
      <c r="CZ9" s="63">
        <f t="shared" si="9"/>
        <v>18.999999999999773</v>
      </c>
      <c r="DA9" s="51">
        <f t="shared" si="33"/>
        <v>8</v>
      </c>
      <c r="DB9" s="52">
        <f t="shared" si="34"/>
        <v>-2.4915237792636233</v>
      </c>
      <c r="DC9" s="53">
        <f t="shared" si="10"/>
        <v>0.69217388707284322</v>
      </c>
      <c r="DD9" s="7">
        <f t="shared" si="35"/>
        <v>1</v>
      </c>
      <c r="DE9" s="7">
        <f t="shared" si="11"/>
        <v>13.491523779265499</v>
      </c>
      <c r="DF9" s="7">
        <f t="shared" si="12"/>
        <v>45.999999999999197</v>
      </c>
      <c r="DG9" s="7">
        <f t="shared" si="13"/>
        <v>15.999999999999773</v>
      </c>
      <c r="DH9" s="7">
        <f t="shared" si="14"/>
        <v>-2.4915237792636233</v>
      </c>
      <c r="DI9" s="7">
        <f t="shared" si="15"/>
        <v>-3.4915237792636233</v>
      </c>
      <c r="DJ9" s="7">
        <f t="shared" si="16"/>
        <v>-2.4915237792636233</v>
      </c>
      <c r="DK9" s="7">
        <f t="shared" si="17"/>
        <v>-1.4915237792636233</v>
      </c>
      <c r="DL9" s="13">
        <f t="shared" si="18"/>
        <v>-2.4915237792636233</v>
      </c>
      <c r="DM9" s="14">
        <f t="shared" si="19"/>
        <v>0.69217388707284311</v>
      </c>
      <c r="DN9" s="37">
        <f t="shared" si="36"/>
        <v>0.63157894736852738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8</v>
      </c>
      <c r="E10" s="71"/>
      <c r="F10" s="71"/>
      <c r="G10" s="71"/>
      <c r="H10" s="71"/>
      <c r="I10" s="69">
        <f t="shared" si="21"/>
        <v>8</v>
      </c>
      <c r="J10" s="72">
        <v>0.35159722222222217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0.35160879629629632</v>
      </c>
      <c r="U10" s="64"/>
      <c r="V10" s="64"/>
      <c r="W10" s="65">
        <v>10</v>
      </c>
      <c r="X10" s="65"/>
      <c r="Y10" s="65"/>
      <c r="Z10" s="65"/>
      <c r="AA10" s="65"/>
      <c r="AB10" s="69">
        <f t="shared" si="23"/>
        <v>10</v>
      </c>
      <c r="AC10" s="68">
        <v>0.35180555555555554</v>
      </c>
      <c r="AD10" s="70">
        <f t="shared" si="0"/>
        <v>1.96759259259216E-4</v>
      </c>
      <c r="AE10" s="73"/>
      <c r="AF10" s="92"/>
      <c r="AG10" s="64"/>
      <c r="AH10" s="65">
        <v>2</v>
      </c>
      <c r="AI10" s="65"/>
      <c r="AJ10" s="65"/>
      <c r="AK10" s="65"/>
      <c r="AL10" s="65"/>
      <c r="AM10" s="69">
        <f t="shared" si="24"/>
        <v>2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0.35195601851851849</v>
      </c>
      <c r="CM10" s="82">
        <v>0.3522569444444445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2.083333333333659E-4</v>
      </c>
      <c r="CR10" s="64" t="str">
        <f t="shared" si="3"/>
        <v>Yes</v>
      </c>
      <c r="CS10" s="67">
        <f t="shared" si="4"/>
        <v>2117.6470588239949</v>
      </c>
      <c r="CT10" s="76"/>
      <c r="CU10" s="61">
        <f t="shared" si="5"/>
        <v>0</v>
      </c>
      <c r="CV10" s="62">
        <f t="shared" si="6"/>
        <v>10</v>
      </c>
      <c r="CW10" s="63">
        <f t="shared" si="7"/>
        <v>16.999999999996263</v>
      </c>
      <c r="CX10" s="63">
        <f t="shared" si="32"/>
        <v>1</v>
      </c>
      <c r="CY10" s="63">
        <f t="shared" si="8"/>
        <v>2</v>
      </c>
      <c r="CZ10" s="63">
        <f t="shared" si="9"/>
        <v>31.000000000001648</v>
      </c>
      <c r="DA10" s="51">
        <f t="shared" si="33"/>
        <v>12</v>
      </c>
      <c r="DB10" s="52">
        <f t="shared" si="34"/>
        <v>-0.8644047240856132</v>
      </c>
      <c r="DC10" s="53">
        <f t="shared" si="10"/>
        <v>0.67763901058358544</v>
      </c>
      <c r="DD10" s="7">
        <f t="shared" si="35"/>
        <v>1</v>
      </c>
      <c r="DE10" s="7">
        <f t="shared" si="11"/>
        <v>16.864404724081876</v>
      </c>
      <c r="DF10" s="7">
        <f t="shared" si="12"/>
        <v>57.00000000000891</v>
      </c>
      <c r="DG10" s="7">
        <f t="shared" si="13"/>
        <v>28.000000000001648</v>
      </c>
      <c r="DH10" s="7">
        <f t="shared" si="14"/>
        <v>-0.8644047240856132</v>
      </c>
      <c r="DI10" s="7">
        <f t="shared" si="15"/>
        <v>-1.8644047240856132</v>
      </c>
      <c r="DJ10" s="7">
        <f t="shared" si="16"/>
        <v>-0.8644047240856132</v>
      </c>
      <c r="DK10" s="7">
        <f t="shared" si="17"/>
        <v>0.1355952759143868</v>
      </c>
      <c r="DL10" s="13">
        <f t="shared" si="18"/>
        <v>-0.8644047240856132</v>
      </c>
      <c r="DM10" s="14">
        <f t="shared" si="19"/>
        <v>0.67763901058358555</v>
      </c>
      <c r="DN10" s="37">
        <f t="shared" si="36"/>
        <v>0.54838709677404385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11</v>
      </c>
      <c r="E11" s="71"/>
      <c r="F11" s="71"/>
      <c r="G11" s="71"/>
      <c r="H11" s="71"/>
      <c r="I11" s="69">
        <f t="shared" si="21"/>
        <v>11</v>
      </c>
      <c r="J11" s="72">
        <v>0.35744212962962968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0.35745370370370372</v>
      </c>
      <c r="U11" s="64"/>
      <c r="V11" s="64"/>
      <c r="W11" s="65">
        <v>11</v>
      </c>
      <c r="X11" s="65"/>
      <c r="Y11" s="65"/>
      <c r="Z11" s="65"/>
      <c r="AA11" s="65"/>
      <c r="AB11" s="69">
        <f t="shared" si="23"/>
        <v>11</v>
      </c>
      <c r="AC11" s="68">
        <v>0.35766203703703708</v>
      </c>
      <c r="AD11" s="70">
        <f t="shared" si="0"/>
        <v>2.083333333333659E-4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0.35770833333333335</v>
      </c>
      <c r="CM11" s="82">
        <v>0.35826388888888888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2.1990740740740478E-4</v>
      </c>
      <c r="CR11" s="64" t="str">
        <f t="shared" si="3"/>
        <v>Yes</v>
      </c>
      <c r="CS11" s="67">
        <f t="shared" si="4"/>
        <v>2199.9999999996562</v>
      </c>
      <c r="CT11" s="76"/>
      <c r="CU11" s="61">
        <f t="shared" si="5"/>
        <v>0</v>
      </c>
      <c r="CV11" s="62">
        <f t="shared" si="6"/>
        <v>11</v>
      </c>
      <c r="CW11" s="63">
        <f t="shared" si="7"/>
        <v>18.000000000002814</v>
      </c>
      <c r="CX11" s="63">
        <f t="shared" si="32"/>
        <v>1</v>
      </c>
      <c r="CY11" s="63">
        <f t="shared" si="8"/>
        <v>0</v>
      </c>
      <c r="CZ11" s="63">
        <f t="shared" si="9"/>
        <v>22.9999999999972</v>
      </c>
      <c r="DA11" s="51">
        <f t="shared" si="33"/>
        <v>11</v>
      </c>
      <c r="DB11" s="52">
        <f t="shared" si="34"/>
        <v>-1.5508451964872485</v>
      </c>
      <c r="DC11" s="53">
        <f t="shared" si="10"/>
        <v>0.82262305624722376</v>
      </c>
      <c r="DD11" s="7">
        <f t="shared" si="35"/>
        <v>1</v>
      </c>
      <c r="DE11" s="7">
        <f t="shared" si="11"/>
        <v>18.550845196490062</v>
      </c>
      <c r="DF11" s="7">
        <f t="shared" si="12"/>
        <v>70.999999999995111</v>
      </c>
      <c r="DG11" s="7">
        <f t="shared" si="13"/>
        <v>19.9999999999972</v>
      </c>
      <c r="DH11" s="7">
        <f t="shared" si="14"/>
        <v>-1.5508451964872485</v>
      </c>
      <c r="DI11" s="7">
        <f t="shared" si="15"/>
        <v>-2.5508451964872485</v>
      </c>
      <c r="DJ11" s="7">
        <f t="shared" si="16"/>
        <v>-1.5508451964872485</v>
      </c>
      <c r="DK11" s="7">
        <f t="shared" si="17"/>
        <v>-0.5508451964872485</v>
      </c>
      <c r="DL11" s="13">
        <f t="shared" si="18"/>
        <v>-1.5508451964872485</v>
      </c>
      <c r="DM11" s="14">
        <f t="shared" si="19"/>
        <v>0.82262305624722376</v>
      </c>
      <c r="DN11" s="37">
        <f t="shared" si="36"/>
        <v>0.78260869565239155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8</v>
      </c>
      <c r="E12" s="71"/>
      <c r="F12" s="71"/>
      <c r="G12" s="71"/>
      <c r="H12" s="71"/>
      <c r="I12" s="69">
        <f t="shared" si="21"/>
        <v>8</v>
      </c>
      <c r="J12" s="72">
        <v>0.36273148148148149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0.36275462962962962</v>
      </c>
      <c r="U12" s="64"/>
      <c r="V12" s="64"/>
      <c r="W12" s="65">
        <v>9</v>
      </c>
      <c r="X12" s="65">
        <v>2</v>
      </c>
      <c r="Y12" s="65"/>
      <c r="Z12" s="65"/>
      <c r="AA12" s="65"/>
      <c r="AB12" s="69">
        <f t="shared" si="23"/>
        <v>11</v>
      </c>
      <c r="AC12" s="68">
        <v>0.36298611111111106</v>
      </c>
      <c r="AD12" s="70">
        <f t="shared" si="0"/>
        <v>2.3148148148144365E-4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0.36305555555555552</v>
      </c>
      <c r="CM12" s="82">
        <v>0.36328703703703707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2.5462962962957691E-4</v>
      </c>
      <c r="CR12" s="64" t="str">
        <f t="shared" si="3"/>
        <v>Yes</v>
      </c>
      <c r="CS12" s="67">
        <f t="shared" si="4"/>
        <v>1980.0000000003236</v>
      </c>
      <c r="CT12" s="76"/>
      <c r="CU12" s="61">
        <f t="shared" si="5"/>
        <v>0</v>
      </c>
      <c r="CV12" s="62">
        <f t="shared" si="6"/>
        <v>11</v>
      </c>
      <c r="CW12" s="63">
        <f t="shared" si="7"/>
        <v>19.999999999996732</v>
      </c>
      <c r="CX12" s="63">
        <f t="shared" si="32"/>
        <v>1</v>
      </c>
      <c r="CY12" s="63">
        <f t="shared" si="8"/>
        <v>0</v>
      </c>
      <c r="CZ12" s="63">
        <f t="shared" si="9"/>
        <v>27.999999999996383</v>
      </c>
      <c r="DA12" s="51">
        <f t="shared" si="33"/>
        <v>11</v>
      </c>
      <c r="DB12" s="52">
        <f t="shared" si="34"/>
        <v>0.44915480350666925</v>
      </c>
      <c r="DC12" s="53">
        <f t="shared" si="10"/>
        <v>0.72603646000088706</v>
      </c>
      <c r="DD12" s="7">
        <f t="shared" si="35"/>
        <v>1</v>
      </c>
      <c r="DE12" s="7">
        <f t="shared" si="11"/>
        <v>18.550845196490062</v>
      </c>
      <c r="DF12" s="7">
        <f t="shared" si="12"/>
        <v>48.000000000002707</v>
      </c>
      <c r="DG12" s="7">
        <f t="shared" si="13"/>
        <v>24.999999999996383</v>
      </c>
      <c r="DH12" s="7">
        <f t="shared" si="14"/>
        <v>0.44915480350666925</v>
      </c>
      <c r="DI12" s="7">
        <f t="shared" si="15"/>
        <v>-0.55084519649333075</v>
      </c>
      <c r="DJ12" s="7">
        <f t="shared" si="16"/>
        <v>0.44915480350666925</v>
      </c>
      <c r="DK12" s="7">
        <f t="shared" si="17"/>
        <v>1.4491548035066693</v>
      </c>
      <c r="DL12" s="13">
        <f t="shared" si="18"/>
        <v>0.44915480350666925</v>
      </c>
      <c r="DM12" s="14">
        <f t="shared" si="19"/>
        <v>0.72603646000088706</v>
      </c>
      <c r="DN12" s="37">
        <f t="shared" si="36"/>
        <v>0.71428571428568977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7</v>
      </c>
      <c r="E13" s="71">
        <v>1</v>
      </c>
      <c r="F13" s="71"/>
      <c r="G13" s="71"/>
      <c r="H13" s="71"/>
      <c r="I13" s="69">
        <f t="shared" si="21"/>
        <v>8</v>
      </c>
      <c r="J13" s="72">
        <v>0.36466435185185181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0.36466435185185181</v>
      </c>
      <c r="U13" s="64"/>
      <c r="V13" s="64"/>
      <c r="W13" s="65">
        <v>7</v>
      </c>
      <c r="X13" s="65">
        <v>1</v>
      </c>
      <c r="Y13" s="65"/>
      <c r="Z13" s="65"/>
      <c r="AA13" s="65"/>
      <c r="AB13" s="69">
        <f t="shared" si="23"/>
        <v>8</v>
      </c>
      <c r="AC13" s="68">
        <v>0.36482638888888891</v>
      </c>
      <c r="AD13" s="70">
        <f t="shared" si="0"/>
        <v>1.6203703703709937E-4</v>
      </c>
      <c r="AE13" s="73"/>
      <c r="AF13" s="92"/>
      <c r="AG13" s="64"/>
      <c r="AH13" s="65">
        <v>2</v>
      </c>
      <c r="AI13" s="65"/>
      <c r="AJ13" s="65"/>
      <c r="AK13" s="65"/>
      <c r="AL13" s="65"/>
      <c r="AM13" s="69">
        <f t="shared" si="24"/>
        <v>2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0.36501157407407409</v>
      </c>
      <c r="CM13" s="82">
        <v>0.36547453703703708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1.6203703703709937E-4</v>
      </c>
      <c r="CR13" s="64" t="str">
        <f t="shared" si="3"/>
        <v>Yes</v>
      </c>
      <c r="CS13" s="67">
        <f t="shared" si="4"/>
        <v>2057.1428571420656</v>
      </c>
      <c r="CT13" s="76"/>
      <c r="CU13" s="61">
        <f t="shared" si="5"/>
        <v>0</v>
      </c>
      <c r="CV13" s="62">
        <f t="shared" si="6"/>
        <v>8</v>
      </c>
      <c r="CW13" s="63">
        <f t="shared" si="7"/>
        <v>14.000000000005386</v>
      </c>
      <c r="CX13" s="63">
        <f t="shared" si="32"/>
        <v>1</v>
      </c>
      <c r="CY13" s="63">
        <f t="shared" si="8"/>
        <v>2</v>
      </c>
      <c r="CZ13" s="63">
        <f t="shared" si="9"/>
        <v>30.00000000000469</v>
      </c>
      <c r="DA13" s="51">
        <f t="shared" si="33"/>
        <v>10</v>
      </c>
      <c r="DB13" s="52">
        <f t="shared" si="34"/>
        <v>-0.49152377926011326</v>
      </c>
      <c r="DC13" s="53">
        <f t="shared" si="10"/>
        <v>0.59190953964895465</v>
      </c>
      <c r="DD13" s="7">
        <f t="shared" si="35"/>
        <v>1</v>
      </c>
      <c r="DE13" s="7">
        <f t="shared" si="11"/>
        <v>13.491523779265499</v>
      </c>
      <c r="DF13" s="7">
        <f t="shared" si="12"/>
        <v>70.000000000007745</v>
      </c>
      <c r="DG13" s="7">
        <f t="shared" si="13"/>
        <v>27.00000000000469</v>
      </c>
      <c r="DH13" s="7">
        <f t="shared" si="14"/>
        <v>-0.49152377926011326</v>
      </c>
      <c r="DI13" s="7">
        <f t="shared" si="15"/>
        <v>-1.4915237792601133</v>
      </c>
      <c r="DJ13" s="7">
        <f t="shared" si="16"/>
        <v>-0.49152377926011326</v>
      </c>
      <c r="DK13" s="7">
        <f t="shared" si="17"/>
        <v>0.50847622073988674</v>
      </c>
      <c r="DL13" s="13">
        <f t="shared" si="18"/>
        <v>-0.49152377926011326</v>
      </c>
      <c r="DM13" s="14">
        <f t="shared" si="19"/>
        <v>0.59190953964895465</v>
      </c>
      <c r="DN13" s="37">
        <f t="shared" si="36"/>
        <v>0.46666666666677326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9</v>
      </c>
      <c r="E14" s="71">
        <v>1</v>
      </c>
      <c r="F14" s="71"/>
      <c r="G14" s="71"/>
      <c r="H14" s="71"/>
      <c r="I14" s="69">
        <f t="shared" si="21"/>
        <v>10</v>
      </c>
      <c r="J14" s="72">
        <v>0.36546296296296293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0.36547453703703708</v>
      </c>
      <c r="U14" s="64"/>
      <c r="V14" s="64"/>
      <c r="W14" s="65">
        <v>9</v>
      </c>
      <c r="X14" s="65">
        <v>1</v>
      </c>
      <c r="Y14" s="65"/>
      <c r="Z14" s="65"/>
      <c r="AA14" s="65"/>
      <c r="AB14" s="69">
        <f t="shared" si="23"/>
        <v>10</v>
      </c>
      <c r="AC14" s="68">
        <v>0.36565972222222221</v>
      </c>
      <c r="AD14" s="70">
        <f t="shared" si="0"/>
        <v>1.8518518518512161E-4</v>
      </c>
      <c r="AE14" s="73"/>
      <c r="AF14" s="92"/>
      <c r="AG14" s="64"/>
      <c r="AH14" s="65">
        <v>2</v>
      </c>
      <c r="AI14" s="65"/>
      <c r="AJ14" s="65"/>
      <c r="AK14" s="65"/>
      <c r="AL14" s="65"/>
      <c r="AM14" s="69">
        <f t="shared" si="24"/>
        <v>2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0.36577546296296298</v>
      </c>
      <c r="CM14" s="82">
        <v>0.36606481481481484</v>
      </c>
      <c r="CN14" s="64" t="str">
        <f t="shared" si="1"/>
        <v>Y</v>
      </c>
      <c r="CO14" s="65" t="s">
        <v>75</v>
      </c>
      <c r="CP14" s="65" t="s">
        <v>75</v>
      </c>
      <c r="CQ14" s="66">
        <f t="shared" si="2"/>
        <v>1.9675925925927151E-4</v>
      </c>
      <c r="CR14" s="64" t="str">
        <f t="shared" si="3"/>
        <v>Yes</v>
      </c>
      <c r="CS14" s="67">
        <f t="shared" si="4"/>
        <v>2250.0000000007722</v>
      </c>
      <c r="CT14" s="76"/>
      <c r="CU14" s="61">
        <f t="shared" si="5"/>
        <v>0</v>
      </c>
      <c r="CV14" s="62">
        <f t="shared" si="6"/>
        <v>10</v>
      </c>
      <c r="CW14" s="63">
        <f t="shared" si="7"/>
        <v>15.999999999994508</v>
      </c>
      <c r="CX14" s="63">
        <f t="shared" si="32"/>
        <v>1</v>
      </c>
      <c r="CY14" s="63">
        <f t="shared" si="8"/>
        <v>2</v>
      </c>
      <c r="CZ14" s="63">
        <f t="shared" si="9"/>
        <v>27.000000000004221</v>
      </c>
      <c r="DA14" s="51">
        <f t="shared" si="33"/>
        <v>12</v>
      </c>
      <c r="DB14" s="52">
        <f t="shared" si="34"/>
        <v>-1.8644047240873682</v>
      </c>
      <c r="DC14" s="53">
        <f t="shared" si="10"/>
        <v>0.75331226865971679</v>
      </c>
      <c r="DD14" s="7">
        <f t="shared" si="35"/>
        <v>1</v>
      </c>
      <c r="DE14" s="7">
        <f t="shared" si="11"/>
        <v>16.864404724081876</v>
      </c>
      <c r="DF14" s="7">
        <f t="shared" si="12"/>
        <v>52.000000000004931</v>
      </c>
      <c r="DG14" s="7">
        <f t="shared" si="13"/>
        <v>24.000000000004221</v>
      </c>
      <c r="DH14" s="7">
        <f t="shared" si="14"/>
        <v>-1.8644047240873682</v>
      </c>
      <c r="DI14" s="7">
        <f t="shared" si="15"/>
        <v>-2.8644047240873682</v>
      </c>
      <c r="DJ14" s="7">
        <f t="shared" si="16"/>
        <v>-1.8644047240873682</v>
      </c>
      <c r="DK14" s="7">
        <f t="shared" si="17"/>
        <v>-0.86440472408736824</v>
      </c>
      <c r="DL14" s="13">
        <f t="shared" si="18"/>
        <v>-1.8644047240873682</v>
      </c>
      <c r="DM14" s="14">
        <f t="shared" si="19"/>
        <v>0.7533122686597169</v>
      </c>
      <c r="DN14" s="37">
        <f t="shared" si="36"/>
        <v>0.59259259259229657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7</v>
      </c>
      <c r="E15" s="71">
        <v>1</v>
      </c>
      <c r="F15" s="71"/>
      <c r="G15" s="71"/>
      <c r="H15" s="71"/>
      <c r="I15" s="69">
        <f t="shared" si="21"/>
        <v>8</v>
      </c>
      <c r="J15" s="72">
        <v>0.37181712962962959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0.37181712962962959</v>
      </c>
      <c r="U15" s="64"/>
      <c r="V15" s="64"/>
      <c r="W15" s="65">
        <v>7</v>
      </c>
      <c r="X15" s="65">
        <v>1</v>
      </c>
      <c r="Y15" s="65"/>
      <c r="Z15" s="65"/>
      <c r="AA15" s="65"/>
      <c r="AB15" s="69">
        <f t="shared" si="23"/>
        <v>8</v>
      </c>
      <c r="AC15" s="68">
        <v>0.37199074074074073</v>
      </c>
      <c r="AD15" s="70">
        <f t="shared" si="0"/>
        <v>1.7361111111113825E-4</v>
      </c>
      <c r="AE15" s="73"/>
      <c r="AF15" s="92"/>
      <c r="AG15" s="64"/>
      <c r="AH15" s="65">
        <v>1</v>
      </c>
      <c r="AI15" s="65"/>
      <c r="AJ15" s="65">
        <v>1</v>
      </c>
      <c r="AK15" s="65"/>
      <c r="AL15" s="65"/>
      <c r="AM15" s="69">
        <f t="shared" si="24"/>
        <v>2.5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0.37214120370370374</v>
      </c>
      <c r="CM15" s="82">
        <v>0.37245370370370368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1.7361111111113825E-4</v>
      </c>
      <c r="CR15" s="64" t="str">
        <f t="shared" si="3"/>
        <v>Yes</v>
      </c>
      <c r="CS15" s="67">
        <f t="shared" si="4"/>
        <v>1919.9999999996999</v>
      </c>
      <c r="CT15" s="76"/>
      <c r="CU15" s="61">
        <f t="shared" si="5"/>
        <v>0</v>
      </c>
      <c r="CV15" s="62">
        <f t="shared" si="6"/>
        <v>8</v>
      </c>
      <c r="CW15" s="63">
        <f t="shared" si="7"/>
        <v>15.000000000002345</v>
      </c>
      <c r="CX15" s="63">
        <f t="shared" si="32"/>
        <v>1</v>
      </c>
      <c r="CY15" s="63">
        <f t="shared" si="8"/>
        <v>2.5</v>
      </c>
      <c r="CZ15" s="63">
        <f t="shared" si="9"/>
        <v>28.000000000005976</v>
      </c>
      <c r="DA15" s="51">
        <f t="shared" si="33"/>
        <v>10.5</v>
      </c>
      <c r="DB15" s="52">
        <f t="shared" si="34"/>
        <v>0.50847622073684562</v>
      </c>
      <c r="DC15" s="53">
        <f t="shared" si="10"/>
        <v>0.69464756652509796</v>
      </c>
      <c r="DD15" s="7">
        <f t="shared" si="35"/>
        <v>1</v>
      </c>
      <c r="DE15" s="7">
        <f t="shared" si="11"/>
        <v>13.491523779265499</v>
      </c>
      <c r="DF15" s="7">
        <f t="shared" si="12"/>
        <v>55.000000000000604</v>
      </c>
      <c r="DG15" s="7">
        <f t="shared" si="13"/>
        <v>25.000000000005976</v>
      </c>
      <c r="DH15" s="7">
        <f t="shared" si="14"/>
        <v>0.50847622073684562</v>
      </c>
      <c r="DI15" s="7">
        <f t="shared" si="15"/>
        <v>-0.49152377926315438</v>
      </c>
      <c r="DJ15" s="7">
        <f t="shared" si="16"/>
        <v>0.50847622073684562</v>
      </c>
      <c r="DK15" s="7">
        <f t="shared" si="17"/>
        <v>1.5084762207368456</v>
      </c>
      <c r="DL15" s="13">
        <f t="shared" si="18"/>
        <v>0.50847622073684562</v>
      </c>
      <c r="DM15" s="14">
        <f t="shared" si="19"/>
        <v>0.69464756652509796</v>
      </c>
      <c r="DN15" s="37">
        <f t="shared" si="36"/>
        <v>0.53571428571425517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ref="AX16:AX55" si="42">IF($J16="","-",AW16-AN16)</f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3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4">IF($J16="","-",BI16*$L$2+BJ16*$M$2+BK16*$N$2+BL16*$O$2+BM16*$P$2+BN16*$Q$2+BO16*$R$2)</f>
        <v>-</v>
      </c>
      <c r="BQ16" s="68"/>
      <c r="BR16" s="70" t="str">
        <f t="shared" ref="BR16:BR55" si="45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6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7">IF($J16="","-",CC16*$L$2+CD16*$M$2+CE16*$N$2+CF16*$O$2+CG16*$P$2+CH16*$Q$2+CI16*$R$2)</f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42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3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4"/>
        <v>-</v>
      </c>
      <c r="BQ17" s="68"/>
      <c r="BR17" s="70" t="str">
        <f t="shared" si="45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6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7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42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3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4"/>
        <v>-</v>
      </c>
      <c r="BQ18" s="68"/>
      <c r="BR18" s="70" t="str">
        <f t="shared" si="45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6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7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42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3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4"/>
        <v>-</v>
      </c>
      <c r="BQ19" s="68"/>
      <c r="BR19" s="70" t="str">
        <f t="shared" si="45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6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7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42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3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4"/>
        <v>-</v>
      </c>
      <c r="BQ20" s="68"/>
      <c r="BR20" s="70" t="str">
        <f t="shared" si="45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6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7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42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3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4"/>
        <v>-</v>
      </c>
      <c r="BQ21" s="68"/>
      <c r="BR21" s="70" t="str">
        <f t="shared" si="45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6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7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42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3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4"/>
        <v>-</v>
      </c>
      <c r="BQ22" s="68"/>
      <c r="BR22" s="70" t="str">
        <f t="shared" si="45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6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7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42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3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4"/>
        <v>-</v>
      </c>
      <c r="BQ23" s="68"/>
      <c r="BR23" s="70" t="str">
        <f t="shared" si="45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6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7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42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3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4"/>
        <v>-</v>
      </c>
      <c r="BQ24" s="68"/>
      <c r="BR24" s="70" t="str">
        <f t="shared" si="45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6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7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42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3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4"/>
        <v>-</v>
      </c>
      <c r="BQ25" s="68"/>
      <c r="BR25" s="70" t="str">
        <f t="shared" si="45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6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7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42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3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4"/>
        <v>-</v>
      </c>
      <c r="BQ26" s="68"/>
      <c r="BR26" s="70" t="str">
        <f t="shared" si="45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6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7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42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3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4"/>
        <v>-</v>
      </c>
      <c r="BQ27" s="68"/>
      <c r="BR27" s="70" t="str">
        <f t="shared" si="45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6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7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42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3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4"/>
        <v>-</v>
      </c>
      <c r="BQ28" s="68"/>
      <c r="BR28" s="70" t="str">
        <f t="shared" si="45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6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7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42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3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4"/>
        <v>-</v>
      </c>
      <c r="BQ29" s="68"/>
      <c r="BR29" s="70" t="str">
        <f t="shared" si="45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6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7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42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3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4"/>
        <v>-</v>
      </c>
      <c r="BQ30" s="68"/>
      <c r="BR30" s="70" t="str">
        <f t="shared" si="45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6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7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42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3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4"/>
        <v>-</v>
      </c>
      <c r="BQ31" s="68"/>
      <c r="BR31" s="70" t="str">
        <f t="shared" si="45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6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7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42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3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4"/>
        <v>-</v>
      </c>
      <c r="BQ32" s="68"/>
      <c r="BR32" s="70" t="str">
        <f t="shared" si="45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6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7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42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3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4"/>
        <v>-</v>
      </c>
      <c r="BQ33" s="68"/>
      <c r="BR33" s="70" t="str">
        <f t="shared" si="45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6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7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42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3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4"/>
        <v>-</v>
      </c>
      <c r="BQ34" s="68"/>
      <c r="BR34" s="70" t="str">
        <f t="shared" si="45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6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7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42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3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4"/>
        <v>-</v>
      </c>
      <c r="BQ35" s="68"/>
      <c r="BR35" s="70" t="str">
        <f t="shared" si="45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6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7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42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3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4"/>
        <v>-</v>
      </c>
      <c r="BQ36" s="68"/>
      <c r="BR36" s="70" t="str">
        <f t="shared" si="45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6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7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42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3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4"/>
        <v>-</v>
      </c>
      <c r="BQ37" s="68"/>
      <c r="BR37" s="70" t="str">
        <f t="shared" si="45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6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7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8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si="42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3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4"/>
        <v>-</v>
      </c>
      <c r="BQ38" s="68"/>
      <c r="BR38" s="70" t="str">
        <f t="shared" si="45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6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7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54">IF($J38="","-",S38+AM38+BG38+CA38)</f>
        <v>-</v>
      </c>
      <c r="CZ38" s="63" t="str">
        <f t="shared" ref="CZ38:CZ55" si="55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6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7">IF($J38="","-",IFERROR((3600*CV38/$CS$56),0))</f>
        <v>-</v>
      </c>
      <c r="DF38" s="7" t="str">
        <f t="shared" ref="DF38:DF55" si="58">IF(J38="","-",(CM38-J38)*86400)</f>
        <v>-</v>
      </c>
      <c r="DG38" s="7" t="str">
        <f t="shared" ref="DG38:DG55" si="59">IF($J38="","-",(CL38-J38-(3/86400))*86400)</f>
        <v>-</v>
      </c>
      <c r="DH38" s="7" t="str">
        <f t="shared" ref="DH38:DH55" si="60">IF($J38="","-",IF($CW38=0,0, $CW38-IFERROR(3600*$CV38/$CS$56,0)-1))</f>
        <v>-</v>
      </c>
      <c r="DI38" s="7" t="str">
        <f t="shared" ref="DI38:DI55" si="61">IF($J38="","-",IF($CW38=0,0, $CW38-IFERROR(3600*$CV38/$CS$56,0)-2))</f>
        <v>-</v>
      </c>
      <c r="DJ38" s="7" t="str">
        <f t="shared" ref="DJ38:DJ55" si="62">IF($J38="","-",IF($CW38=0,0, $CW38-IFERROR(3600*$CV38/$CS$56,0)-1))</f>
        <v>-</v>
      </c>
      <c r="DK38" s="7" t="str">
        <f t="shared" ref="DK38:DK55" si="63">IF($J38="","-",IF($CW38=0,0, $CW38-IFERROR(3600*$CV38/$CS$56,0)))</f>
        <v>-</v>
      </c>
      <c r="DL38" s="13" t="str">
        <f t="shared" ref="DL38:DL55" si="64">IF($J38="","-",HLOOKUP(CX38,$DH$5:$DK$55,A38+1, FALSE))</f>
        <v>-</v>
      </c>
      <c r="DM38" s="14" t="str">
        <f t="shared" ref="DM38:DM55" si="65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6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8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2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3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4"/>
        <v>-</v>
      </c>
      <c r="BQ39" s="68"/>
      <c r="BR39" s="70" t="str">
        <f t="shared" si="45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6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7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54"/>
        <v>-</v>
      </c>
      <c r="CZ39" s="63" t="str">
        <f t="shared" si="55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6"/>
        <v>-</v>
      </c>
      <c r="DD39" s="7" t="str">
        <f t="shared" si="35"/>
        <v>-</v>
      </c>
      <c r="DE39" s="7" t="str">
        <f t="shared" si="57"/>
        <v>-</v>
      </c>
      <c r="DF39" s="7" t="str">
        <f t="shared" si="58"/>
        <v>-</v>
      </c>
      <c r="DG39" s="7" t="str">
        <f t="shared" si="59"/>
        <v>-</v>
      </c>
      <c r="DH39" s="7" t="str">
        <f t="shared" si="60"/>
        <v>-</v>
      </c>
      <c r="DI39" s="7" t="str">
        <f t="shared" si="61"/>
        <v>-</v>
      </c>
      <c r="DJ39" s="7" t="str">
        <f t="shared" si="62"/>
        <v>-</v>
      </c>
      <c r="DK39" s="7" t="str">
        <f t="shared" si="63"/>
        <v>-</v>
      </c>
      <c r="DL39" s="13" t="str">
        <f t="shared" si="64"/>
        <v>-</v>
      </c>
      <c r="DM39" s="14" t="str">
        <f t="shared" si="65"/>
        <v>-</v>
      </c>
      <c r="DN39" s="37" t="str">
        <f t="shared" si="36"/>
        <v>-</v>
      </c>
      <c r="DO39" s="89" t="str">
        <f t="shared" si="66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8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2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3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4"/>
        <v>-</v>
      </c>
      <c r="BQ40" s="68"/>
      <c r="BR40" s="70" t="str">
        <f t="shared" si="45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6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7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54"/>
        <v>-</v>
      </c>
      <c r="CZ40" s="63" t="str">
        <f t="shared" si="55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6"/>
        <v>-</v>
      </c>
      <c r="DD40" s="7" t="str">
        <f t="shared" si="35"/>
        <v>-</v>
      </c>
      <c r="DE40" s="7" t="str">
        <f t="shared" si="57"/>
        <v>-</v>
      </c>
      <c r="DF40" s="7" t="str">
        <f t="shared" si="58"/>
        <v>-</v>
      </c>
      <c r="DG40" s="7" t="str">
        <f t="shared" si="59"/>
        <v>-</v>
      </c>
      <c r="DH40" s="7" t="str">
        <f t="shared" si="60"/>
        <v>-</v>
      </c>
      <c r="DI40" s="7" t="str">
        <f t="shared" si="61"/>
        <v>-</v>
      </c>
      <c r="DJ40" s="7" t="str">
        <f t="shared" si="62"/>
        <v>-</v>
      </c>
      <c r="DK40" s="7" t="str">
        <f t="shared" si="63"/>
        <v>-</v>
      </c>
      <c r="DL40" s="13" t="str">
        <f t="shared" si="64"/>
        <v>-</v>
      </c>
      <c r="DM40" s="14" t="str">
        <f t="shared" si="65"/>
        <v>-</v>
      </c>
      <c r="DN40" s="37" t="str">
        <f t="shared" si="36"/>
        <v>-</v>
      </c>
      <c r="DO40" s="89" t="str">
        <f t="shared" si="66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8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2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3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4"/>
        <v>-</v>
      </c>
      <c r="BQ41" s="68"/>
      <c r="BR41" s="70" t="str">
        <f t="shared" si="45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6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7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54"/>
        <v>-</v>
      </c>
      <c r="CZ41" s="63" t="str">
        <f t="shared" si="55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6"/>
        <v>-</v>
      </c>
      <c r="DD41" s="7" t="str">
        <f t="shared" si="35"/>
        <v>-</v>
      </c>
      <c r="DE41" s="7" t="str">
        <f t="shared" si="57"/>
        <v>-</v>
      </c>
      <c r="DF41" s="7" t="str">
        <f t="shared" si="58"/>
        <v>-</v>
      </c>
      <c r="DG41" s="7" t="str">
        <f t="shared" si="59"/>
        <v>-</v>
      </c>
      <c r="DH41" s="7" t="str">
        <f t="shared" si="60"/>
        <v>-</v>
      </c>
      <c r="DI41" s="7" t="str">
        <f t="shared" si="61"/>
        <v>-</v>
      </c>
      <c r="DJ41" s="7" t="str">
        <f t="shared" si="62"/>
        <v>-</v>
      </c>
      <c r="DK41" s="7" t="str">
        <f t="shared" si="63"/>
        <v>-</v>
      </c>
      <c r="DL41" s="13" t="str">
        <f t="shared" si="64"/>
        <v>-</v>
      </c>
      <c r="DM41" s="14" t="str">
        <f t="shared" si="65"/>
        <v>-</v>
      </c>
      <c r="DN41" s="37" t="str">
        <f t="shared" si="36"/>
        <v>-</v>
      </c>
      <c r="DO41" s="89" t="str">
        <f t="shared" si="66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8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2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3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4"/>
        <v>-</v>
      </c>
      <c r="BQ42" s="68"/>
      <c r="BR42" s="70" t="str">
        <f t="shared" si="45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6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7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54"/>
        <v>-</v>
      </c>
      <c r="CZ42" s="63" t="str">
        <f t="shared" si="55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6"/>
        <v>-</v>
      </c>
      <c r="DD42" s="7" t="str">
        <f t="shared" si="35"/>
        <v>-</v>
      </c>
      <c r="DE42" s="7" t="str">
        <f t="shared" si="57"/>
        <v>-</v>
      </c>
      <c r="DF42" s="7" t="str">
        <f t="shared" si="58"/>
        <v>-</v>
      </c>
      <c r="DG42" s="7" t="str">
        <f t="shared" si="59"/>
        <v>-</v>
      </c>
      <c r="DH42" s="7" t="str">
        <f t="shared" si="60"/>
        <v>-</v>
      </c>
      <c r="DI42" s="7" t="str">
        <f t="shared" si="61"/>
        <v>-</v>
      </c>
      <c r="DJ42" s="7" t="str">
        <f t="shared" si="62"/>
        <v>-</v>
      </c>
      <c r="DK42" s="7" t="str">
        <f t="shared" si="63"/>
        <v>-</v>
      </c>
      <c r="DL42" s="13" t="str">
        <f t="shared" si="64"/>
        <v>-</v>
      </c>
      <c r="DM42" s="14" t="str">
        <f t="shared" si="65"/>
        <v>-</v>
      </c>
      <c r="DN42" s="37" t="str">
        <f t="shared" si="36"/>
        <v>-</v>
      </c>
      <c r="DO42" s="89" t="str">
        <f t="shared" si="66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8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2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3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4"/>
        <v>-</v>
      </c>
      <c r="BQ43" s="68"/>
      <c r="BR43" s="70" t="str">
        <f t="shared" si="45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6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7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54"/>
        <v>-</v>
      </c>
      <c r="CZ43" s="63" t="str">
        <f t="shared" si="55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6"/>
        <v>-</v>
      </c>
      <c r="DD43" s="7" t="str">
        <f t="shared" si="35"/>
        <v>-</v>
      </c>
      <c r="DE43" s="7" t="str">
        <f t="shared" si="57"/>
        <v>-</v>
      </c>
      <c r="DF43" s="7" t="str">
        <f t="shared" si="58"/>
        <v>-</v>
      </c>
      <c r="DG43" s="7" t="str">
        <f t="shared" si="59"/>
        <v>-</v>
      </c>
      <c r="DH43" s="7" t="str">
        <f t="shared" si="60"/>
        <v>-</v>
      </c>
      <c r="DI43" s="7" t="str">
        <f t="shared" si="61"/>
        <v>-</v>
      </c>
      <c r="DJ43" s="7" t="str">
        <f t="shared" si="62"/>
        <v>-</v>
      </c>
      <c r="DK43" s="7" t="str">
        <f t="shared" si="63"/>
        <v>-</v>
      </c>
      <c r="DL43" s="13" t="str">
        <f t="shared" si="64"/>
        <v>-</v>
      </c>
      <c r="DM43" s="14" t="str">
        <f t="shared" si="65"/>
        <v>-</v>
      </c>
      <c r="DN43" s="37" t="str">
        <f t="shared" si="36"/>
        <v>-</v>
      </c>
      <c r="DO43" s="89" t="str">
        <f t="shared" si="66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8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2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3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4"/>
        <v>-</v>
      </c>
      <c r="BQ44" s="68"/>
      <c r="BR44" s="70" t="str">
        <f t="shared" si="45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6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7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54"/>
        <v>-</v>
      </c>
      <c r="CZ44" s="63" t="str">
        <f t="shared" si="55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6"/>
        <v>-</v>
      </c>
      <c r="DD44" s="7" t="str">
        <f t="shared" si="35"/>
        <v>-</v>
      </c>
      <c r="DE44" s="7" t="str">
        <f t="shared" si="57"/>
        <v>-</v>
      </c>
      <c r="DF44" s="7" t="str">
        <f t="shared" si="58"/>
        <v>-</v>
      </c>
      <c r="DG44" s="7" t="str">
        <f t="shared" si="59"/>
        <v>-</v>
      </c>
      <c r="DH44" s="7" t="str">
        <f t="shared" si="60"/>
        <v>-</v>
      </c>
      <c r="DI44" s="7" t="str">
        <f t="shared" si="61"/>
        <v>-</v>
      </c>
      <c r="DJ44" s="7" t="str">
        <f t="shared" si="62"/>
        <v>-</v>
      </c>
      <c r="DK44" s="7" t="str">
        <f t="shared" si="63"/>
        <v>-</v>
      </c>
      <c r="DL44" s="13" t="str">
        <f t="shared" si="64"/>
        <v>-</v>
      </c>
      <c r="DM44" s="14" t="str">
        <f t="shared" si="65"/>
        <v>-</v>
      </c>
      <c r="DN44" s="37" t="str">
        <f t="shared" si="36"/>
        <v>-</v>
      </c>
      <c r="DO44" s="89" t="str">
        <f t="shared" si="66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8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2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3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4"/>
        <v>-</v>
      </c>
      <c r="BQ45" s="68"/>
      <c r="BR45" s="70" t="str">
        <f t="shared" si="45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6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7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54"/>
        <v>-</v>
      </c>
      <c r="CZ45" s="63" t="str">
        <f t="shared" si="55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6"/>
        <v>-</v>
      </c>
      <c r="DD45" s="7" t="str">
        <f t="shared" si="35"/>
        <v>-</v>
      </c>
      <c r="DE45" s="7" t="str">
        <f t="shared" si="57"/>
        <v>-</v>
      </c>
      <c r="DF45" s="7" t="str">
        <f t="shared" si="58"/>
        <v>-</v>
      </c>
      <c r="DG45" s="7" t="str">
        <f t="shared" si="59"/>
        <v>-</v>
      </c>
      <c r="DH45" s="7" t="str">
        <f t="shared" si="60"/>
        <v>-</v>
      </c>
      <c r="DI45" s="7" t="str">
        <f t="shared" si="61"/>
        <v>-</v>
      </c>
      <c r="DJ45" s="7" t="str">
        <f t="shared" si="62"/>
        <v>-</v>
      </c>
      <c r="DK45" s="7" t="str">
        <f t="shared" si="63"/>
        <v>-</v>
      </c>
      <c r="DL45" s="13" t="str">
        <f t="shared" si="64"/>
        <v>-</v>
      </c>
      <c r="DM45" s="14" t="str">
        <f t="shared" si="65"/>
        <v>-</v>
      </c>
      <c r="DN45" s="37" t="str">
        <f t="shared" si="36"/>
        <v>-</v>
      </c>
      <c r="DO45" s="89" t="str">
        <f t="shared" si="66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8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2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3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4"/>
        <v>-</v>
      </c>
      <c r="BQ46" s="68"/>
      <c r="BR46" s="70" t="str">
        <f t="shared" si="45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6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7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54"/>
        <v>-</v>
      </c>
      <c r="CZ46" s="63" t="str">
        <f t="shared" si="55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6"/>
        <v>-</v>
      </c>
      <c r="DD46" s="7" t="str">
        <f t="shared" si="35"/>
        <v>-</v>
      </c>
      <c r="DE46" s="7" t="str">
        <f t="shared" si="57"/>
        <v>-</v>
      </c>
      <c r="DF46" s="7" t="str">
        <f t="shared" si="58"/>
        <v>-</v>
      </c>
      <c r="DG46" s="7" t="str">
        <f t="shared" si="59"/>
        <v>-</v>
      </c>
      <c r="DH46" s="7" t="str">
        <f t="shared" si="60"/>
        <v>-</v>
      </c>
      <c r="DI46" s="7" t="str">
        <f t="shared" si="61"/>
        <v>-</v>
      </c>
      <c r="DJ46" s="7" t="str">
        <f t="shared" si="62"/>
        <v>-</v>
      </c>
      <c r="DK46" s="7" t="str">
        <f t="shared" si="63"/>
        <v>-</v>
      </c>
      <c r="DL46" s="13" t="str">
        <f t="shared" si="64"/>
        <v>-</v>
      </c>
      <c r="DM46" s="14" t="str">
        <f t="shared" si="65"/>
        <v>-</v>
      </c>
      <c r="DN46" s="37" t="str">
        <f t="shared" si="36"/>
        <v>-</v>
      </c>
      <c r="DO46" s="89" t="str">
        <f t="shared" si="66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8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2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3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4"/>
        <v>-</v>
      </c>
      <c r="BQ47" s="68"/>
      <c r="BR47" s="70" t="str">
        <f t="shared" si="45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6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7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54"/>
        <v>-</v>
      </c>
      <c r="CZ47" s="63" t="str">
        <f t="shared" si="55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6"/>
        <v>-</v>
      </c>
      <c r="DD47" s="7" t="str">
        <f t="shared" si="35"/>
        <v>-</v>
      </c>
      <c r="DE47" s="7" t="str">
        <f t="shared" si="57"/>
        <v>-</v>
      </c>
      <c r="DF47" s="7" t="str">
        <f t="shared" si="58"/>
        <v>-</v>
      </c>
      <c r="DG47" s="7" t="str">
        <f t="shared" si="59"/>
        <v>-</v>
      </c>
      <c r="DH47" s="7" t="str">
        <f t="shared" si="60"/>
        <v>-</v>
      </c>
      <c r="DI47" s="7" t="str">
        <f t="shared" si="61"/>
        <v>-</v>
      </c>
      <c r="DJ47" s="7" t="str">
        <f t="shared" si="62"/>
        <v>-</v>
      </c>
      <c r="DK47" s="7" t="str">
        <f t="shared" si="63"/>
        <v>-</v>
      </c>
      <c r="DL47" s="13" t="str">
        <f t="shared" si="64"/>
        <v>-</v>
      </c>
      <c r="DM47" s="14" t="str">
        <f t="shared" si="65"/>
        <v>-</v>
      </c>
      <c r="DN47" s="37" t="str">
        <f t="shared" si="36"/>
        <v>-</v>
      </c>
      <c r="DO47" s="89" t="str">
        <f t="shared" si="66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8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2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3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4"/>
        <v>-</v>
      </c>
      <c r="BQ48" s="68"/>
      <c r="BR48" s="70" t="str">
        <f t="shared" si="45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6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7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54"/>
        <v>-</v>
      </c>
      <c r="CZ48" s="63" t="str">
        <f t="shared" si="55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6"/>
        <v>-</v>
      </c>
      <c r="DD48" s="7" t="str">
        <f t="shared" si="35"/>
        <v>-</v>
      </c>
      <c r="DE48" s="7" t="str">
        <f t="shared" si="57"/>
        <v>-</v>
      </c>
      <c r="DF48" s="7" t="str">
        <f t="shared" si="58"/>
        <v>-</v>
      </c>
      <c r="DG48" s="7" t="str">
        <f t="shared" si="59"/>
        <v>-</v>
      </c>
      <c r="DH48" s="7" t="str">
        <f t="shared" si="60"/>
        <v>-</v>
      </c>
      <c r="DI48" s="7" t="str">
        <f t="shared" si="61"/>
        <v>-</v>
      </c>
      <c r="DJ48" s="7" t="str">
        <f t="shared" si="62"/>
        <v>-</v>
      </c>
      <c r="DK48" s="7" t="str">
        <f t="shared" si="63"/>
        <v>-</v>
      </c>
      <c r="DL48" s="13" t="str">
        <f t="shared" si="64"/>
        <v>-</v>
      </c>
      <c r="DM48" s="14" t="str">
        <f t="shared" si="65"/>
        <v>-</v>
      </c>
      <c r="DN48" s="37" t="str">
        <f t="shared" si="36"/>
        <v>-</v>
      </c>
      <c r="DO48" s="89" t="str">
        <f t="shared" si="66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8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2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3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4"/>
        <v>-</v>
      </c>
      <c r="BQ49" s="68"/>
      <c r="BR49" s="70" t="str">
        <f t="shared" si="45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6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7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54"/>
        <v>-</v>
      </c>
      <c r="CZ49" s="63" t="str">
        <f t="shared" si="55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6"/>
        <v>-</v>
      </c>
      <c r="DD49" s="7" t="str">
        <f t="shared" si="35"/>
        <v>-</v>
      </c>
      <c r="DE49" s="7" t="str">
        <f t="shared" si="57"/>
        <v>-</v>
      </c>
      <c r="DF49" s="7" t="str">
        <f t="shared" si="58"/>
        <v>-</v>
      </c>
      <c r="DG49" s="7" t="str">
        <f t="shared" si="59"/>
        <v>-</v>
      </c>
      <c r="DH49" s="7" t="str">
        <f t="shared" si="60"/>
        <v>-</v>
      </c>
      <c r="DI49" s="7" t="str">
        <f t="shared" si="61"/>
        <v>-</v>
      </c>
      <c r="DJ49" s="7" t="str">
        <f t="shared" si="62"/>
        <v>-</v>
      </c>
      <c r="DK49" s="7" t="str">
        <f t="shared" si="63"/>
        <v>-</v>
      </c>
      <c r="DL49" s="13" t="str">
        <f t="shared" si="64"/>
        <v>-</v>
      </c>
      <c r="DM49" s="14" t="str">
        <f t="shared" si="65"/>
        <v>-</v>
      </c>
      <c r="DN49" s="37" t="str">
        <f t="shared" si="36"/>
        <v>-</v>
      </c>
      <c r="DO49" s="89" t="str">
        <f t="shared" si="66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8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2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3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4"/>
        <v>-</v>
      </c>
      <c r="BQ50" s="68"/>
      <c r="BR50" s="70" t="str">
        <f t="shared" si="45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6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7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54"/>
        <v>-</v>
      </c>
      <c r="CZ50" s="63" t="str">
        <f t="shared" si="55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6"/>
        <v>-</v>
      </c>
      <c r="DD50" s="7" t="str">
        <f t="shared" si="35"/>
        <v>-</v>
      </c>
      <c r="DE50" s="7" t="str">
        <f t="shared" si="57"/>
        <v>-</v>
      </c>
      <c r="DF50" s="7" t="str">
        <f t="shared" si="58"/>
        <v>-</v>
      </c>
      <c r="DG50" s="7" t="str">
        <f t="shared" si="59"/>
        <v>-</v>
      </c>
      <c r="DH50" s="7" t="str">
        <f t="shared" si="60"/>
        <v>-</v>
      </c>
      <c r="DI50" s="7" t="str">
        <f t="shared" si="61"/>
        <v>-</v>
      </c>
      <c r="DJ50" s="7" t="str">
        <f t="shared" si="62"/>
        <v>-</v>
      </c>
      <c r="DK50" s="7" t="str">
        <f t="shared" si="63"/>
        <v>-</v>
      </c>
      <c r="DL50" s="13" t="str">
        <f t="shared" si="64"/>
        <v>-</v>
      </c>
      <c r="DM50" s="14" t="str">
        <f t="shared" si="65"/>
        <v>-</v>
      </c>
      <c r="DN50" s="37" t="str">
        <f t="shared" si="36"/>
        <v>-</v>
      </c>
      <c r="DO50" s="89" t="str">
        <f t="shared" si="66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8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2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3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4"/>
        <v>-</v>
      </c>
      <c r="BQ51" s="68"/>
      <c r="BR51" s="70" t="str">
        <f t="shared" si="45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6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7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54"/>
        <v>-</v>
      </c>
      <c r="CZ51" s="63" t="str">
        <f t="shared" si="55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6"/>
        <v>-</v>
      </c>
      <c r="DD51" s="7" t="str">
        <f t="shared" si="35"/>
        <v>-</v>
      </c>
      <c r="DE51" s="7" t="str">
        <f t="shared" si="57"/>
        <v>-</v>
      </c>
      <c r="DF51" s="7" t="str">
        <f t="shared" si="58"/>
        <v>-</v>
      </c>
      <c r="DG51" s="7" t="str">
        <f t="shared" si="59"/>
        <v>-</v>
      </c>
      <c r="DH51" s="7" t="str">
        <f t="shared" si="60"/>
        <v>-</v>
      </c>
      <c r="DI51" s="7" t="str">
        <f t="shared" si="61"/>
        <v>-</v>
      </c>
      <c r="DJ51" s="7" t="str">
        <f t="shared" si="62"/>
        <v>-</v>
      </c>
      <c r="DK51" s="7" t="str">
        <f t="shared" si="63"/>
        <v>-</v>
      </c>
      <c r="DL51" s="13" t="str">
        <f t="shared" si="64"/>
        <v>-</v>
      </c>
      <c r="DM51" s="14" t="str">
        <f t="shared" si="65"/>
        <v>-</v>
      </c>
      <c r="DN51" s="37" t="str">
        <f t="shared" si="36"/>
        <v>-</v>
      </c>
      <c r="DO51" s="89" t="str">
        <f t="shared" si="66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8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2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3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4"/>
        <v>-</v>
      </c>
      <c r="BQ52" s="68"/>
      <c r="BR52" s="70" t="str">
        <f t="shared" si="45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6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7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54"/>
        <v>-</v>
      </c>
      <c r="CZ52" s="63" t="str">
        <f t="shared" si="55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6"/>
        <v>-</v>
      </c>
      <c r="DD52" s="7" t="str">
        <f t="shared" si="35"/>
        <v>-</v>
      </c>
      <c r="DE52" s="7" t="str">
        <f t="shared" si="57"/>
        <v>-</v>
      </c>
      <c r="DF52" s="7" t="str">
        <f t="shared" si="58"/>
        <v>-</v>
      </c>
      <c r="DG52" s="7" t="str">
        <f t="shared" si="59"/>
        <v>-</v>
      </c>
      <c r="DH52" s="7" t="str">
        <f t="shared" si="60"/>
        <v>-</v>
      </c>
      <c r="DI52" s="7" t="str">
        <f t="shared" si="61"/>
        <v>-</v>
      </c>
      <c r="DJ52" s="7" t="str">
        <f t="shared" si="62"/>
        <v>-</v>
      </c>
      <c r="DK52" s="7" t="str">
        <f t="shared" si="63"/>
        <v>-</v>
      </c>
      <c r="DL52" s="13" t="str">
        <f t="shared" si="64"/>
        <v>-</v>
      </c>
      <c r="DM52" s="14" t="str">
        <f t="shared" si="65"/>
        <v>-</v>
      </c>
      <c r="DN52" s="37" t="str">
        <f t="shared" si="36"/>
        <v>-</v>
      </c>
      <c r="DO52" s="89" t="str">
        <f t="shared" si="66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8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2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3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4"/>
        <v>-</v>
      </c>
      <c r="BQ53" s="68"/>
      <c r="BR53" s="70" t="str">
        <f t="shared" si="45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6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7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54"/>
        <v>-</v>
      </c>
      <c r="CZ53" s="63" t="str">
        <f t="shared" si="55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6"/>
        <v>-</v>
      </c>
      <c r="DD53" s="7" t="str">
        <f t="shared" si="35"/>
        <v>-</v>
      </c>
      <c r="DE53" s="7" t="str">
        <f t="shared" si="57"/>
        <v>-</v>
      </c>
      <c r="DF53" s="7" t="str">
        <f t="shared" si="58"/>
        <v>-</v>
      </c>
      <c r="DG53" s="7" t="str">
        <f t="shared" si="59"/>
        <v>-</v>
      </c>
      <c r="DH53" s="7" t="str">
        <f t="shared" si="60"/>
        <v>-</v>
      </c>
      <c r="DI53" s="7" t="str">
        <f t="shared" si="61"/>
        <v>-</v>
      </c>
      <c r="DJ53" s="7" t="str">
        <f t="shared" si="62"/>
        <v>-</v>
      </c>
      <c r="DK53" s="7" t="str">
        <f t="shared" si="63"/>
        <v>-</v>
      </c>
      <c r="DL53" s="13" t="str">
        <f t="shared" si="64"/>
        <v>-</v>
      </c>
      <c r="DM53" s="14" t="str">
        <f t="shared" si="65"/>
        <v>-</v>
      </c>
      <c r="DN53" s="37" t="str">
        <f t="shared" si="36"/>
        <v>-</v>
      </c>
      <c r="DO53" s="89" t="str">
        <f t="shared" si="66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8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2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3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4"/>
        <v>-</v>
      </c>
      <c r="BQ54" s="68"/>
      <c r="BR54" s="70" t="str">
        <f t="shared" si="45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6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7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54"/>
        <v>-</v>
      </c>
      <c r="CZ54" s="63" t="str">
        <f t="shared" si="55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6"/>
        <v>-</v>
      </c>
      <c r="DD54" s="7" t="str">
        <f t="shared" si="35"/>
        <v>-</v>
      </c>
      <c r="DE54" s="7" t="str">
        <f t="shared" si="57"/>
        <v>-</v>
      </c>
      <c r="DF54" s="7" t="str">
        <f t="shared" si="58"/>
        <v>-</v>
      </c>
      <c r="DG54" s="7" t="str">
        <f t="shared" si="59"/>
        <v>-</v>
      </c>
      <c r="DH54" s="7" t="str">
        <f t="shared" si="60"/>
        <v>-</v>
      </c>
      <c r="DI54" s="7" t="str">
        <f t="shared" si="61"/>
        <v>-</v>
      </c>
      <c r="DJ54" s="7" t="str">
        <f t="shared" si="62"/>
        <v>-</v>
      </c>
      <c r="DK54" s="7" t="str">
        <f t="shared" si="63"/>
        <v>-</v>
      </c>
      <c r="DL54" s="13" t="str">
        <f t="shared" si="64"/>
        <v>-</v>
      </c>
      <c r="DM54" s="14" t="str">
        <f t="shared" si="65"/>
        <v>-</v>
      </c>
      <c r="DN54" s="37" t="str">
        <f t="shared" si="36"/>
        <v>-</v>
      </c>
      <c r="DO54" s="89" t="str">
        <f t="shared" si="66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8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2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3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4"/>
        <v>-</v>
      </c>
      <c r="BQ55" s="68"/>
      <c r="BR55" s="70" t="str">
        <f t="shared" si="45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6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7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54"/>
        <v>-</v>
      </c>
      <c r="CZ55" s="63" t="str">
        <f t="shared" si="55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6"/>
        <v>-</v>
      </c>
      <c r="DD55" s="7" t="str">
        <f t="shared" si="35"/>
        <v>-</v>
      </c>
      <c r="DE55" s="7" t="str">
        <f t="shared" si="57"/>
        <v>-</v>
      </c>
      <c r="DF55" s="7" t="str">
        <f t="shared" si="58"/>
        <v>-</v>
      </c>
      <c r="DG55" s="7" t="str">
        <f t="shared" si="59"/>
        <v>-</v>
      </c>
      <c r="DH55" s="7" t="str">
        <f t="shared" si="60"/>
        <v>-</v>
      </c>
      <c r="DI55" s="7" t="str">
        <f t="shared" si="61"/>
        <v>-</v>
      </c>
      <c r="DJ55" s="7" t="str">
        <f t="shared" si="62"/>
        <v>-</v>
      </c>
      <c r="DK55" s="7" t="str">
        <f t="shared" si="63"/>
        <v>-</v>
      </c>
      <c r="DL55" s="13" t="str">
        <f t="shared" si="64"/>
        <v>-</v>
      </c>
      <c r="DM55" s="14" t="str">
        <f t="shared" si="65"/>
        <v>-</v>
      </c>
      <c r="DN55" s="37" t="str">
        <f t="shared" si="36"/>
        <v>-</v>
      </c>
      <c r="DO55" s="89" t="str">
        <f t="shared" si="66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8.4</v>
      </c>
      <c r="E56" s="26">
        <f>IFERROR(SUMIFS(E6:E55,$J6:$J55,"&gt;0")/COUNTIFS($J6:$J55,"&gt;0"),0)*$O$2</f>
        <v>0.7</v>
      </c>
      <c r="F56" s="26">
        <f t="shared" ref="F56:G56" si="67">IFERROR(SUMIFS(F6:F55,$J6:$J55,"&gt;0")/COUNTIFS($J6:$J55,"&gt;0"),0)*$O$2</f>
        <v>0</v>
      </c>
      <c r="G56" s="26">
        <f t="shared" si="67"/>
        <v>0</v>
      </c>
      <c r="H56" s="26">
        <f>IFERROR(SUMIFS(H6:H55,$J6:$J55,"&gt;0")/COUNTIFS($J6:$J55,"&gt;0"),0)*$R$2</f>
        <v>0.2</v>
      </c>
      <c r="I56" s="27">
        <f t="shared" ref="I56" si="68">IFERROR(SUMIFS(I6:I55,$J6:$J55,"&gt;0")/COUNTIFS($J6:$J55,"&gt;0"),0)</f>
        <v>9.3000000000000007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9">IFERROR(SUMIFS(P6:P55,$J6:$J55,"&gt;0")/COUNTIFS($J6:$J55,"&gt;0"),0)*$O$2</f>
        <v>0</v>
      </c>
      <c r="Q56" s="26">
        <f t="shared" si="69"/>
        <v>0</v>
      </c>
      <c r="R56" s="26">
        <f>IFERROR(SUMIFS(R6:R55,$J6:$J55,"&gt;0")/COUNTIFS($J6:$J55,"&gt;0"),0)*$R$2</f>
        <v>0</v>
      </c>
      <c r="S56" s="27">
        <f t="shared" ref="S56" si="70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8.3000000000000007</v>
      </c>
      <c r="X56" s="26">
        <f>IFERROR(SUMIFS(X6:X55,$J6:$J55,"&gt;0")/COUNTIFS($J6:$J55,"&gt;0"),0)*$O$2</f>
        <v>0.8</v>
      </c>
      <c r="Y56" s="26">
        <f t="shared" ref="Y56:Z56" si="71">IFERROR(SUMIFS(Y6:Y55,$J6:$J55,"&gt;0")/COUNTIFS($J6:$J55,"&gt;0"),0)*$O$2</f>
        <v>0</v>
      </c>
      <c r="Z56" s="26">
        <f t="shared" si="71"/>
        <v>0</v>
      </c>
      <c r="AA56" s="26">
        <f>IFERROR(SUMIFS(AA6:AA55,$J6:$J55,"&gt;0")/COUNTIFS($J6:$J55,"&gt;0"),0)*$R$2</f>
        <v>0.2</v>
      </c>
      <c r="AB56" s="27">
        <f t="shared" ref="AB56" si="72">IFERROR(SUMIFS(AB6:AB55,$J6:$J55,"&gt;0")/COUNTIFS($J6:$J55,"&gt;0"),0)</f>
        <v>9.3000000000000007</v>
      </c>
      <c r="AC56" s="28">
        <f>COUNTIFS($J6:$J55,"&gt;0",AC6:AC55,"&gt;0")</f>
        <v>10</v>
      </c>
      <c r="AD56" s="30">
        <f t="shared" ref="AD56" si="73">IFERROR(SUMIFS(AD6:AD55,$J6:$J55,"&gt;0")/COUNTIFS($J6:$J55,"&gt;0"),0)</f>
        <v>1.8287037037036935E-4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0.9</v>
      </c>
      <c r="AI56" s="26">
        <f>IFERROR(SUMIFS(AI6:AI55,$J6:$J55,"&gt;0")/COUNTIFS($J6:$J55,"&gt;0"),0)*$O$2</f>
        <v>0</v>
      </c>
      <c r="AJ56" s="26">
        <f t="shared" ref="AJ56:AK56" si="74">IFERROR(SUMIFS(AJ6:AJ55,$J6:$J55,"&gt;0")/COUNTIFS($J6:$J55,"&gt;0"),0)*$O$2</f>
        <v>0.1</v>
      </c>
      <c r="AK56" s="26">
        <f t="shared" si="74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1.05</v>
      </c>
      <c r="AN56" s="28">
        <f>COUNTIFS($J6:$J55,"&gt;0",AN6:AN55,"&gt;0")</f>
        <v>3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1.3</v>
      </c>
      <c r="AR56" s="26">
        <f>IFERROR(SUMIFS(AR6:AR55,$J6:$J55,"&gt;0")/COUNTIFS($J6:$J55,"&gt;0"),0)*$O$2</f>
        <v>0.3</v>
      </c>
      <c r="AS56" s="26">
        <f t="shared" ref="AS56:AU56" si="75">IFERROR(SUMIFS(AS6:AS55,$J6:$J55,"&gt;0")/COUNTIFS($J6:$J55,"&gt;0"),0)*$O$2</f>
        <v>0</v>
      </c>
      <c r="AT56" s="26">
        <f t="shared" si="75"/>
        <v>0</v>
      </c>
      <c r="AU56" s="26">
        <f t="shared" si="75"/>
        <v>0</v>
      </c>
      <c r="AV56" s="27">
        <f t="shared" ref="AV56" si="76">IFERROR(SUMIFS(AV6:AV55,$J6:$J55,"&gt;0")/COUNTIFS($J6:$J55,"&gt;0"),0)</f>
        <v>1.6</v>
      </c>
      <c r="AW56" s="28">
        <f>COUNTIFS($J6:$J55,"&gt;0",AW6:AW55,"&gt;0")</f>
        <v>3</v>
      </c>
      <c r="AX56" s="30">
        <f t="shared" ref="AX56" si="77">IFERROR(SUMIFS(AX6:AX55,$J6:$J55,"&gt;0")/COUNTIFS($J6:$J55,"&gt;0"),0)</f>
        <v>2.3148148148133263E-5</v>
      </c>
      <c r="AY56" s="29"/>
      <c r="AZ56" s="26">
        <f>IFERROR(SUMIFS(AZ6:AZ55,$J6:$J55,"&gt;0")/COUNTIFS($J6:$J55,"&gt;0"),0)*$L$2</f>
        <v>0</v>
      </c>
      <c r="BA56" s="26">
        <f t="shared" ref="BA56:BF56" si="78">IFERROR(SUMIFS(BA6:BA55,$J6:$J55,"&gt;0")/COUNTIFS($J6:$J55,"&gt;0"),0)*$L$2</f>
        <v>0</v>
      </c>
      <c r="BB56" s="26">
        <f t="shared" si="78"/>
        <v>0.06</v>
      </c>
      <c r="BC56" s="26">
        <f t="shared" si="78"/>
        <v>0</v>
      </c>
      <c r="BD56" s="26">
        <f t="shared" si="78"/>
        <v>0</v>
      </c>
      <c r="BE56" s="26">
        <f t="shared" si="78"/>
        <v>0</v>
      </c>
      <c r="BF56" s="26">
        <f t="shared" si="78"/>
        <v>0</v>
      </c>
      <c r="BG56" s="27">
        <f t="shared" ref="BG56" si="79">IFERROR(SUMIFS(BG6:BG55,$J6:$J55,"&gt;0")/COUNTIFS($J6:$J55,"&gt;0"),0)</f>
        <v>0.3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0">IFERROR(SUMIFS(BM6:BM55,$J6:$J55,"&gt;0")/COUNTIFS($J6:$J55,"&gt;0"),0)*$O$2</f>
        <v>0</v>
      </c>
      <c r="BN56" s="26">
        <f t="shared" si="80"/>
        <v>0</v>
      </c>
      <c r="BO56" s="26">
        <f t="shared" si="80"/>
        <v>0</v>
      </c>
      <c r="BP56" s="27">
        <f t="shared" ref="BP56" si="81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2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3">IFERROR(SUMIFS(BX6:BX55,$J6:$J55,"&gt;0")/COUNTIFS($J6:$J55,"&gt;0"),0)*$O$2</f>
        <v>0</v>
      </c>
      <c r="BY56" s="26">
        <f t="shared" si="83"/>
        <v>0</v>
      </c>
      <c r="BZ56" s="26">
        <f t="shared" si="83"/>
        <v>0</v>
      </c>
      <c r="CA56" s="27">
        <f t="shared" ref="CA56" si="84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5">IFERROR(SUMIFS(CG6:CG55,$J6:$J55,"&gt;0")/COUNTIFS($J6:$J55,"&gt;0"),0)*$O$2</f>
        <v>0</v>
      </c>
      <c r="CH56" s="26">
        <f t="shared" si="85"/>
        <v>0</v>
      </c>
      <c r="CI56" s="26">
        <f t="shared" si="85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9</v>
      </c>
      <c r="CS56" s="34">
        <f>IFERROR(SUMIFS(CS6:CS55,$CR6:$CR55,"Yes")/COUNTIFS($CR6:$CR55,"Yes"),0)</f>
        <v>2134.6736270265774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10.9</v>
      </c>
      <c r="CW56" s="33">
        <f>IFERROR(SUMIFS(CW6:CW55,$J6:$J55,"&gt;0")/COUNTIFS($J6:$J55,"&gt;0"),0)</f>
        <v>17.799999999998629</v>
      </c>
      <c r="CX56" s="25"/>
      <c r="CY56" s="33">
        <f>IFERROR(SUMIFS(CY6:CY55,$J6:$J55,"&gt;0")/COUNTIFS($J6:$J55,"&gt;0"),0)</f>
        <v>1.35</v>
      </c>
      <c r="CZ56" s="33">
        <f>IFERROR(SUMIFS(CZ6:CZ55,$J6:$J55,"&gt;0")/COUNTIFS($J6:$J55,"&gt;0"),0)</f>
        <v>31.700000000001438</v>
      </c>
      <c r="DA56" s="11">
        <f>IFERROR(SUMIFS(DA6:DA55,$J6:$J55,"&gt;0")/COUNTIFS($J6:$J55,"&gt;0"),0)</f>
        <v>12.25</v>
      </c>
      <c r="DB56" s="11">
        <f>IFERROR(SUMIFS(DB6:DB55,$J6:$J55,"&gt;0")/COUNTIFS($J6:$J55,"&gt;0"),0)</f>
        <v>-1.6822011492506175</v>
      </c>
      <c r="DC56" s="12">
        <f>IFERROR(SUMIFS(DC6:DC55,$J6:$J55,"&gt;0")/COUNTIFS($J6:$J55,"&gt;0"),0)</f>
        <v>0.67663307115334814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6">L1</f>
        <v>PCL</v>
      </c>
      <c r="M59" s="79" t="str">
        <f t="shared" si="86"/>
        <v>MCL</v>
      </c>
      <c r="N59" s="79" t="str">
        <f t="shared" si="86"/>
        <v>CAR</v>
      </c>
      <c r="O59" s="79" t="str">
        <f t="shared" si="86"/>
        <v>LGV</v>
      </c>
      <c r="P59" s="79" t="str">
        <f t="shared" si="86"/>
        <v>OGV1</v>
      </c>
      <c r="Q59" s="79" t="str">
        <f t="shared" si="86"/>
        <v>OGV2</v>
      </c>
      <c r="R59" s="79" t="str">
        <f t="shared" si="86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6"/>
        <v>0.4</v>
      </c>
      <c r="N60" s="91">
        <f t="shared" si="86"/>
        <v>1</v>
      </c>
      <c r="O60" s="91">
        <f t="shared" si="86"/>
        <v>1</v>
      </c>
      <c r="P60" s="91">
        <f t="shared" si="86"/>
        <v>1.5</v>
      </c>
      <c r="Q60" s="91">
        <f t="shared" si="86"/>
        <v>2.2999999999999998</v>
      </c>
      <c r="R60" s="91">
        <f t="shared" si="86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5</v>
      </c>
      <c r="E64" s="71"/>
      <c r="F64" s="71"/>
      <c r="G64" s="71"/>
      <c r="H64" s="71"/>
      <c r="I64" s="69">
        <f>IF($J64="","-",B64*$L$2+C64*$M$2+D64*$N$2+E64*$O$2+F64*$P$2+G64*$Q$2+H64*$R$2)</f>
        <v>5</v>
      </c>
      <c r="J64" s="72">
        <v>0.71484953703703702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0.71487268518518521</v>
      </c>
      <c r="U64" s="64"/>
      <c r="V64" s="64"/>
      <c r="W64" s="65">
        <v>5</v>
      </c>
      <c r="X64" s="65"/>
      <c r="Y64" s="65"/>
      <c r="Z64" s="65"/>
      <c r="AA64" s="65"/>
      <c r="AB64" s="69">
        <f>IF($J64="","-",U64*$L$2+V64*$M$2+W64*$N$2+X64*$O$2+Y64*$P$2+Z64*$Q$2+AA64*$R$2)</f>
        <v>5</v>
      </c>
      <c r="AC64" s="68">
        <v>0.71496527777777785</v>
      </c>
      <c r="AD64" s="70">
        <f t="shared" ref="AD64:AD95" si="87">IF($J64="","-",AC64-T64)</f>
        <v>9.2592592592644074E-5</v>
      </c>
      <c r="AE64" s="73"/>
      <c r="AF64" s="92"/>
      <c r="AG64" s="64"/>
      <c r="AH64" s="65">
        <v>2</v>
      </c>
      <c r="AI64" s="65"/>
      <c r="AJ64" s="65"/>
      <c r="AK64" s="65"/>
      <c r="AL64" s="65"/>
      <c r="AM64" s="69">
        <f>IF($J64="","-",AF64*$L$2+AG64*$M$2+AH64*$N$2+AI64*$O$2+AJ64*$P$2+AK64*$Q$2+AL64*$R$2)</f>
        <v>2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0.71516203703703696</v>
      </c>
      <c r="CM64" s="82">
        <v>0.71552083333333327</v>
      </c>
      <c r="CN64" s="64" t="str">
        <f t="shared" ref="CN64:CN95" si="88">IF($J64="","-",IF(AND(AB64&gt;0,S64=0),"Y","N"))</f>
        <v>Y</v>
      </c>
      <c r="CO64" s="65" t="s">
        <v>75</v>
      </c>
      <c r="CP64" s="65" t="s">
        <v>75</v>
      </c>
      <c r="CQ64" s="66">
        <f t="shared" ref="CQ64:CQ95" si="89">IF($J64="","-",IF(AC64=0,0,AC64-J64))</f>
        <v>1.1574074074083285E-4</v>
      </c>
      <c r="CR64" s="64" t="str">
        <f t="shared" ref="CR64:CR95" si="90">IF($J64="","-",IF(AND(I64&gt;=CR$4,CQ64&gt;=CQ$4,CP64="N",S64=0),"Yes","No"))</f>
        <v>No</v>
      </c>
      <c r="CS64" s="67">
        <f t="shared" ref="CS64:CS95" si="91">IF($J64="","",IF(S64&gt;0,0,IF(AD64=0,0,AB64/(AD64*24))))</f>
        <v>2249.999999998749</v>
      </c>
      <c r="CT64" s="76"/>
      <c r="CU64" s="61">
        <f t="shared" ref="CU64:CU95" si="92">IF(J64="","-",CJ64)</f>
        <v>0</v>
      </c>
      <c r="CV64" s="62">
        <f t="shared" ref="CV64:CV113" si="93">IF($J64="","-",AB64+AV64+BP64)</f>
        <v>5</v>
      </c>
      <c r="CW64" s="63">
        <f t="shared" ref="CW64:CW113" si="94">IF($J64="","-",(AD64+AX64+BR64)*86400)</f>
        <v>8.000000000004448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5">IF($J64="","-",S64+AM64+BG64+CA64)</f>
        <v>2</v>
      </c>
      <c r="CZ64" s="63">
        <f t="shared" ref="CZ64:CZ95" si="96">IF($J64="","-",(CL64-J64)*86400)</f>
        <v>26.999999999994628</v>
      </c>
      <c r="DA64" s="51">
        <f>IF($J64="","-",CV64+CY64+CU64)</f>
        <v>7</v>
      </c>
      <c r="DB64" s="52">
        <f>IF($J64="","-",IF(CW64=0,0,CW64-DD64-DE64))</f>
        <v>-0.96874999999750067</v>
      </c>
      <c r="DC64" s="53">
        <f t="shared" ref="DC64:DC95" si="97">IF($J64="", "-", IF(AND(CV64=0, CX64=2),  1,   IFERROR((DA64*3600)/(IFERROR(CZ64-DB64-2,CZ64-2)*$CS$114+CU64*3600),0)))</f>
        <v>0.42960288808687785</v>
      </c>
      <c r="DD64" s="7">
        <f>IF($J64="","-",IF(OR(CX64=1,CX64=3),1,IF(CX64=2,2,IF(CX64=4,0,0))))</f>
        <v>1</v>
      </c>
      <c r="DE64" s="7">
        <f t="shared" ref="DE64:DE95" si="98">IF($J64="","-",IFERROR((3600*CV64/$CS$114),0))</f>
        <v>7.9687500000019487</v>
      </c>
      <c r="DF64" s="7">
        <f t="shared" ref="DF64:DF95" si="99">IF(J64="","-",(CM64-J64)*86400)</f>
        <v>57.999999999996277</v>
      </c>
      <c r="DG64" s="7">
        <f t="shared" ref="DG64:DG95" si="100">IF($J64="","-",(CL64-J64-(3/86400))*86400)</f>
        <v>23.999999999994628</v>
      </c>
      <c r="DH64" s="7">
        <f t="shared" ref="DH64:DH95" si="101">IF($J64="","-",IF($CW64=0,0, $CW64-IFERROR(3600*$CV64/$CS$114,0)-1))</f>
        <v>-0.96874999999750067</v>
      </c>
      <c r="DI64" s="7">
        <f t="shared" ref="DI64:DI95" si="102">IF($J64="","-",IF($CW64=0,0, $CW64-IFERROR(3600*$CV64/$CS$114,0)-2))</f>
        <v>-1.9687499999975007</v>
      </c>
      <c r="DJ64" s="7">
        <f t="shared" ref="DJ64:DJ95" si="103">IF($J64="","-",IF($CW64=0,0, $CW64-IFERROR(3600*$CV64/$CS$114,0)-1))</f>
        <v>-0.96874999999750067</v>
      </c>
      <c r="DK64" s="7">
        <f t="shared" ref="DK64:DK95" si="104">IF($J64="","-",IF($CW64=0,0, $CW64-IFERROR(3600*$CV64/$CS$114,0)))</f>
        <v>3.1250000002499334E-2</v>
      </c>
      <c r="DL64" s="13">
        <f t="shared" ref="DL64:DL95" si="105">IF($J64="","-",HLOOKUP(CX64,$DH$63:$DK$113,A64+1, FALSE))</f>
        <v>-0.96874999999750067</v>
      </c>
      <c r="DM64" s="14">
        <f t="shared" ref="DM64:DM95" si="106">IF($J64="","-",IFERROR(IF(CU64=0,((DA64*(3600/DF64))/($CS$114*((DG64-DB64+1)/DF64))),((DA64*(3600/DF64))/(($CS$114*(((DG64-DB64+1)/DF64)))+((CU64*3600)/DF64)))),0))</f>
        <v>0.42960288808687785</v>
      </c>
      <c r="DN64" s="37">
        <f>IF($J64="","-",CW64/CZ64)</f>
        <v>0.29629629629651999</v>
      </c>
      <c r="DO64" s="89" t="str">
        <f t="shared" ref="DO64:DO95" si="107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3</v>
      </c>
      <c r="E65" s="71">
        <v>2</v>
      </c>
      <c r="F65" s="71"/>
      <c r="G65" s="71"/>
      <c r="H65" s="71">
        <v>2</v>
      </c>
      <c r="I65" s="69">
        <f t="shared" ref="I65:I73" si="108">IF($J65="","-",B65*$L$2+C65*$M$2+D65*$N$2+E65*$O$2+F65*$P$2+G65*$Q$2+H65*$R$2)</f>
        <v>9</v>
      </c>
      <c r="J65" s="72">
        <v>0.71964120370370377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09">IF($J65="","-",L65*$L$2+M65*$M$2+N65*$N$2+O65*$O$2+P65*$P$2+Q65*$Q$2+R65*$R$2)</f>
        <v>0</v>
      </c>
      <c r="T65" s="68">
        <v>0.71967592592592589</v>
      </c>
      <c r="U65" s="64"/>
      <c r="V65" s="64"/>
      <c r="W65" s="65">
        <v>4</v>
      </c>
      <c r="X65" s="65">
        <v>2</v>
      </c>
      <c r="Y65" s="65"/>
      <c r="Z65" s="65"/>
      <c r="AA65" s="65">
        <v>2</v>
      </c>
      <c r="AB65" s="69">
        <f t="shared" ref="AB65:AB73" si="110">IF($J65="","-",U65*$L$2+V65*$M$2+W65*$N$2+X65*$O$2+Y65*$P$2+Z65*$Q$2+AA65*$R$2)</f>
        <v>10</v>
      </c>
      <c r="AC65" s="68">
        <v>0.71984953703703702</v>
      </c>
      <c r="AD65" s="70">
        <f t="shared" si="87"/>
        <v>1.7361111111113825E-4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1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73" si="112">IF($J65="","-",AO65*$L$2+AP65*$M$2+AQ65*$N$2+AR65*$O$2+AS65*$P$2+AT65*$Q$2+AU65*$R$2)</f>
        <v>0</v>
      </c>
      <c r="AW65" s="68"/>
      <c r="AX65" s="70">
        <f t="shared" ref="AX65:AX73" si="113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4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5">IF($J65="","-",BI65*$L$2+BJ65*$M$2+BK65*$N$2+BL65*$O$2+BM65*$P$2+BN65*$Q$2+BO65*$R$2)</f>
        <v>0</v>
      </c>
      <c r="BQ65" s="68"/>
      <c r="BR65" s="70">
        <f t="shared" ref="BR65:BR73" si="116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7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18">IF($J65="","-",CC65*$L$2+CD65*$M$2+CE65*$N$2+CF65*$O$2+CG65*$P$2+CH65*$Q$2+CI65*$R$2)</f>
        <v>0</v>
      </c>
      <c r="CK65" s="76"/>
      <c r="CL65" s="81">
        <v>0.71994212962962967</v>
      </c>
      <c r="CM65" s="82">
        <v>0.72040509259259267</v>
      </c>
      <c r="CN65" s="64" t="str">
        <f t="shared" si="88"/>
        <v>Y</v>
      </c>
      <c r="CO65" s="65" t="s">
        <v>75</v>
      </c>
      <c r="CP65" s="65" t="s">
        <v>75</v>
      </c>
      <c r="CQ65" s="66">
        <f t="shared" si="89"/>
        <v>2.0833333333325488E-4</v>
      </c>
      <c r="CR65" s="64" t="str">
        <f t="shared" si="90"/>
        <v>Yes</v>
      </c>
      <c r="CS65" s="67">
        <f t="shared" si="91"/>
        <v>2399.9999999996248</v>
      </c>
      <c r="CT65" s="76"/>
      <c r="CU65" s="61">
        <f t="shared" si="92"/>
        <v>0</v>
      </c>
      <c r="CV65" s="62">
        <f t="shared" si="93"/>
        <v>10</v>
      </c>
      <c r="CW65" s="63">
        <f t="shared" si="94"/>
        <v>15.000000000002345</v>
      </c>
      <c r="CX65" s="63">
        <f t="shared" ref="CX65:CX113" si="119">IF($J65="","-",IF(CP65="Y",2,IF(AND(CN65="y",CO65="y"),2,IF(AND(CN65="y",CO65="n"),1,IF(AND(CN65="n",CO65="y"),3,IF(AND(CN65="n",CO65="n"),4,"error"))))))</f>
        <v>1</v>
      </c>
      <c r="CY65" s="63">
        <f t="shared" si="95"/>
        <v>0</v>
      </c>
      <c r="CZ65" s="63">
        <f t="shared" si="96"/>
        <v>25.999999999997669</v>
      </c>
      <c r="DA65" s="51">
        <f t="shared" ref="DA65:DA96" si="120">IF($J65="","-",CV65+CY65+CU65)</f>
        <v>10</v>
      </c>
      <c r="DB65" s="52">
        <f t="shared" ref="DB65:DB113" si="121">IF($J65="","-",IF(CW65=0,0,CW65-DD65-DE65))</f>
        <v>-1.9375000000015525</v>
      </c>
      <c r="DC65" s="53">
        <f t="shared" si="97"/>
        <v>0.61445783132546994</v>
      </c>
      <c r="DD65" s="7">
        <f t="shared" ref="DD65:DD113" si="122">IF($J65="","-",IF(OR(CX65=1,CX65=3),1,IF(CX65=2,2,IF(CX65=4,0,0))))</f>
        <v>1</v>
      </c>
      <c r="DE65" s="7">
        <f t="shared" si="98"/>
        <v>15.937500000003897</v>
      </c>
      <c r="DF65" s="7">
        <f t="shared" si="99"/>
        <v>66.000000000000725</v>
      </c>
      <c r="DG65" s="7">
        <f t="shared" si="100"/>
        <v>22.999999999997669</v>
      </c>
      <c r="DH65" s="7">
        <f t="shared" si="101"/>
        <v>-1.9375000000015525</v>
      </c>
      <c r="DI65" s="7">
        <f t="shared" si="102"/>
        <v>-2.9375000000015525</v>
      </c>
      <c r="DJ65" s="7">
        <f t="shared" si="103"/>
        <v>-1.9375000000015525</v>
      </c>
      <c r="DK65" s="7">
        <f t="shared" si="104"/>
        <v>-0.93750000000155254</v>
      </c>
      <c r="DL65" s="13">
        <f t="shared" si="105"/>
        <v>-1.9375000000015525</v>
      </c>
      <c r="DM65" s="14">
        <f t="shared" si="106"/>
        <v>0.61445783132546983</v>
      </c>
      <c r="DN65" s="37">
        <f t="shared" ref="DN65:DN113" si="123">IF($J65="","-",CW65/CZ65)</f>
        <v>0.57692307692321887</v>
      </c>
      <c r="DO65" s="89" t="str">
        <f t="shared" si="107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4</v>
      </c>
      <c r="E66" s="71"/>
      <c r="F66" s="71"/>
      <c r="G66" s="71"/>
      <c r="H66" s="71"/>
      <c r="I66" s="69">
        <f t="shared" si="108"/>
        <v>4</v>
      </c>
      <c r="J66" s="72">
        <v>0.72327546296296286</v>
      </c>
      <c r="K66" s="73"/>
      <c r="L66" s="92"/>
      <c r="M66" s="64"/>
      <c r="N66" s="65"/>
      <c r="O66" s="65"/>
      <c r="P66" s="65"/>
      <c r="Q66" s="65"/>
      <c r="R66" s="65"/>
      <c r="S66" s="69">
        <f t="shared" si="109"/>
        <v>0</v>
      </c>
      <c r="T66" s="68">
        <v>0.72327546296296286</v>
      </c>
      <c r="U66" s="64"/>
      <c r="V66" s="64"/>
      <c r="W66" s="65">
        <v>4</v>
      </c>
      <c r="X66" s="65"/>
      <c r="Y66" s="65"/>
      <c r="Z66" s="65"/>
      <c r="AA66" s="65"/>
      <c r="AB66" s="69">
        <f t="shared" si="110"/>
        <v>4</v>
      </c>
      <c r="AC66" s="68">
        <v>0.72334490740740742</v>
      </c>
      <c r="AD66" s="70">
        <f t="shared" si="87"/>
        <v>6.9444444444566322E-5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1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12"/>
        <v>0</v>
      </c>
      <c r="AW66" s="68"/>
      <c r="AX66" s="70">
        <f t="shared" si="113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4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5"/>
        <v>0</v>
      </c>
      <c r="BQ66" s="68"/>
      <c r="BR66" s="70">
        <f t="shared" si="116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7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8"/>
        <v>0</v>
      </c>
      <c r="CK66" s="76"/>
      <c r="CL66" s="81">
        <v>0.72343750000000007</v>
      </c>
      <c r="CM66" s="82">
        <v>0.72386574074074073</v>
      </c>
      <c r="CN66" s="64" t="str">
        <f t="shared" si="88"/>
        <v>Y</v>
      </c>
      <c r="CO66" s="65" t="s">
        <v>75</v>
      </c>
      <c r="CP66" s="65" t="s">
        <v>75</v>
      </c>
      <c r="CQ66" s="66">
        <f t="shared" si="89"/>
        <v>6.9444444444566322E-5</v>
      </c>
      <c r="CR66" s="64" t="str">
        <f t="shared" si="90"/>
        <v>No</v>
      </c>
      <c r="CS66" s="67">
        <f t="shared" si="91"/>
        <v>2399.9999999957881</v>
      </c>
      <c r="CT66" s="76"/>
      <c r="CU66" s="61">
        <f t="shared" si="92"/>
        <v>0</v>
      </c>
      <c r="CV66" s="62">
        <f t="shared" si="93"/>
        <v>4</v>
      </c>
      <c r="CW66" s="63">
        <f t="shared" si="94"/>
        <v>6.0000000000105302</v>
      </c>
      <c r="CX66" s="63">
        <f t="shared" si="119"/>
        <v>1</v>
      </c>
      <c r="CY66" s="63">
        <f t="shared" si="95"/>
        <v>0</v>
      </c>
      <c r="CZ66" s="63">
        <f t="shared" si="96"/>
        <v>14.000000000014978</v>
      </c>
      <c r="DA66" s="51">
        <f t="shared" si="120"/>
        <v>4</v>
      </c>
      <c r="DB66" s="52">
        <f t="shared" si="121"/>
        <v>-1.3749999999910285</v>
      </c>
      <c r="DC66" s="53">
        <f t="shared" si="97"/>
        <v>0.47663551401859405</v>
      </c>
      <c r="DD66" s="7">
        <f t="shared" si="122"/>
        <v>1</v>
      </c>
      <c r="DE66" s="7">
        <f t="shared" si="98"/>
        <v>6.3750000000015588</v>
      </c>
      <c r="DF66" s="7">
        <f t="shared" si="99"/>
        <v>51.000000000007972</v>
      </c>
      <c r="DG66" s="7">
        <f t="shared" si="100"/>
        <v>11.000000000014978</v>
      </c>
      <c r="DH66" s="7">
        <f t="shared" si="101"/>
        <v>-1.3749999999910285</v>
      </c>
      <c r="DI66" s="7">
        <f t="shared" si="102"/>
        <v>-2.3749999999910285</v>
      </c>
      <c r="DJ66" s="7">
        <f t="shared" si="103"/>
        <v>-1.3749999999910285</v>
      </c>
      <c r="DK66" s="7">
        <f t="shared" si="104"/>
        <v>-0.37499999999102851</v>
      </c>
      <c r="DL66" s="13">
        <f t="shared" si="105"/>
        <v>-1.3749999999910285</v>
      </c>
      <c r="DM66" s="14">
        <f t="shared" si="106"/>
        <v>0.47663551401859411</v>
      </c>
      <c r="DN66" s="37">
        <f t="shared" si="123"/>
        <v>0.4285714285717222</v>
      </c>
      <c r="DO66" s="89" t="str">
        <f t="shared" si="107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9</v>
      </c>
      <c r="E67" s="71">
        <v>1</v>
      </c>
      <c r="F67" s="71"/>
      <c r="G67" s="71"/>
      <c r="H67" s="71"/>
      <c r="I67" s="69">
        <f t="shared" si="108"/>
        <v>10</v>
      </c>
      <c r="J67" s="72">
        <v>0.72499999999999998</v>
      </c>
      <c r="K67" s="73"/>
      <c r="L67" s="92"/>
      <c r="M67" s="64"/>
      <c r="N67" s="65"/>
      <c r="O67" s="65"/>
      <c r="P67" s="65"/>
      <c r="Q67" s="65"/>
      <c r="R67" s="65"/>
      <c r="S67" s="69">
        <f t="shared" si="109"/>
        <v>0</v>
      </c>
      <c r="T67" s="68">
        <v>0.72501157407407402</v>
      </c>
      <c r="U67" s="64"/>
      <c r="V67" s="64"/>
      <c r="W67" s="65">
        <v>9</v>
      </c>
      <c r="X67" s="65">
        <v>1</v>
      </c>
      <c r="Y67" s="65"/>
      <c r="Z67" s="65"/>
      <c r="AA67" s="65"/>
      <c r="AB67" s="69">
        <f t="shared" si="110"/>
        <v>10</v>
      </c>
      <c r="AC67" s="68">
        <v>0.72520833333333334</v>
      </c>
      <c r="AD67" s="70">
        <f t="shared" si="87"/>
        <v>1.9675925925932702E-4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1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12"/>
        <v>0</v>
      </c>
      <c r="AW67" s="68"/>
      <c r="AX67" s="70">
        <f t="shared" si="113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4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5"/>
        <v>0</v>
      </c>
      <c r="BQ67" s="68"/>
      <c r="BR67" s="70">
        <f t="shared" si="116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7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8"/>
        <v>0</v>
      </c>
      <c r="CK67" s="76"/>
      <c r="CL67" s="81">
        <v>0.72525462962962972</v>
      </c>
      <c r="CM67" s="82">
        <v>0.72576388888888888</v>
      </c>
      <c r="CN67" s="64" t="str">
        <f t="shared" si="88"/>
        <v>Y</v>
      </c>
      <c r="CO67" s="65" t="s">
        <v>75</v>
      </c>
      <c r="CP67" s="65" t="s">
        <v>75</v>
      </c>
      <c r="CQ67" s="66">
        <f t="shared" si="89"/>
        <v>2.083333333333659E-4</v>
      </c>
      <c r="CR67" s="64" t="str">
        <f t="shared" si="90"/>
        <v>Yes</v>
      </c>
      <c r="CS67" s="67">
        <f t="shared" si="91"/>
        <v>2117.6470588227999</v>
      </c>
      <c r="CT67" s="76"/>
      <c r="CU67" s="61">
        <f t="shared" si="92"/>
        <v>0</v>
      </c>
      <c r="CV67" s="62">
        <f t="shared" si="93"/>
        <v>10</v>
      </c>
      <c r="CW67" s="63">
        <f t="shared" si="94"/>
        <v>17.000000000005855</v>
      </c>
      <c r="CX67" s="63">
        <f t="shared" si="119"/>
        <v>1</v>
      </c>
      <c r="CY67" s="63">
        <f t="shared" si="95"/>
        <v>0</v>
      </c>
      <c r="CZ67" s="63">
        <f t="shared" si="96"/>
        <v>22.000000000009834</v>
      </c>
      <c r="DA67" s="51">
        <f t="shared" si="120"/>
        <v>10</v>
      </c>
      <c r="DB67" s="52">
        <f t="shared" si="121"/>
        <v>6.2500000001957545E-2</v>
      </c>
      <c r="DC67" s="53">
        <f t="shared" si="97"/>
        <v>0.79937304075223081</v>
      </c>
      <c r="DD67" s="7">
        <f t="shared" si="122"/>
        <v>1</v>
      </c>
      <c r="DE67" s="7">
        <f t="shared" si="98"/>
        <v>15.937500000003897</v>
      </c>
      <c r="DF67" s="7">
        <f t="shared" si="99"/>
        <v>66.000000000000725</v>
      </c>
      <c r="DG67" s="7">
        <f t="shared" si="100"/>
        <v>19.000000000009834</v>
      </c>
      <c r="DH67" s="7">
        <f t="shared" si="101"/>
        <v>6.2500000001957545E-2</v>
      </c>
      <c r="DI67" s="7">
        <f t="shared" si="102"/>
        <v>-0.93749999999804245</v>
      </c>
      <c r="DJ67" s="7">
        <f t="shared" si="103"/>
        <v>6.2500000001957545E-2</v>
      </c>
      <c r="DK67" s="7">
        <f t="shared" si="104"/>
        <v>1.0625000000019575</v>
      </c>
      <c r="DL67" s="13">
        <f t="shared" si="105"/>
        <v>6.2500000001957545E-2</v>
      </c>
      <c r="DM67" s="14">
        <f t="shared" si="106"/>
        <v>0.79937304075223081</v>
      </c>
      <c r="DN67" s="37">
        <f t="shared" si="123"/>
        <v>0.77272727272719344</v>
      </c>
      <c r="DO67" s="89" t="str">
        <f t="shared" si="107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4</v>
      </c>
      <c r="E68" s="71">
        <v>1</v>
      </c>
      <c r="F68" s="71"/>
      <c r="G68" s="71"/>
      <c r="H68" s="71"/>
      <c r="I68" s="69">
        <f t="shared" si="108"/>
        <v>5</v>
      </c>
      <c r="J68" s="72">
        <v>0.72650462962962958</v>
      </c>
      <c r="K68" s="73"/>
      <c r="L68" s="92"/>
      <c r="M68" s="64"/>
      <c r="N68" s="65"/>
      <c r="O68" s="65"/>
      <c r="P68" s="65"/>
      <c r="Q68" s="65"/>
      <c r="R68" s="65"/>
      <c r="S68" s="69">
        <f t="shared" si="109"/>
        <v>0</v>
      </c>
      <c r="T68" s="68">
        <v>0.72651620370370373</v>
      </c>
      <c r="U68" s="64"/>
      <c r="V68" s="64"/>
      <c r="W68" s="65">
        <v>4</v>
      </c>
      <c r="X68" s="65">
        <v>1</v>
      </c>
      <c r="Y68" s="65"/>
      <c r="Z68" s="65"/>
      <c r="AA68" s="65"/>
      <c r="AB68" s="69">
        <f t="shared" si="110"/>
        <v>5</v>
      </c>
      <c r="AC68" s="68">
        <v>0.72660879629629627</v>
      </c>
      <c r="AD68" s="70">
        <f t="shared" si="87"/>
        <v>9.2592592592533052E-5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11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12"/>
        <v>0</v>
      </c>
      <c r="AW68" s="68"/>
      <c r="AX68" s="70">
        <f t="shared" si="113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4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5"/>
        <v>0</v>
      </c>
      <c r="BQ68" s="68"/>
      <c r="BR68" s="70">
        <f t="shared" si="116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7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8"/>
        <v>0</v>
      </c>
      <c r="CK68" s="76"/>
      <c r="CL68" s="81">
        <v>0.72666666666666668</v>
      </c>
      <c r="CM68" s="82">
        <v>0.72719907407407414</v>
      </c>
      <c r="CN68" s="64" t="str">
        <f t="shared" si="88"/>
        <v>Y</v>
      </c>
      <c r="CO68" s="65" t="s">
        <v>75</v>
      </c>
      <c r="CP68" s="65" t="s">
        <v>75</v>
      </c>
      <c r="CQ68" s="66">
        <f t="shared" si="89"/>
        <v>1.0416666666668295E-4</v>
      </c>
      <c r="CR68" s="64" t="str">
        <f t="shared" si="90"/>
        <v>No</v>
      </c>
      <c r="CS68" s="67">
        <f t="shared" si="91"/>
        <v>2250.000000001447</v>
      </c>
      <c r="CT68" s="76"/>
      <c r="CU68" s="61">
        <f t="shared" si="92"/>
        <v>0</v>
      </c>
      <c r="CV68" s="62">
        <f t="shared" si="93"/>
        <v>5</v>
      </c>
      <c r="CW68" s="63">
        <f t="shared" si="94"/>
        <v>7.9999999999948557</v>
      </c>
      <c r="CX68" s="63">
        <f t="shared" si="119"/>
        <v>1</v>
      </c>
      <c r="CY68" s="63">
        <f t="shared" si="95"/>
        <v>0</v>
      </c>
      <c r="CZ68" s="63">
        <f t="shared" si="96"/>
        <v>14.000000000005386</v>
      </c>
      <c r="DA68" s="51">
        <f t="shared" si="120"/>
        <v>5</v>
      </c>
      <c r="DB68" s="52">
        <f t="shared" si="121"/>
        <v>-0.96875000000709299</v>
      </c>
      <c r="DC68" s="53">
        <f t="shared" si="97"/>
        <v>0.6144578313248602</v>
      </c>
      <c r="DD68" s="7">
        <f t="shared" si="122"/>
        <v>1</v>
      </c>
      <c r="DE68" s="7">
        <f t="shared" si="98"/>
        <v>7.9687500000019487</v>
      </c>
      <c r="DF68" s="7">
        <f t="shared" si="99"/>
        <v>60.000000000009379</v>
      </c>
      <c r="DG68" s="7">
        <f t="shared" si="100"/>
        <v>11.000000000005386</v>
      </c>
      <c r="DH68" s="7">
        <f t="shared" si="101"/>
        <v>-0.96875000000709299</v>
      </c>
      <c r="DI68" s="7">
        <f t="shared" si="102"/>
        <v>-1.968750000007093</v>
      </c>
      <c r="DJ68" s="7">
        <f t="shared" si="103"/>
        <v>-0.96875000000709299</v>
      </c>
      <c r="DK68" s="7">
        <f t="shared" si="104"/>
        <v>3.1249999992907007E-2</v>
      </c>
      <c r="DL68" s="13">
        <f t="shared" si="105"/>
        <v>-0.96875000000709299</v>
      </c>
      <c r="DM68" s="14">
        <f t="shared" si="106"/>
        <v>0.6144578313248602</v>
      </c>
      <c r="DN68" s="37">
        <f t="shared" si="123"/>
        <v>0.57142857142798409</v>
      </c>
      <c r="DO68" s="89" t="str">
        <f t="shared" si="107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3</v>
      </c>
      <c r="E69" s="71"/>
      <c r="F69" s="71"/>
      <c r="G69" s="71"/>
      <c r="H69" s="71"/>
      <c r="I69" s="69">
        <f t="shared" si="108"/>
        <v>3</v>
      </c>
      <c r="J69" s="72">
        <v>0.73818287037037045</v>
      </c>
      <c r="K69" s="73"/>
      <c r="L69" s="92"/>
      <c r="M69" s="64"/>
      <c r="N69" s="65"/>
      <c r="O69" s="65"/>
      <c r="P69" s="65"/>
      <c r="Q69" s="65"/>
      <c r="R69" s="65"/>
      <c r="S69" s="69">
        <f t="shared" si="109"/>
        <v>0</v>
      </c>
      <c r="T69" s="68">
        <v>0.73820601851851853</v>
      </c>
      <c r="U69" s="64"/>
      <c r="V69" s="64"/>
      <c r="W69" s="65">
        <v>5</v>
      </c>
      <c r="X69" s="65"/>
      <c r="Y69" s="65"/>
      <c r="Z69" s="65"/>
      <c r="AA69" s="65"/>
      <c r="AB69" s="69">
        <f t="shared" si="110"/>
        <v>5</v>
      </c>
      <c r="AC69" s="68">
        <v>0.73829861111111106</v>
      </c>
      <c r="AD69" s="70">
        <f t="shared" si="87"/>
        <v>9.2592592592533052E-5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1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12"/>
        <v>0</v>
      </c>
      <c r="AW69" s="68"/>
      <c r="AX69" s="70">
        <f t="shared" si="113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4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5"/>
        <v>0</v>
      </c>
      <c r="BQ69" s="68"/>
      <c r="BR69" s="70">
        <f t="shared" si="116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7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8"/>
        <v>0</v>
      </c>
      <c r="CK69" s="76"/>
      <c r="CL69" s="81">
        <v>0.73840277777777785</v>
      </c>
      <c r="CM69" s="82">
        <v>0.73873842592592587</v>
      </c>
      <c r="CN69" s="64" t="str">
        <f t="shared" si="88"/>
        <v>Y</v>
      </c>
      <c r="CO69" s="65" t="s">
        <v>75</v>
      </c>
      <c r="CP69" s="65" t="s">
        <v>75</v>
      </c>
      <c r="CQ69" s="66">
        <f t="shared" si="89"/>
        <v>1.157407407406108E-4</v>
      </c>
      <c r="CR69" s="64" t="str">
        <f t="shared" si="90"/>
        <v>No</v>
      </c>
      <c r="CS69" s="67">
        <f t="shared" si="91"/>
        <v>2250.000000001447</v>
      </c>
      <c r="CT69" s="76"/>
      <c r="CU69" s="61">
        <f t="shared" si="92"/>
        <v>0</v>
      </c>
      <c r="CV69" s="62">
        <f t="shared" si="93"/>
        <v>5</v>
      </c>
      <c r="CW69" s="63">
        <f t="shared" si="94"/>
        <v>7.9999999999948557</v>
      </c>
      <c r="CX69" s="63">
        <f t="shared" si="119"/>
        <v>1</v>
      </c>
      <c r="CY69" s="63">
        <f t="shared" si="95"/>
        <v>0</v>
      </c>
      <c r="CZ69" s="63">
        <f t="shared" si="96"/>
        <v>18.999999999999773</v>
      </c>
      <c r="DA69" s="51">
        <f t="shared" si="120"/>
        <v>5</v>
      </c>
      <c r="DB69" s="52">
        <f t="shared" si="121"/>
        <v>-0.96875000000709299</v>
      </c>
      <c r="DC69" s="53">
        <f t="shared" si="97"/>
        <v>0.44347826086950426</v>
      </c>
      <c r="DD69" s="7">
        <f t="shared" si="122"/>
        <v>1</v>
      </c>
      <c r="DE69" s="7">
        <f t="shared" si="98"/>
        <v>7.9687500000019487</v>
      </c>
      <c r="DF69" s="7">
        <f t="shared" si="99"/>
        <v>47.999999999988319</v>
      </c>
      <c r="DG69" s="7">
        <f t="shared" si="100"/>
        <v>15.999999999999773</v>
      </c>
      <c r="DH69" s="7">
        <f t="shared" si="101"/>
        <v>-0.96875000000709299</v>
      </c>
      <c r="DI69" s="7">
        <f t="shared" si="102"/>
        <v>-1.968750000007093</v>
      </c>
      <c r="DJ69" s="7">
        <f t="shared" si="103"/>
        <v>-0.96875000000709299</v>
      </c>
      <c r="DK69" s="7">
        <f t="shared" si="104"/>
        <v>3.1249999992907007E-2</v>
      </c>
      <c r="DL69" s="13">
        <f t="shared" si="105"/>
        <v>-0.96875000000709299</v>
      </c>
      <c r="DM69" s="14">
        <f t="shared" si="106"/>
        <v>0.44347826086950426</v>
      </c>
      <c r="DN69" s="37">
        <f t="shared" si="123"/>
        <v>0.42105263157868167</v>
      </c>
      <c r="DO69" s="89" t="str">
        <f t="shared" si="107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5</v>
      </c>
      <c r="E70" s="71"/>
      <c r="F70" s="71"/>
      <c r="G70" s="71"/>
      <c r="H70" s="71"/>
      <c r="I70" s="69">
        <f t="shared" si="108"/>
        <v>5</v>
      </c>
      <c r="J70" s="72">
        <v>0.74253472222222217</v>
      </c>
      <c r="K70" s="73"/>
      <c r="L70" s="92"/>
      <c r="M70" s="64"/>
      <c r="N70" s="65"/>
      <c r="O70" s="65"/>
      <c r="P70" s="65"/>
      <c r="Q70" s="65"/>
      <c r="R70" s="65"/>
      <c r="S70" s="69">
        <f t="shared" si="109"/>
        <v>0</v>
      </c>
      <c r="T70" s="68">
        <v>0.74254629629629632</v>
      </c>
      <c r="U70" s="64"/>
      <c r="V70" s="64"/>
      <c r="W70" s="65">
        <v>8</v>
      </c>
      <c r="X70" s="65"/>
      <c r="Y70" s="65"/>
      <c r="Z70" s="65"/>
      <c r="AA70" s="65"/>
      <c r="AB70" s="69">
        <f t="shared" si="110"/>
        <v>8</v>
      </c>
      <c r="AC70" s="68">
        <v>0.7427083333333333</v>
      </c>
      <c r="AD70" s="70">
        <f t="shared" si="87"/>
        <v>1.6203703703698835E-4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1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12"/>
        <v>0</v>
      </c>
      <c r="AW70" s="68"/>
      <c r="AX70" s="70">
        <f t="shared" si="113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4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5"/>
        <v>0</v>
      </c>
      <c r="BQ70" s="68"/>
      <c r="BR70" s="70">
        <f t="shared" si="116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7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8"/>
        <v>0</v>
      </c>
      <c r="CK70" s="76"/>
      <c r="CL70" s="81">
        <v>0.74273148148148149</v>
      </c>
      <c r="CM70" s="82">
        <v>0.74302083333333335</v>
      </c>
      <c r="CN70" s="64" t="str">
        <f t="shared" si="88"/>
        <v>Y</v>
      </c>
      <c r="CO70" s="65" t="s">
        <v>74</v>
      </c>
      <c r="CP70" s="65" t="s">
        <v>75</v>
      </c>
      <c r="CQ70" s="66">
        <f t="shared" si="89"/>
        <v>1.7361111111113825E-4</v>
      </c>
      <c r="CR70" s="64" t="str">
        <f t="shared" si="90"/>
        <v>No</v>
      </c>
      <c r="CS70" s="67">
        <f t="shared" si="91"/>
        <v>2057.1428571434753</v>
      </c>
      <c r="CT70" s="76"/>
      <c r="CU70" s="61">
        <f t="shared" si="92"/>
        <v>0</v>
      </c>
      <c r="CV70" s="62">
        <f t="shared" si="93"/>
        <v>8</v>
      </c>
      <c r="CW70" s="63">
        <f t="shared" si="94"/>
        <v>13.999999999995794</v>
      </c>
      <c r="CX70" s="63">
        <f t="shared" si="119"/>
        <v>2</v>
      </c>
      <c r="CY70" s="63">
        <f t="shared" si="95"/>
        <v>0</v>
      </c>
      <c r="CZ70" s="63">
        <f t="shared" si="96"/>
        <v>17.000000000005855</v>
      </c>
      <c r="DA70" s="51">
        <f t="shared" si="120"/>
        <v>8</v>
      </c>
      <c r="DB70" s="52">
        <f t="shared" si="121"/>
        <v>-0.75000000000732392</v>
      </c>
      <c r="DC70" s="53">
        <f t="shared" si="97"/>
        <v>0.80952380952333003</v>
      </c>
      <c r="DD70" s="7">
        <f t="shared" si="122"/>
        <v>2</v>
      </c>
      <c r="DE70" s="7">
        <f t="shared" si="98"/>
        <v>12.750000000003118</v>
      </c>
      <c r="DF70" s="7">
        <f t="shared" si="99"/>
        <v>42.000000000006565</v>
      </c>
      <c r="DG70" s="7">
        <f t="shared" si="100"/>
        <v>14.000000000005855</v>
      </c>
      <c r="DH70" s="7">
        <f t="shared" si="101"/>
        <v>0.24999999999267608</v>
      </c>
      <c r="DI70" s="7">
        <f t="shared" si="102"/>
        <v>-0.75000000000732392</v>
      </c>
      <c r="DJ70" s="7">
        <f t="shared" si="103"/>
        <v>0.24999999999267608</v>
      </c>
      <c r="DK70" s="7">
        <f t="shared" si="104"/>
        <v>1.2499999999926761</v>
      </c>
      <c r="DL70" s="13">
        <f t="shared" si="105"/>
        <v>-0.75000000000732392</v>
      </c>
      <c r="DM70" s="14">
        <f t="shared" si="106"/>
        <v>0.80952380952333014</v>
      </c>
      <c r="DN70" s="37">
        <f t="shared" si="123"/>
        <v>0.82352941176417482</v>
      </c>
      <c r="DO70" s="89" t="str">
        <f t="shared" si="107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4</v>
      </c>
      <c r="E71" s="71"/>
      <c r="F71" s="71"/>
      <c r="G71" s="71"/>
      <c r="H71" s="71"/>
      <c r="I71" s="69">
        <f t="shared" si="108"/>
        <v>4</v>
      </c>
      <c r="J71" s="72">
        <v>0.74375000000000002</v>
      </c>
      <c r="K71" s="73"/>
      <c r="L71" s="92"/>
      <c r="M71" s="64"/>
      <c r="N71" s="65"/>
      <c r="O71" s="65"/>
      <c r="P71" s="65"/>
      <c r="Q71" s="65"/>
      <c r="R71" s="65"/>
      <c r="S71" s="69">
        <f t="shared" si="109"/>
        <v>0</v>
      </c>
      <c r="T71" s="68">
        <v>0.74375000000000002</v>
      </c>
      <c r="U71" s="64"/>
      <c r="V71" s="64"/>
      <c r="W71" s="65">
        <v>4</v>
      </c>
      <c r="X71" s="65"/>
      <c r="Y71" s="65"/>
      <c r="Z71" s="65"/>
      <c r="AA71" s="65"/>
      <c r="AB71" s="69">
        <f t="shared" si="110"/>
        <v>4</v>
      </c>
      <c r="AC71" s="68">
        <v>0.74381944444444448</v>
      </c>
      <c r="AD71" s="70">
        <f t="shared" si="87"/>
        <v>6.94444444444553E-5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11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12"/>
        <v>0</v>
      </c>
      <c r="AW71" s="68"/>
      <c r="AX71" s="70">
        <f t="shared" si="113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4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5"/>
        <v>0</v>
      </c>
      <c r="BQ71" s="68"/>
      <c r="BR71" s="70">
        <f t="shared" si="116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7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8"/>
        <v>0</v>
      </c>
      <c r="CK71" s="76"/>
      <c r="CL71" s="81">
        <v>0.74396990740740743</v>
      </c>
      <c r="CM71" s="82">
        <v>0.7442939814814814</v>
      </c>
      <c r="CN71" s="64" t="str">
        <f t="shared" si="88"/>
        <v>Y</v>
      </c>
      <c r="CO71" s="65" t="s">
        <v>75</v>
      </c>
      <c r="CP71" s="65" t="s">
        <v>75</v>
      </c>
      <c r="CQ71" s="66">
        <f t="shared" si="89"/>
        <v>6.94444444444553E-5</v>
      </c>
      <c r="CR71" s="64" t="str">
        <f t="shared" si="90"/>
        <v>No</v>
      </c>
      <c r="CS71" s="67">
        <f t="shared" si="91"/>
        <v>2399.9999999996248</v>
      </c>
      <c r="CT71" s="76"/>
      <c r="CU71" s="61">
        <f t="shared" si="92"/>
        <v>0</v>
      </c>
      <c r="CV71" s="62">
        <f t="shared" si="93"/>
        <v>4</v>
      </c>
      <c r="CW71" s="63">
        <f t="shared" si="94"/>
        <v>6.0000000000009379</v>
      </c>
      <c r="CX71" s="63">
        <f t="shared" si="119"/>
        <v>1</v>
      </c>
      <c r="CY71" s="63">
        <f t="shared" si="95"/>
        <v>0</v>
      </c>
      <c r="CZ71" s="63">
        <f t="shared" si="96"/>
        <v>18.999999999999773</v>
      </c>
      <c r="DA71" s="51">
        <f t="shared" si="120"/>
        <v>4</v>
      </c>
      <c r="DB71" s="52">
        <f t="shared" si="121"/>
        <v>-1.3750000000006208</v>
      </c>
      <c r="DC71" s="53">
        <f t="shared" si="97"/>
        <v>0.34693877551028146</v>
      </c>
      <c r="DD71" s="7">
        <f t="shared" si="122"/>
        <v>1</v>
      </c>
      <c r="DE71" s="7">
        <f t="shared" si="98"/>
        <v>6.3750000000015588</v>
      </c>
      <c r="DF71" s="7">
        <f t="shared" si="99"/>
        <v>46.99999999999136</v>
      </c>
      <c r="DG71" s="7">
        <f t="shared" si="100"/>
        <v>15.999999999999773</v>
      </c>
      <c r="DH71" s="7">
        <f t="shared" si="101"/>
        <v>-1.3750000000006208</v>
      </c>
      <c r="DI71" s="7">
        <f t="shared" si="102"/>
        <v>-2.3750000000006208</v>
      </c>
      <c r="DJ71" s="7">
        <f t="shared" si="103"/>
        <v>-1.3750000000006208</v>
      </c>
      <c r="DK71" s="7">
        <f t="shared" si="104"/>
        <v>-0.37500000000062084</v>
      </c>
      <c r="DL71" s="13">
        <f t="shared" si="105"/>
        <v>-1.3750000000006208</v>
      </c>
      <c r="DM71" s="14">
        <f t="shared" si="106"/>
        <v>0.34693877551028146</v>
      </c>
      <c r="DN71" s="37">
        <f t="shared" si="123"/>
        <v>0.31578947368426369</v>
      </c>
      <c r="DO71" s="89" t="str">
        <f t="shared" si="107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4</v>
      </c>
      <c r="E72" s="71"/>
      <c r="F72" s="71"/>
      <c r="G72" s="71"/>
      <c r="H72" s="71"/>
      <c r="I72" s="69">
        <f t="shared" si="108"/>
        <v>4</v>
      </c>
      <c r="J72" s="72">
        <v>0.74539351851851843</v>
      </c>
      <c r="K72" s="73"/>
      <c r="L72" s="92"/>
      <c r="M72" s="64"/>
      <c r="N72" s="65"/>
      <c r="O72" s="65"/>
      <c r="P72" s="65"/>
      <c r="Q72" s="65"/>
      <c r="R72" s="65"/>
      <c r="S72" s="69">
        <f t="shared" si="109"/>
        <v>0</v>
      </c>
      <c r="T72" s="68">
        <v>0.74539351851851843</v>
      </c>
      <c r="U72" s="64"/>
      <c r="V72" s="64"/>
      <c r="W72" s="65">
        <v>5</v>
      </c>
      <c r="X72" s="65"/>
      <c r="Y72" s="65"/>
      <c r="Z72" s="65"/>
      <c r="AA72" s="65"/>
      <c r="AB72" s="69">
        <f t="shared" si="110"/>
        <v>5</v>
      </c>
      <c r="AC72" s="68">
        <v>0.74548611111111107</v>
      </c>
      <c r="AD72" s="70">
        <f t="shared" si="87"/>
        <v>9.2592592592644074E-5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1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12"/>
        <v>0</v>
      </c>
      <c r="AW72" s="68"/>
      <c r="AX72" s="70">
        <f t="shared" si="113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4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5"/>
        <v>0</v>
      </c>
      <c r="BQ72" s="68"/>
      <c r="BR72" s="70">
        <f t="shared" si="116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7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8"/>
        <v>0</v>
      </c>
      <c r="CK72" s="76"/>
      <c r="CL72" s="81">
        <v>0.7456018518518519</v>
      </c>
      <c r="CM72" s="82">
        <v>0.74587962962962961</v>
      </c>
      <c r="CN72" s="64" t="str">
        <f t="shared" si="88"/>
        <v>Y</v>
      </c>
      <c r="CO72" s="65" t="s">
        <v>75</v>
      </c>
      <c r="CP72" s="65" t="s">
        <v>75</v>
      </c>
      <c r="CQ72" s="66">
        <f t="shared" si="89"/>
        <v>9.2592592592644074E-5</v>
      </c>
      <c r="CR72" s="64" t="str">
        <f t="shared" si="90"/>
        <v>No</v>
      </c>
      <c r="CS72" s="67">
        <f t="shared" si="91"/>
        <v>2249.999999998749</v>
      </c>
      <c r="CT72" s="76"/>
      <c r="CU72" s="61">
        <f t="shared" si="92"/>
        <v>0</v>
      </c>
      <c r="CV72" s="62">
        <f t="shared" si="93"/>
        <v>5</v>
      </c>
      <c r="CW72" s="63">
        <f t="shared" si="94"/>
        <v>8.000000000004448</v>
      </c>
      <c r="CX72" s="63">
        <f t="shared" si="119"/>
        <v>1</v>
      </c>
      <c r="CY72" s="63">
        <f t="shared" si="95"/>
        <v>0</v>
      </c>
      <c r="CZ72" s="63">
        <f t="shared" si="96"/>
        <v>18.000000000012406</v>
      </c>
      <c r="DA72" s="51">
        <f t="shared" si="120"/>
        <v>5</v>
      </c>
      <c r="DB72" s="52">
        <f t="shared" si="121"/>
        <v>-0.96874999999750067</v>
      </c>
      <c r="DC72" s="53">
        <f t="shared" si="97"/>
        <v>0.46961325966834899</v>
      </c>
      <c r="DD72" s="7">
        <f t="shared" si="122"/>
        <v>1</v>
      </c>
      <c r="DE72" s="7">
        <f t="shared" si="98"/>
        <v>7.9687500000019487</v>
      </c>
      <c r="DF72" s="7">
        <f t="shared" si="99"/>
        <v>42.000000000006565</v>
      </c>
      <c r="DG72" s="7">
        <f t="shared" si="100"/>
        <v>15.000000000012406</v>
      </c>
      <c r="DH72" s="7">
        <f t="shared" si="101"/>
        <v>-0.96874999999750067</v>
      </c>
      <c r="DI72" s="7">
        <f t="shared" si="102"/>
        <v>-1.9687499999975007</v>
      </c>
      <c r="DJ72" s="7">
        <f t="shared" si="103"/>
        <v>-0.96874999999750067</v>
      </c>
      <c r="DK72" s="7">
        <f t="shared" si="104"/>
        <v>3.1250000002499334E-2</v>
      </c>
      <c r="DL72" s="13">
        <f t="shared" si="105"/>
        <v>-0.96874999999750067</v>
      </c>
      <c r="DM72" s="14">
        <f t="shared" si="106"/>
        <v>0.46961325966834899</v>
      </c>
      <c r="DN72" s="37">
        <f t="shared" si="123"/>
        <v>0.44444444444438524</v>
      </c>
      <c r="DO72" s="89" t="str">
        <f t="shared" si="107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3</v>
      </c>
      <c r="E73" s="71">
        <v>1</v>
      </c>
      <c r="F73" s="71">
        <v>1</v>
      </c>
      <c r="G73" s="71"/>
      <c r="H73" s="71"/>
      <c r="I73" s="69">
        <f t="shared" si="108"/>
        <v>5.5</v>
      </c>
      <c r="J73" s="72">
        <v>0.74836805555555552</v>
      </c>
      <c r="K73" s="73"/>
      <c r="L73" s="92"/>
      <c r="M73" s="64"/>
      <c r="N73" s="65"/>
      <c r="O73" s="65"/>
      <c r="P73" s="65"/>
      <c r="Q73" s="65"/>
      <c r="R73" s="65"/>
      <c r="S73" s="69">
        <f t="shared" si="109"/>
        <v>0</v>
      </c>
      <c r="T73" s="68">
        <v>0.74837962962962967</v>
      </c>
      <c r="U73" s="64"/>
      <c r="V73" s="64"/>
      <c r="W73" s="65">
        <v>4</v>
      </c>
      <c r="X73" s="65">
        <v>1</v>
      </c>
      <c r="Y73" s="65">
        <v>1</v>
      </c>
      <c r="Z73" s="65"/>
      <c r="AA73" s="65"/>
      <c r="AB73" s="69">
        <f t="shared" si="110"/>
        <v>6.5</v>
      </c>
      <c r="AC73" s="68">
        <v>0.74850694444444443</v>
      </c>
      <c r="AD73" s="70">
        <f t="shared" si="87"/>
        <v>1.273148148147607E-4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1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12"/>
        <v>0</v>
      </c>
      <c r="AW73" s="68"/>
      <c r="AX73" s="70">
        <f t="shared" si="113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4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5"/>
        <v>0</v>
      </c>
      <c r="BQ73" s="68"/>
      <c r="BR73" s="70">
        <f t="shared" si="116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7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8"/>
        <v>0</v>
      </c>
      <c r="CK73" s="76"/>
      <c r="CL73" s="81">
        <v>0.74856481481481474</v>
      </c>
      <c r="CM73" s="82">
        <v>0.7489351851851852</v>
      </c>
      <c r="CN73" s="64" t="str">
        <f t="shared" si="88"/>
        <v>Y</v>
      </c>
      <c r="CO73" s="65" t="s">
        <v>75</v>
      </c>
      <c r="CP73" s="65" t="s">
        <v>75</v>
      </c>
      <c r="CQ73" s="66">
        <f t="shared" si="89"/>
        <v>1.388888888889106E-4</v>
      </c>
      <c r="CR73" s="64" t="str">
        <f t="shared" si="90"/>
        <v>No</v>
      </c>
      <c r="CS73" s="67">
        <f t="shared" si="91"/>
        <v>2127.2727272736315</v>
      </c>
      <c r="CT73" s="76"/>
      <c r="CU73" s="61">
        <f t="shared" si="92"/>
        <v>0</v>
      </c>
      <c r="CV73" s="62">
        <f t="shared" si="93"/>
        <v>6.5</v>
      </c>
      <c r="CW73" s="63">
        <f t="shared" si="94"/>
        <v>10.999999999995325</v>
      </c>
      <c r="CX73" s="63">
        <f t="shared" si="119"/>
        <v>1</v>
      </c>
      <c r="CY73" s="63">
        <f t="shared" si="95"/>
        <v>0</v>
      </c>
      <c r="CZ73" s="63">
        <f t="shared" si="96"/>
        <v>16.999999999996263</v>
      </c>
      <c r="DA73" s="51">
        <f t="shared" si="120"/>
        <v>6.5</v>
      </c>
      <c r="DB73" s="52">
        <f t="shared" si="121"/>
        <v>-0.35937500000720846</v>
      </c>
      <c r="DC73" s="53">
        <f t="shared" si="97"/>
        <v>0.67446592065108069</v>
      </c>
      <c r="DD73" s="7">
        <f t="shared" si="122"/>
        <v>1</v>
      </c>
      <c r="DE73" s="7">
        <f t="shared" si="98"/>
        <v>10.359375000002533</v>
      </c>
      <c r="DF73" s="7">
        <f t="shared" si="99"/>
        <v>49.000000000004462</v>
      </c>
      <c r="DG73" s="7">
        <f t="shared" si="100"/>
        <v>13.999999999996263</v>
      </c>
      <c r="DH73" s="7">
        <f t="shared" si="101"/>
        <v>-0.35937500000720846</v>
      </c>
      <c r="DI73" s="7">
        <f t="shared" si="102"/>
        <v>-1.3593750000072085</v>
      </c>
      <c r="DJ73" s="7">
        <f t="shared" si="103"/>
        <v>-0.35937500000720846</v>
      </c>
      <c r="DK73" s="7">
        <f t="shared" si="104"/>
        <v>0.64062499999279154</v>
      </c>
      <c r="DL73" s="13">
        <f t="shared" si="105"/>
        <v>-0.35937500000720846</v>
      </c>
      <c r="DM73" s="14">
        <f t="shared" si="106"/>
        <v>0.6744659206510808</v>
      </c>
      <c r="DN73" s="37">
        <f t="shared" si="123"/>
        <v>0.64705882352927901</v>
      </c>
      <c r="DO73" s="89" t="str">
        <f t="shared" si="107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4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5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6">IF($J74="","-",U74*$L$2+V74*$M$2+W74*$N$2+X74*$O$2+Y74*$P$2+Z74*$Q$2+AA74*$R$2)</f>
        <v>-</v>
      </c>
      <c r="AC74" s="68"/>
      <c r="AD74" s="70" t="str">
        <f t="shared" si="87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7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28">IF($J74="","-",AO74*$L$2+AP74*$M$2+AQ74*$N$2+AR74*$O$2+AS74*$P$2+AT74*$Q$2+AU74*$R$2)</f>
        <v>-</v>
      </c>
      <c r="AW74" s="68"/>
      <c r="AX74" s="70" t="str">
        <f t="shared" ref="AX74:AX113" si="129">IF($J74="","-",AW74-AN74)</f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0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1">IF($J74="","-",BI74*$L$2+BJ74*$M$2+BK74*$N$2+BL74*$O$2+BM74*$P$2+BN74*$Q$2+BO74*$R$2)</f>
        <v>-</v>
      </c>
      <c r="BQ74" s="68"/>
      <c r="BR74" s="70" t="str">
        <f t="shared" ref="BR74:BR113" si="132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3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4">IF($J74="","-",CC74*$L$2+CD74*$M$2+CE74*$N$2+CF74*$O$2+CG74*$P$2+CH74*$Q$2+CI74*$R$2)</f>
        <v>-</v>
      </c>
      <c r="CK74" s="76"/>
      <c r="CL74" s="81"/>
      <c r="CM74" s="82"/>
      <c r="CN74" s="64" t="str">
        <f t="shared" si="88"/>
        <v>-</v>
      </c>
      <c r="CO74" s="65"/>
      <c r="CP74" s="65"/>
      <c r="CQ74" s="66" t="str">
        <f t="shared" si="89"/>
        <v>-</v>
      </c>
      <c r="CR74" s="64" t="str">
        <f t="shared" si="90"/>
        <v>-</v>
      </c>
      <c r="CS74" s="67" t="str">
        <f t="shared" si="91"/>
        <v/>
      </c>
      <c r="CT74" s="76"/>
      <c r="CU74" s="61" t="str">
        <f t="shared" si="92"/>
        <v>-</v>
      </c>
      <c r="CV74" s="62" t="str">
        <f t="shared" si="93"/>
        <v>-</v>
      </c>
      <c r="CW74" s="63" t="str">
        <f t="shared" si="94"/>
        <v>-</v>
      </c>
      <c r="CX74" s="63" t="str">
        <f t="shared" si="119"/>
        <v>-</v>
      </c>
      <c r="CY74" s="63" t="str">
        <f t="shared" si="95"/>
        <v>-</v>
      </c>
      <c r="CZ74" s="63" t="str">
        <f t="shared" si="96"/>
        <v>-</v>
      </c>
      <c r="DA74" s="51" t="str">
        <f t="shared" si="120"/>
        <v>-</v>
      </c>
      <c r="DB74" s="52" t="str">
        <f t="shared" si="121"/>
        <v>-</v>
      </c>
      <c r="DC74" s="53" t="str">
        <f t="shared" si="97"/>
        <v>-</v>
      </c>
      <c r="DD74" s="7" t="str">
        <f t="shared" si="122"/>
        <v>-</v>
      </c>
      <c r="DE74" s="7" t="str">
        <f t="shared" si="98"/>
        <v>-</v>
      </c>
      <c r="DF74" s="7" t="str">
        <f t="shared" si="99"/>
        <v>-</v>
      </c>
      <c r="DG74" s="7" t="str">
        <f t="shared" si="100"/>
        <v>-</v>
      </c>
      <c r="DH74" s="7" t="str">
        <f t="shared" si="101"/>
        <v>-</v>
      </c>
      <c r="DI74" s="7" t="str">
        <f t="shared" si="102"/>
        <v>-</v>
      </c>
      <c r="DJ74" s="7" t="str">
        <f t="shared" si="103"/>
        <v>-</v>
      </c>
      <c r="DK74" s="7" t="str">
        <f t="shared" si="104"/>
        <v>-</v>
      </c>
      <c r="DL74" s="13" t="str">
        <f t="shared" si="105"/>
        <v>-</v>
      </c>
      <c r="DM74" s="14" t="str">
        <f t="shared" si="106"/>
        <v>-</v>
      </c>
      <c r="DN74" s="37" t="str">
        <f t="shared" si="123"/>
        <v>-</v>
      </c>
      <c r="DO74" s="89" t="str">
        <f t="shared" si="107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4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5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6"/>
        <v>-</v>
      </c>
      <c r="AC75" s="68"/>
      <c r="AD75" s="70" t="str">
        <f t="shared" si="87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7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28"/>
        <v>-</v>
      </c>
      <c r="AW75" s="68"/>
      <c r="AX75" s="70" t="str">
        <f t="shared" si="129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0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1"/>
        <v>-</v>
      </c>
      <c r="BQ75" s="68"/>
      <c r="BR75" s="70" t="str">
        <f t="shared" si="132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3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4"/>
        <v>-</v>
      </c>
      <c r="CK75" s="76"/>
      <c r="CL75" s="81"/>
      <c r="CM75" s="82"/>
      <c r="CN75" s="64" t="str">
        <f t="shared" si="88"/>
        <v>-</v>
      </c>
      <c r="CO75" s="65"/>
      <c r="CP75" s="65"/>
      <c r="CQ75" s="66" t="str">
        <f t="shared" si="89"/>
        <v>-</v>
      </c>
      <c r="CR75" s="64" t="str">
        <f t="shared" si="90"/>
        <v>-</v>
      </c>
      <c r="CS75" s="67" t="str">
        <f t="shared" si="91"/>
        <v/>
      </c>
      <c r="CT75" s="76"/>
      <c r="CU75" s="61" t="str">
        <f t="shared" si="92"/>
        <v>-</v>
      </c>
      <c r="CV75" s="62" t="str">
        <f t="shared" si="93"/>
        <v>-</v>
      </c>
      <c r="CW75" s="63" t="str">
        <f t="shared" si="94"/>
        <v>-</v>
      </c>
      <c r="CX75" s="63" t="str">
        <f t="shared" si="119"/>
        <v>-</v>
      </c>
      <c r="CY75" s="63" t="str">
        <f t="shared" si="95"/>
        <v>-</v>
      </c>
      <c r="CZ75" s="63" t="str">
        <f t="shared" si="96"/>
        <v>-</v>
      </c>
      <c r="DA75" s="51" t="str">
        <f t="shared" si="120"/>
        <v>-</v>
      </c>
      <c r="DB75" s="52" t="str">
        <f t="shared" si="121"/>
        <v>-</v>
      </c>
      <c r="DC75" s="53" t="str">
        <f t="shared" si="97"/>
        <v>-</v>
      </c>
      <c r="DD75" s="7" t="str">
        <f t="shared" si="122"/>
        <v>-</v>
      </c>
      <c r="DE75" s="7" t="str">
        <f t="shared" si="98"/>
        <v>-</v>
      </c>
      <c r="DF75" s="7" t="str">
        <f t="shared" si="99"/>
        <v>-</v>
      </c>
      <c r="DG75" s="7" t="str">
        <f t="shared" si="100"/>
        <v>-</v>
      </c>
      <c r="DH75" s="7" t="str">
        <f t="shared" si="101"/>
        <v>-</v>
      </c>
      <c r="DI75" s="7" t="str">
        <f t="shared" si="102"/>
        <v>-</v>
      </c>
      <c r="DJ75" s="7" t="str">
        <f t="shared" si="103"/>
        <v>-</v>
      </c>
      <c r="DK75" s="7" t="str">
        <f t="shared" si="104"/>
        <v>-</v>
      </c>
      <c r="DL75" s="13" t="str">
        <f t="shared" si="105"/>
        <v>-</v>
      </c>
      <c r="DM75" s="14" t="str">
        <f t="shared" si="106"/>
        <v>-</v>
      </c>
      <c r="DN75" s="37" t="str">
        <f t="shared" si="123"/>
        <v>-</v>
      </c>
      <c r="DO75" s="89" t="str">
        <f t="shared" si="107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4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5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6"/>
        <v>-</v>
      </c>
      <c r="AC76" s="68"/>
      <c r="AD76" s="70" t="str">
        <f t="shared" si="87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7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28"/>
        <v>-</v>
      </c>
      <c r="AW76" s="68"/>
      <c r="AX76" s="70" t="str">
        <f t="shared" si="129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0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1"/>
        <v>-</v>
      </c>
      <c r="BQ76" s="68"/>
      <c r="BR76" s="70" t="str">
        <f t="shared" si="132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3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4"/>
        <v>-</v>
      </c>
      <c r="CK76" s="76"/>
      <c r="CL76" s="81"/>
      <c r="CM76" s="82"/>
      <c r="CN76" s="64" t="str">
        <f t="shared" si="88"/>
        <v>-</v>
      </c>
      <c r="CO76" s="65"/>
      <c r="CP76" s="65"/>
      <c r="CQ76" s="66" t="str">
        <f t="shared" si="89"/>
        <v>-</v>
      </c>
      <c r="CR76" s="64" t="str">
        <f t="shared" si="90"/>
        <v>-</v>
      </c>
      <c r="CS76" s="67" t="str">
        <f t="shared" si="91"/>
        <v/>
      </c>
      <c r="CT76" s="76"/>
      <c r="CU76" s="61" t="str">
        <f t="shared" si="92"/>
        <v>-</v>
      </c>
      <c r="CV76" s="62" t="str">
        <f t="shared" si="93"/>
        <v>-</v>
      </c>
      <c r="CW76" s="63" t="str">
        <f t="shared" si="94"/>
        <v>-</v>
      </c>
      <c r="CX76" s="63" t="str">
        <f t="shared" si="119"/>
        <v>-</v>
      </c>
      <c r="CY76" s="63" t="str">
        <f t="shared" si="95"/>
        <v>-</v>
      </c>
      <c r="CZ76" s="63" t="str">
        <f t="shared" si="96"/>
        <v>-</v>
      </c>
      <c r="DA76" s="51" t="str">
        <f t="shared" si="120"/>
        <v>-</v>
      </c>
      <c r="DB76" s="52" t="str">
        <f t="shared" si="121"/>
        <v>-</v>
      </c>
      <c r="DC76" s="53" t="str">
        <f t="shared" si="97"/>
        <v>-</v>
      </c>
      <c r="DD76" s="7" t="str">
        <f t="shared" si="122"/>
        <v>-</v>
      </c>
      <c r="DE76" s="7" t="str">
        <f t="shared" si="98"/>
        <v>-</v>
      </c>
      <c r="DF76" s="7" t="str">
        <f t="shared" si="99"/>
        <v>-</v>
      </c>
      <c r="DG76" s="7" t="str">
        <f t="shared" si="100"/>
        <v>-</v>
      </c>
      <c r="DH76" s="7" t="str">
        <f t="shared" si="101"/>
        <v>-</v>
      </c>
      <c r="DI76" s="7" t="str">
        <f t="shared" si="102"/>
        <v>-</v>
      </c>
      <c r="DJ76" s="7" t="str">
        <f t="shared" si="103"/>
        <v>-</v>
      </c>
      <c r="DK76" s="7" t="str">
        <f t="shared" si="104"/>
        <v>-</v>
      </c>
      <c r="DL76" s="13" t="str">
        <f t="shared" si="105"/>
        <v>-</v>
      </c>
      <c r="DM76" s="14" t="str">
        <f t="shared" si="106"/>
        <v>-</v>
      </c>
      <c r="DN76" s="37" t="str">
        <f t="shared" si="123"/>
        <v>-</v>
      </c>
      <c r="DO76" s="89" t="str">
        <f t="shared" si="107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4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5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6"/>
        <v>-</v>
      </c>
      <c r="AC77" s="68"/>
      <c r="AD77" s="70" t="str">
        <f t="shared" si="87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7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28"/>
        <v>-</v>
      </c>
      <c r="AW77" s="68"/>
      <c r="AX77" s="70" t="str">
        <f t="shared" si="129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0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1"/>
        <v>-</v>
      </c>
      <c r="BQ77" s="68"/>
      <c r="BR77" s="70" t="str">
        <f t="shared" si="132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3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4"/>
        <v>-</v>
      </c>
      <c r="CK77" s="76"/>
      <c r="CL77" s="81"/>
      <c r="CM77" s="82"/>
      <c r="CN77" s="64" t="str">
        <f t="shared" si="88"/>
        <v>-</v>
      </c>
      <c r="CO77" s="65"/>
      <c r="CP77" s="65"/>
      <c r="CQ77" s="66" t="str">
        <f t="shared" si="89"/>
        <v>-</v>
      </c>
      <c r="CR77" s="64" t="str">
        <f t="shared" si="90"/>
        <v>-</v>
      </c>
      <c r="CS77" s="67" t="str">
        <f t="shared" si="91"/>
        <v/>
      </c>
      <c r="CT77" s="76"/>
      <c r="CU77" s="61" t="str">
        <f t="shared" si="92"/>
        <v>-</v>
      </c>
      <c r="CV77" s="62" t="str">
        <f t="shared" si="93"/>
        <v>-</v>
      </c>
      <c r="CW77" s="63" t="str">
        <f t="shared" si="94"/>
        <v>-</v>
      </c>
      <c r="CX77" s="63" t="str">
        <f t="shared" si="119"/>
        <v>-</v>
      </c>
      <c r="CY77" s="63" t="str">
        <f t="shared" si="95"/>
        <v>-</v>
      </c>
      <c r="CZ77" s="63" t="str">
        <f t="shared" si="96"/>
        <v>-</v>
      </c>
      <c r="DA77" s="51" t="str">
        <f t="shared" si="120"/>
        <v>-</v>
      </c>
      <c r="DB77" s="52" t="str">
        <f t="shared" si="121"/>
        <v>-</v>
      </c>
      <c r="DC77" s="53" t="str">
        <f t="shared" si="97"/>
        <v>-</v>
      </c>
      <c r="DD77" s="7" t="str">
        <f t="shared" si="122"/>
        <v>-</v>
      </c>
      <c r="DE77" s="7" t="str">
        <f t="shared" si="98"/>
        <v>-</v>
      </c>
      <c r="DF77" s="7" t="str">
        <f t="shared" si="99"/>
        <v>-</v>
      </c>
      <c r="DG77" s="7" t="str">
        <f t="shared" si="100"/>
        <v>-</v>
      </c>
      <c r="DH77" s="7" t="str">
        <f t="shared" si="101"/>
        <v>-</v>
      </c>
      <c r="DI77" s="7" t="str">
        <f t="shared" si="102"/>
        <v>-</v>
      </c>
      <c r="DJ77" s="7" t="str">
        <f t="shared" si="103"/>
        <v>-</v>
      </c>
      <c r="DK77" s="7" t="str">
        <f t="shared" si="104"/>
        <v>-</v>
      </c>
      <c r="DL77" s="13" t="str">
        <f t="shared" si="105"/>
        <v>-</v>
      </c>
      <c r="DM77" s="14" t="str">
        <f t="shared" si="106"/>
        <v>-</v>
      </c>
      <c r="DN77" s="37" t="str">
        <f t="shared" si="123"/>
        <v>-</v>
      </c>
      <c r="DO77" s="89" t="str">
        <f t="shared" si="107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4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5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6"/>
        <v>-</v>
      </c>
      <c r="AC78" s="68"/>
      <c r="AD78" s="70" t="str">
        <f t="shared" si="87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7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28"/>
        <v>-</v>
      </c>
      <c r="AW78" s="68"/>
      <c r="AX78" s="70" t="str">
        <f t="shared" si="129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0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1"/>
        <v>-</v>
      </c>
      <c r="BQ78" s="68"/>
      <c r="BR78" s="70" t="str">
        <f t="shared" si="132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3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4"/>
        <v>-</v>
      </c>
      <c r="CK78" s="76"/>
      <c r="CL78" s="81"/>
      <c r="CM78" s="82"/>
      <c r="CN78" s="64" t="str">
        <f t="shared" si="88"/>
        <v>-</v>
      </c>
      <c r="CO78" s="65"/>
      <c r="CP78" s="65"/>
      <c r="CQ78" s="66" t="str">
        <f t="shared" si="89"/>
        <v>-</v>
      </c>
      <c r="CR78" s="64" t="str">
        <f t="shared" si="90"/>
        <v>-</v>
      </c>
      <c r="CS78" s="67" t="str">
        <f t="shared" si="91"/>
        <v/>
      </c>
      <c r="CT78" s="76"/>
      <c r="CU78" s="61" t="str">
        <f t="shared" si="92"/>
        <v>-</v>
      </c>
      <c r="CV78" s="62" t="str">
        <f t="shared" si="93"/>
        <v>-</v>
      </c>
      <c r="CW78" s="63" t="str">
        <f t="shared" si="94"/>
        <v>-</v>
      </c>
      <c r="CX78" s="63" t="str">
        <f t="shared" si="119"/>
        <v>-</v>
      </c>
      <c r="CY78" s="63" t="str">
        <f t="shared" si="95"/>
        <v>-</v>
      </c>
      <c r="CZ78" s="63" t="str">
        <f t="shared" si="96"/>
        <v>-</v>
      </c>
      <c r="DA78" s="51" t="str">
        <f t="shared" si="120"/>
        <v>-</v>
      </c>
      <c r="DB78" s="52" t="str">
        <f t="shared" si="121"/>
        <v>-</v>
      </c>
      <c r="DC78" s="53" t="str">
        <f t="shared" si="97"/>
        <v>-</v>
      </c>
      <c r="DD78" s="7" t="str">
        <f t="shared" si="122"/>
        <v>-</v>
      </c>
      <c r="DE78" s="7" t="str">
        <f t="shared" si="98"/>
        <v>-</v>
      </c>
      <c r="DF78" s="7" t="str">
        <f t="shared" si="99"/>
        <v>-</v>
      </c>
      <c r="DG78" s="7" t="str">
        <f t="shared" si="100"/>
        <v>-</v>
      </c>
      <c r="DH78" s="7" t="str">
        <f t="shared" si="101"/>
        <v>-</v>
      </c>
      <c r="DI78" s="7" t="str">
        <f t="shared" si="102"/>
        <v>-</v>
      </c>
      <c r="DJ78" s="7" t="str">
        <f t="shared" si="103"/>
        <v>-</v>
      </c>
      <c r="DK78" s="7" t="str">
        <f t="shared" si="104"/>
        <v>-</v>
      </c>
      <c r="DL78" s="13" t="str">
        <f t="shared" si="105"/>
        <v>-</v>
      </c>
      <c r="DM78" s="14" t="str">
        <f t="shared" si="106"/>
        <v>-</v>
      </c>
      <c r="DN78" s="37" t="str">
        <f t="shared" si="123"/>
        <v>-</v>
      </c>
      <c r="DO78" s="89" t="str">
        <f t="shared" si="107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4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5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6"/>
        <v>-</v>
      </c>
      <c r="AC79" s="68"/>
      <c r="AD79" s="70" t="str">
        <f t="shared" si="87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7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28"/>
        <v>-</v>
      </c>
      <c r="AW79" s="68"/>
      <c r="AX79" s="70" t="str">
        <f t="shared" si="129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0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1"/>
        <v>-</v>
      </c>
      <c r="BQ79" s="68"/>
      <c r="BR79" s="70" t="str">
        <f t="shared" si="132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3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4"/>
        <v>-</v>
      </c>
      <c r="CK79" s="76"/>
      <c r="CL79" s="81"/>
      <c r="CM79" s="82"/>
      <c r="CN79" s="64" t="str">
        <f t="shared" si="88"/>
        <v>-</v>
      </c>
      <c r="CO79" s="65"/>
      <c r="CP79" s="65"/>
      <c r="CQ79" s="66" t="str">
        <f t="shared" si="89"/>
        <v>-</v>
      </c>
      <c r="CR79" s="64" t="str">
        <f t="shared" si="90"/>
        <v>-</v>
      </c>
      <c r="CS79" s="67" t="str">
        <f t="shared" si="91"/>
        <v/>
      </c>
      <c r="CT79" s="76"/>
      <c r="CU79" s="61" t="str">
        <f t="shared" si="92"/>
        <v>-</v>
      </c>
      <c r="CV79" s="62" t="str">
        <f t="shared" si="93"/>
        <v>-</v>
      </c>
      <c r="CW79" s="63" t="str">
        <f t="shared" si="94"/>
        <v>-</v>
      </c>
      <c r="CX79" s="63" t="str">
        <f t="shared" si="119"/>
        <v>-</v>
      </c>
      <c r="CY79" s="63" t="str">
        <f t="shared" si="95"/>
        <v>-</v>
      </c>
      <c r="CZ79" s="63" t="str">
        <f t="shared" si="96"/>
        <v>-</v>
      </c>
      <c r="DA79" s="51" t="str">
        <f t="shared" si="120"/>
        <v>-</v>
      </c>
      <c r="DB79" s="52" t="str">
        <f t="shared" si="121"/>
        <v>-</v>
      </c>
      <c r="DC79" s="53" t="str">
        <f t="shared" si="97"/>
        <v>-</v>
      </c>
      <c r="DD79" s="7" t="str">
        <f t="shared" si="122"/>
        <v>-</v>
      </c>
      <c r="DE79" s="7" t="str">
        <f t="shared" si="98"/>
        <v>-</v>
      </c>
      <c r="DF79" s="7" t="str">
        <f t="shared" si="99"/>
        <v>-</v>
      </c>
      <c r="DG79" s="7" t="str">
        <f t="shared" si="100"/>
        <v>-</v>
      </c>
      <c r="DH79" s="7" t="str">
        <f t="shared" si="101"/>
        <v>-</v>
      </c>
      <c r="DI79" s="7" t="str">
        <f t="shared" si="102"/>
        <v>-</v>
      </c>
      <c r="DJ79" s="7" t="str">
        <f t="shared" si="103"/>
        <v>-</v>
      </c>
      <c r="DK79" s="7" t="str">
        <f t="shared" si="104"/>
        <v>-</v>
      </c>
      <c r="DL79" s="13" t="str">
        <f t="shared" si="105"/>
        <v>-</v>
      </c>
      <c r="DM79" s="14" t="str">
        <f t="shared" si="106"/>
        <v>-</v>
      </c>
      <c r="DN79" s="37" t="str">
        <f t="shared" si="123"/>
        <v>-</v>
      </c>
      <c r="DO79" s="89" t="str">
        <f t="shared" si="107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4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5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6"/>
        <v>-</v>
      </c>
      <c r="AC80" s="68"/>
      <c r="AD80" s="70" t="str">
        <f t="shared" si="87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7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28"/>
        <v>-</v>
      </c>
      <c r="AW80" s="68"/>
      <c r="AX80" s="70" t="str">
        <f t="shared" si="129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0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1"/>
        <v>-</v>
      </c>
      <c r="BQ80" s="68"/>
      <c r="BR80" s="70" t="str">
        <f t="shared" si="132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3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4"/>
        <v>-</v>
      </c>
      <c r="CK80" s="76"/>
      <c r="CL80" s="81"/>
      <c r="CM80" s="82"/>
      <c r="CN80" s="64" t="str">
        <f t="shared" si="88"/>
        <v>-</v>
      </c>
      <c r="CO80" s="65"/>
      <c r="CP80" s="65"/>
      <c r="CQ80" s="66" t="str">
        <f t="shared" si="89"/>
        <v>-</v>
      </c>
      <c r="CR80" s="64" t="str">
        <f t="shared" si="90"/>
        <v>-</v>
      </c>
      <c r="CS80" s="67" t="str">
        <f t="shared" si="91"/>
        <v/>
      </c>
      <c r="CT80" s="76"/>
      <c r="CU80" s="61" t="str">
        <f t="shared" si="92"/>
        <v>-</v>
      </c>
      <c r="CV80" s="62" t="str">
        <f t="shared" si="93"/>
        <v>-</v>
      </c>
      <c r="CW80" s="63" t="str">
        <f t="shared" si="94"/>
        <v>-</v>
      </c>
      <c r="CX80" s="63" t="str">
        <f t="shared" si="119"/>
        <v>-</v>
      </c>
      <c r="CY80" s="63" t="str">
        <f t="shared" si="95"/>
        <v>-</v>
      </c>
      <c r="CZ80" s="63" t="str">
        <f t="shared" si="96"/>
        <v>-</v>
      </c>
      <c r="DA80" s="51" t="str">
        <f t="shared" si="120"/>
        <v>-</v>
      </c>
      <c r="DB80" s="52" t="str">
        <f t="shared" si="121"/>
        <v>-</v>
      </c>
      <c r="DC80" s="53" t="str">
        <f t="shared" si="97"/>
        <v>-</v>
      </c>
      <c r="DD80" s="7" t="str">
        <f t="shared" si="122"/>
        <v>-</v>
      </c>
      <c r="DE80" s="7" t="str">
        <f t="shared" si="98"/>
        <v>-</v>
      </c>
      <c r="DF80" s="7" t="str">
        <f t="shared" si="99"/>
        <v>-</v>
      </c>
      <c r="DG80" s="7" t="str">
        <f t="shared" si="100"/>
        <v>-</v>
      </c>
      <c r="DH80" s="7" t="str">
        <f t="shared" si="101"/>
        <v>-</v>
      </c>
      <c r="DI80" s="7" t="str">
        <f t="shared" si="102"/>
        <v>-</v>
      </c>
      <c r="DJ80" s="7" t="str">
        <f t="shared" si="103"/>
        <v>-</v>
      </c>
      <c r="DK80" s="7" t="str">
        <f t="shared" si="104"/>
        <v>-</v>
      </c>
      <c r="DL80" s="13" t="str">
        <f t="shared" si="105"/>
        <v>-</v>
      </c>
      <c r="DM80" s="14" t="str">
        <f t="shared" si="106"/>
        <v>-</v>
      </c>
      <c r="DN80" s="37" t="str">
        <f t="shared" si="123"/>
        <v>-</v>
      </c>
      <c r="DO80" s="89" t="str">
        <f t="shared" si="107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4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5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6"/>
        <v>-</v>
      </c>
      <c r="AC81" s="68"/>
      <c r="AD81" s="70" t="str">
        <f t="shared" si="87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7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28"/>
        <v>-</v>
      </c>
      <c r="AW81" s="68"/>
      <c r="AX81" s="70" t="str">
        <f t="shared" si="129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0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1"/>
        <v>-</v>
      </c>
      <c r="BQ81" s="68"/>
      <c r="BR81" s="70" t="str">
        <f t="shared" si="132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3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4"/>
        <v>-</v>
      </c>
      <c r="CK81" s="76"/>
      <c r="CL81" s="81"/>
      <c r="CM81" s="82"/>
      <c r="CN81" s="64" t="str">
        <f t="shared" si="88"/>
        <v>-</v>
      </c>
      <c r="CO81" s="65"/>
      <c r="CP81" s="65"/>
      <c r="CQ81" s="66" t="str">
        <f t="shared" si="89"/>
        <v>-</v>
      </c>
      <c r="CR81" s="64" t="str">
        <f t="shared" si="90"/>
        <v>-</v>
      </c>
      <c r="CS81" s="67" t="str">
        <f t="shared" si="91"/>
        <v/>
      </c>
      <c r="CT81" s="76"/>
      <c r="CU81" s="61" t="str">
        <f t="shared" si="92"/>
        <v>-</v>
      </c>
      <c r="CV81" s="62" t="str">
        <f t="shared" si="93"/>
        <v>-</v>
      </c>
      <c r="CW81" s="63" t="str">
        <f t="shared" si="94"/>
        <v>-</v>
      </c>
      <c r="CX81" s="63" t="str">
        <f t="shared" si="119"/>
        <v>-</v>
      </c>
      <c r="CY81" s="63" t="str">
        <f t="shared" si="95"/>
        <v>-</v>
      </c>
      <c r="CZ81" s="63" t="str">
        <f t="shared" si="96"/>
        <v>-</v>
      </c>
      <c r="DA81" s="51" t="str">
        <f t="shared" si="120"/>
        <v>-</v>
      </c>
      <c r="DB81" s="52" t="str">
        <f t="shared" si="121"/>
        <v>-</v>
      </c>
      <c r="DC81" s="53" t="str">
        <f t="shared" si="97"/>
        <v>-</v>
      </c>
      <c r="DD81" s="7" t="str">
        <f t="shared" si="122"/>
        <v>-</v>
      </c>
      <c r="DE81" s="7" t="str">
        <f t="shared" si="98"/>
        <v>-</v>
      </c>
      <c r="DF81" s="7" t="str">
        <f t="shared" si="99"/>
        <v>-</v>
      </c>
      <c r="DG81" s="7" t="str">
        <f t="shared" si="100"/>
        <v>-</v>
      </c>
      <c r="DH81" s="7" t="str">
        <f t="shared" si="101"/>
        <v>-</v>
      </c>
      <c r="DI81" s="7" t="str">
        <f t="shared" si="102"/>
        <v>-</v>
      </c>
      <c r="DJ81" s="7" t="str">
        <f t="shared" si="103"/>
        <v>-</v>
      </c>
      <c r="DK81" s="7" t="str">
        <f t="shared" si="104"/>
        <v>-</v>
      </c>
      <c r="DL81" s="13" t="str">
        <f t="shared" si="105"/>
        <v>-</v>
      </c>
      <c r="DM81" s="14" t="str">
        <f t="shared" si="106"/>
        <v>-</v>
      </c>
      <c r="DN81" s="37" t="str">
        <f t="shared" si="123"/>
        <v>-</v>
      </c>
      <c r="DO81" s="89" t="str">
        <f t="shared" si="107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4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5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6"/>
        <v>-</v>
      </c>
      <c r="AC82" s="68"/>
      <c r="AD82" s="70" t="str">
        <f t="shared" si="87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7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28"/>
        <v>-</v>
      </c>
      <c r="AW82" s="68"/>
      <c r="AX82" s="70" t="str">
        <f t="shared" si="129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0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1"/>
        <v>-</v>
      </c>
      <c r="BQ82" s="68"/>
      <c r="BR82" s="70" t="str">
        <f t="shared" si="132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3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4"/>
        <v>-</v>
      </c>
      <c r="CK82" s="76"/>
      <c r="CL82" s="81"/>
      <c r="CM82" s="82"/>
      <c r="CN82" s="64" t="str">
        <f t="shared" si="88"/>
        <v>-</v>
      </c>
      <c r="CO82" s="65"/>
      <c r="CP82" s="65"/>
      <c r="CQ82" s="66" t="str">
        <f t="shared" si="89"/>
        <v>-</v>
      </c>
      <c r="CR82" s="64" t="str">
        <f t="shared" si="90"/>
        <v>-</v>
      </c>
      <c r="CS82" s="67" t="str">
        <f t="shared" si="91"/>
        <v/>
      </c>
      <c r="CT82" s="76"/>
      <c r="CU82" s="61" t="str">
        <f t="shared" si="92"/>
        <v>-</v>
      </c>
      <c r="CV82" s="62" t="str">
        <f t="shared" si="93"/>
        <v>-</v>
      </c>
      <c r="CW82" s="63" t="str">
        <f t="shared" si="94"/>
        <v>-</v>
      </c>
      <c r="CX82" s="63" t="str">
        <f t="shared" si="119"/>
        <v>-</v>
      </c>
      <c r="CY82" s="63" t="str">
        <f t="shared" si="95"/>
        <v>-</v>
      </c>
      <c r="CZ82" s="63" t="str">
        <f t="shared" si="96"/>
        <v>-</v>
      </c>
      <c r="DA82" s="51" t="str">
        <f t="shared" si="120"/>
        <v>-</v>
      </c>
      <c r="DB82" s="52" t="str">
        <f t="shared" si="121"/>
        <v>-</v>
      </c>
      <c r="DC82" s="53" t="str">
        <f t="shared" si="97"/>
        <v>-</v>
      </c>
      <c r="DD82" s="7" t="str">
        <f t="shared" si="122"/>
        <v>-</v>
      </c>
      <c r="DE82" s="7" t="str">
        <f t="shared" si="98"/>
        <v>-</v>
      </c>
      <c r="DF82" s="7" t="str">
        <f t="shared" si="99"/>
        <v>-</v>
      </c>
      <c r="DG82" s="7" t="str">
        <f t="shared" si="100"/>
        <v>-</v>
      </c>
      <c r="DH82" s="7" t="str">
        <f t="shared" si="101"/>
        <v>-</v>
      </c>
      <c r="DI82" s="7" t="str">
        <f t="shared" si="102"/>
        <v>-</v>
      </c>
      <c r="DJ82" s="7" t="str">
        <f t="shared" si="103"/>
        <v>-</v>
      </c>
      <c r="DK82" s="7" t="str">
        <f t="shared" si="104"/>
        <v>-</v>
      </c>
      <c r="DL82" s="13" t="str">
        <f t="shared" si="105"/>
        <v>-</v>
      </c>
      <c r="DM82" s="14" t="str">
        <f t="shared" si="106"/>
        <v>-</v>
      </c>
      <c r="DN82" s="37" t="str">
        <f t="shared" si="123"/>
        <v>-</v>
      </c>
      <c r="DO82" s="89" t="str">
        <f t="shared" si="107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4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5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6"/>
        <v>-</v>
      </c>
      <c r="AC83" s="68"/>
      <c r="AD83" s="70" t="str">
        <f t="shared" si="87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7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28"/>
        <v>-</v>
      </c>
      <c r="AW83" s="68"/>
      <c r="AX83" s="70" t="str">
        <f t="shared" si="129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0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1"/>
        <v>-</v>
      </c>
      <c r="BQ83" s="68"/>
      <c r="BR83" s="70" t="str">
        <f t="shared" si="132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3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4"/>
        <v>-</v>
      </c>
      <c r="CK83" s="76"/>
      <c r="CL83" s="81"/>
      <c r="CM83" s="82"/>
      <c r="CN83" s="64" t="str">
        <f t="shared" si="88"/>
        <v>-</v>
      </c>
      <c r="CO83" s="65"/>
      <c r="CP83" s="65"/>
      <c r="CQ83" s="66" t="str">
        <f t="shared" si="89"/>
        <v>-</v>
      </c>
      <c r="CR83" s="64" t="str">
        <f t="shared" si="90"/>
        <v>-</v>
      </c>
      <c r="CS83" s="67" t="str">
        <f t="shared" si="91"/>
        <v/>
      </c>
      <c r="CT83" s="76"/>
      <c r="CU83" s="61" t="str">
        <f t="shared" si="92"/>
        <v>-</v>
      </c>
      <c r="CV83" s="62" t="str">
        <f t="shared" si="93"/>
        <v>-</v>
      </c>
      <c r="CW83" s="63" t="str">
        <f t="shared" si="94"/>
        <v>-</v>
      </c>
      <c r="CX83" s="63" t="str">
        <f t="shared" si="119"/>
        <v>-</v>
      </c>
      <c r="CY83" s="63" t="str">
        <f t="shared" si="95"/>
        <v>-</v>
      </c>
      <c r="CZ83" s="63" t="str">
        <f t="shared" si="96"/>
        <v>-</v>
      </c>
      <c r="DA83" s="51" t="str">
        <f t="shared" si="120"/>
        <v>-</v>
      </c>
      <c r="DB83" s="52" t="str">
        <f t="shared" si="121"/>
        <v>-</v>
      </c>
      <c r="DC83" s="53" t="str">
        <f t="shared" si="97"/>
        <v>-</v>
      </c>
      <c r="DD83" s="7" t="str">
        <f t="shared" si="122"/>
        <v>-</v>
      </c>
      <c r="DE83" s="7" t="str">
        <f t="shared" si="98"/>
        <v>-</v>
      </c>
      <c r="DF83" s="7" t="str">
        <f t="shared" si="99"/>
        <v>-</v>
      </c>
      <c r="DG83" s="7" t="str">
        <f t="shared" si="100"/>
        <v>-</v>
      </c>
      <c r="DH83" s="7" t="str">
        <f t="shared" si="101"/>
        <v>-</v>
      </c>
      <c r="DI83" s="7" t="str">
        <f t="shared" si="102"/>
        <v>-</v>
      </c>
      <c r="DJ83" s="7" t="str">
        <f t="shared" si="103"/>
        <v>-</v>
      </c>
      <c r="DK83" s="7" t="str">
        <f t="shared" si="104"/>
        <v>-</v>
      </c>
      <c r="DL83" s="13" t="str">
        <f t="shared" si="105"/>
        <v>-</v>
      </c>
      <c r="DM83" s="14" t="str">
        <f t="shared" si="106"/>
        <v>-</v>
      </c>
      <c r="DN83" s="37" t="str">
        <f t="shared" si="123"/>
        <v>-</v>
      </c>
      <c r="DO83" s="89" t="str">
        <f t="shared" si="107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4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5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6"/>
        <v>-</v>
      </c>
      <c r="AC84" s="68"/>
      <c r="AD84" s="70" t="str">
        <f t="shared" si="87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7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28"/>
        <v>-</v>
      </c>
      <c r="AW84" s="68"/>
      <c r="AX84" s="70" t="str">
        <f t="shared" si="129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0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1"/>
        <v>-</v>
      </c>
      <c r="BQ84" s="68"/>
      <c r="BR84" s="70" t="str">
        <f t="shared" si="132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3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4"/>
        <v>-</v>
      </c>
      <c r="CK84" s="76"/>
      <c r="CL84" s="81"/>
      <c r="CM84" s="82"/>
      <c r="CN84" s="64" t="str">
        <f t="shared" si="88"/>
        <v>-</v>
      </c>
      <c r="CO84" s="65"/>
      <c r="CP84" s="65"/>
      <c r="CQ84" s="66" t="str">
        <f t="shared" si="89"/>
        <v>-</v>
      </c>
      <c r="CR84" s="64" t="str">
        <f t="shared" si="90"/>
        <v>-</v>
      </c>
      <c r="CS84" s="67" t="str">
        <f t="shared" si="91"/>
        <v/>
      </c>
      <c r="CT84" s="76"/>
      <c r="CU84" s="61" t="str">
        <f t="shared" si="92"/>
        <v>-</v>
      </c>
      <c r="CV84" s="62" t="str">
        <f t="shared" si="93"/>
        <v>-</v>
      </c>
      <c r="CW84" s="63" t="str">
        <f t="shared" si="94"/>
        <v>-</v>
      </c>
      <c r="CX84" s="63" t="str">
        <f t="shared" si="119"/>
        <v>-</v>
      </c>
      <c r="CY84" s="63" t="str">
        <f t="shared" si="95"/>
        <v>-</v>
      </c>
      <c r="CZ84" s="63" t="str">
        <f t="shared" si="96"/>
        <v>-</v>
      </c>
      <c r="DA84" s="51" t="str">
        <f t="shared" si="120"/>
        <v>-</v>
      </c>
      <c r="DB84" s="52" t="str">
        <f t="shared" si="121"/>
        <v>-</v>
      </c>
      <c r="DC84" s="53" t="str">
        <f t="shared" si="97"/>
        <v>-</v>
      </c>
      <c r="DD84" s="7" t="str">
        <f t="shared" si="122"/>
        <v>-</v>
      </c>
      <c r="DE84" s="7" t="str">
        <f t="shared" si="98"/>
        <v>-</v>
      </c>
      <c r="DF84" s="7" t="str">
        <f t="shared" si="99"/>
        <v>-</v>
      </c>
      <c r="DG84" s="7" t="str">
        <f t="shared" si="100"/>
        <v>-</v>
      </c>
      <c r="DH84" s="7" t="str">
        <f t="shared" si="101"/>
        <v>-</v>
      </c>
      <c r="DI84" s="7" t="str">
        <f t="shared" si="102"/>
        <v>-</v>
      </c>
      <c r="DJ84" s="7" t="str">
        <f t="shared" si="103"/>
        <v>-</v>
      </c>
      <c r="DK84" s="7" t="str">
        <f t="shared" si="104"/>
        <v>-</v>
      </c>
      <c r="DL84" s="13" t="str">
        <f t="shared" si="105"/>
        <v>-</v>
      </c>
      <c r="DM84" s="14" t="str">
        <f t="shared" si="106"/>
        <v>-</v>
      </c>
      <c r="DN84" s="37" t="str">
        <f t="shared" si="123"/>
        <v>-</v>
      </c>
      <c r="DO84" s="89" t="str">
        <f t="shared" si="107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4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5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6"/>
        <v>-</v>
      </c>
      <c r="AC85" s="68"/>
      <c r="AD85" s="70" t="str">
        <f t="shared" si="87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7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28"/>
        <v>-</v>
      </c>
      <c r="AW85" s="68"/>
      <c r="AX85" s="70" t="str">
        <f t="shared" si="129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0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1"/>
        <v>-</v>
      </c>
      <c r="BQ85" s="68"/>
      <c r="BR85" s="70" t="str">
        <f t="shared" si="132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3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4"/>
        <v>-</v>
      </c>
      <c r="CK85" s="76"/>
      <c r="CL85" s="81"/>
      <c r="CM85" s="82"/>
      <c r="CN85" s="64" t="str">
        <f t="shared" si="88"/>
        <v>-</v>
      </c>
      <c r="CO85" s="65"/>
      <c r="CP85" s="65"/>
      <c r="CQ85" s="66" t="str">
        <f t="shared" si="89"/>
        <v>-</v>
      </c>
      <c r="CR85" s="64" t="str">
        <f t="shared" si="90"/>
        <v>-</v>
      </c>
      <c r="CS85" s="67" t="str">
        <f t="shared" si="91"/>
        <v/>
      </c>
      <c r="CT85" s="76"/>
      <c r="CU85" s="61" t="str">
        <f t="shared" si="92"/>
        <v>-</v>
      </c>
      <c r="CV85" s="62" t="str">
        <f t="shared" si="93"/>
        <v>-</v>
      </c>
      <c r="CW85" s="63" t="str">
        <f t="shared" si="94"/>
        <v>-</v>
      </c>
      <c r="CX85" s="63" t="str">
        <f t="shared" si="119"/>
        <v>-</v>
      </c>
      <c r="CY85" s="63" t="str">
        <f t="shared" si="95"/>
        <v>-</v>
      </c>
      <c r="CZ85" s="63" t="str">
        <f t="shared" si="96"/>
        <v>-</v>
      </c>
      <c r="DA85" s="51" t="str">
        <f t="shared" si="120"/>
        <v>-</v>
      </c>
      <c r="DB85" s="52" t="str">
        <f t="shared" si="121"/>
        <v>-</v>
      </c>
      <c r="DC85" s="53" t="str">
        <f t="shared" si="97"/>
        <v>-</v>
      </c>
      <c r="DD85" s="7" t="str">
        <f t="shared" si="122"/>
        <v>-</v>
      </c>
      <c r="DE85" s="7" t="str">
        <f t="shared" si="98"/>
        <v>-</v>
      </c>
      <c r="DF85" s="7" t="str">
        <f t="shared" si="99"/>
        <v>-</v>
      </c>
      <c r="DG85" s="7" t="str">
        <f t="shared" si="100"/>
        <v>-</v>
      </c>
      <c r="DH85" s="7" t="str">
        <f t="shared" si="101"/>
        <v>-</v>
      </c>
      <c r="DI85" s="7" t="str">
        <f t="shared" si="102"/>
        <v>-</v>
      </c>
      <c r="DJ85" s="7" t="str">
        <f t="shared" si="103"/>
        <v>-</v>
      </c>
      <c r="DK85" s="7" t="str">
        <f t="shared" si="104"/>
        <v>-</v>
      </c>
      <c r="DL85" s="13" t="str">
        <f t="shared" si="105"/>
        <v>-</v>
      </c>
      <c r="DM85" s="14" t="str">
        <f t="shared" si="106"/>
        <v>-</v>
      </c>
      <c r="DN85" s="37" t="str">
        <f t="shared" si="123"/>
        <v>-</v>
      </c>
      <c r="DO85" s="89" t="str">
        <f t="shared" si="107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4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5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6"/>
        <v>-</v>
      </c>
      <c r="AC86" s="68"/>
      <c r="AD86" s="70" t="str">
        <f t="shared" si="87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7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28"/>
        <v>-</v>
      </c>
      <c r="AW86" s="68"/>
      <c r="AX86" s="70" t="str">
        <f t="shared" si="129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0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1"/>
        <v>-</v>
      </c>
      <c r="BQ86" s="68"/>
      <c r="BR86" s="70" t="str">
        <f t="shared" si="132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3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4"/>
        <v>-</v>
      </c>
      <c r="CK86" s="76"/>
      <c r="CL86" s="81"/>
      <c r="CM86" s="82"/>
      <c r="CN86" s="64" t="str">
        <f t="shared" si="88"/>
        <v>-</v>
      </c>
      <c r="CO86" s="65"/>
      <c r="CP86" s="65"/>
      <c r="CQ86" s="66" t="str">
        <f t="shared" si="89"/>
        <v>-</v>
      </c>
      <c r="CR86" s="64" t="str">
        <f t="shared" si="90"/>
        <v>-</v>
      </c>
      <c r="CS86" s="67" t="str">
        <f t="shared" si="91"/>
        <v/>
      </c>
      <c r="CT86" s="76"/>
      <c r="CU86" s="61" t="str">
        <f t="shared" si="92"/>
        <v>-</v>
      </c>
      <c r="CV86" s="62" t="str">
        <f t="shared" si="93"/>
        <v>-</v>
      </c>
      <c r="CW86" s="63" t="str">
        <f t="shared" si="94"/>
        <v>-</v>
      </c>
      <c r="CX86" s="63" t="str">
        <f t="shared" si="119"/>
        <v>-</v>
      </c>
      <c r="CY86" s="63" t="str">
        <f t="shared" si="95"/>
        <v>-</v>
      </c>
      <c r="CZ86" s="63" t="str">
        <f t="shared" si="96"/>
        <v>-</v>
      </c>
      <c r="DA86" s="51" t="str">
        <f t="shared" si="120"/>
        <v>-</v>
      </c>
      <c r="DB86" s="52" t="str">
        <f t="shared" si="121"/>
        <v>-</v>
      </c>
      <c r="DC86" s="53" t="str">
        <f t="shared" si="97"/>
        <v>-</v>
      </c>
      <c r="DD86" s="7" t="str">
        <f t="shared" si="122"/>
        <v>-</v>
      </c>
      <c r="DE86" s="7" t="str">
        <f t="shared" si="98"/>
        <v>-</v>
      </c>
      <c r="DF86" s="7" t="str">
        <f t="shared" si="99"/>
        <v>-</v>
      </c>
      <c r="DG86" s="7" t="str">
        <f t="shared" si="100"/>
        <v>-</v>
      </c>
      <c r="DH86" s="7" t="str">
        <f t="shared" si="101"/>
        <v>-</v>
      </c>
      <c r="DI86" s="7" t="str">
        <f t="shared" si="102"/>
        <v>-</v>
      </c>
      <c r="DJ86" s="7" t="str">
        <f t="shared" si="103"/>
        <v>-</v>
      </c>
      <c r="DK86" s="7" t="str">
        <f t="shared" si="104"/>
        <v>-</v>
      </c>
      <c r="DL86" s="13" t="str">
        <f t="shared" si="105"/>
        <v>-</v>
      </c>
      <c r="DM86" s="14" t="str">
        <f t="shared" si="106"/>
        <v>-</v>
      </c>
      <c r="DN86" s="37" t="str">
        <f t="shared" si="123"/>
        <v>-</v>
      </c>
      <c r="DO86" s="89" t="str">
        <f t="shared" si="107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4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5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6"/>
        <v>-</v>
      </c>
      <c r="AC87" s="68"/>
      <c r="AD87" s="70" t="str">
        <f t="shared" si="87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7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28"/>
        <v>-</v>
      </c>
      <c r="AW87" s="68"/>
      <c r="AX87" s="70" t="str">
        <f t="shared" si="129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0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1"/>
        <v>-</v>
      </c>
      <c r="BQ87" s="68"/>
      <c r="BR87" s="70" t="str">
        <f t="shared" si="132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3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4"/>
        <v>-</v>
      </c>
      <c r="CK87" s="76"/>
      <c r="CL87" s="81"/>
      <c r="CM87" s="82"/>
      <c r="CN87" s="64" t="str">
        <f t="shared" si="88"/>
        <v>-</v>
      </c>
      <c r="CO87" s="65"/>
      <c r="CP87" s="65"/>
      <c r="CQ87" s="66" t="str">
        <f t="shared" si="89"/>
        <v>-</v>
      </c>
      <c r="CR87" s="64" t="str">
        <f t="shared" si="90"/>
        <v>-</v>
      </c>
      <c r="CS87" s="67" t="str">
        <f t="shared" si="91"/>
        <v/>
      </c>
      <c r="CT87" s="76"/>
      <c r="CU87" s="61" t="str">
        <f t="shared" si="92"/>
        <v>-</v>
      </c>
      <c r="CV87" s="62" t="str">
        <f t="shared" si="93"/>
        <v>-</v>
      </c>
      <c r="CW87" s="63" t="str">
        <f t="shared" si="94"/>
        <v>-</v>
      </c>
      <c r="CX87" s="63" t="str">
        <f t="shared" si="119"/>
        <v>-</v>
      </c>
      <c r="CY87" s="63" t="str">
        <f t="shared" si="95"/>
        <v>-</v>
      </c>
      <c r="CZ87" s="63" t="str">
        <f t="shared" si="96"/>
        <v>-</v>
      </c>
      <c r="DA87" s="51" t="str">
        <f t="shared" si="120"/>
        <v>-</v>
      </c>
      <c r="DB87" s="52" t="str">
        <f t="shared" si="121"/>
        <v>-</v>
      </c>
      <c r="DC87" s="53" t="str">
        <f t="shared" si="97"/>
        <v>-</v>
      </c>
      <c r="DD87" s="7" t="str">
        <f t="shared" si="122"/>
        <v>-</v>
      </c>
      <c r="DE87" s="7" t="str">
        <f t="shared" si="98"/>
        <v>-</v>
      </c>
      <c r="DF87" s="7" t="str">
        <f t="shared" si="99"/>
        <v>-</v>
      </c>
      <c r="DG87" s="7" t="str">
        <f t="shared" si="100"/>
        <v>-</v>
      </c>
      <c r="DH87" s="7" t="str">
        <f t="shared" si="101"/>
        <v>-</v>
      </c>
      <c r="DI87" s="7" t="str">
        <f t="shared" si="102"/>
        <v>-</v>
      </c>
      <c r="DJ87" s="7" t="str">
        <f t="shared" si="103"/>
        <v>-</v>
      </c>
      <c r="DK87" s="7" t="str">
        <f t="shared" si="104"/>
        <v>-</v>
      </c>
      <c r="DL87" s="13" t="str">
        <f t="shared" si="105"/>
        <v>-</v>
      </c>
      <c r="DM87" s="14" t="str">
        <f t="shared" si="106"/>
        <v>-</v>
      </c>
      <c r="DN87" s="37" t="str">
        <f t="shared" si="123"/>
        <v>-</v>
      </c>
      <c r="DO87" s="89" t="str">
        <f t="shared" si="107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4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5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6"/>
        <v>-</v>
      </c>
      <c r="AC88" s="68"/>
      <c r="AD88" s="70" t="str">
        <f t="shared" si="87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7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28"/>
        <v>-</v>
      </c>
      <c r="AW88" s="68"/>
      <c r="AX88" s="70" t="str">
        <f t="shared" si="129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0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1"/>
        <v>-</v>
      </c>
      <c r="BQ88" s="68"/>
      <c r="BR88" s="70" t="str">
        <f t="shared" si="132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3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4"/>
        <v>-</v>
      </c>
      <c r="CK88" s="76"/>
      <c r="CL88" s="81"/>
      <c r="CM88" s="82"/>
      <c r="CN88" s="64" t="str">
        <f t="shared" si="88"/>
        <v>-</v>
      </c>
      <c r="CO88" s="65"/>
      <c r="CP88" s="65"/>
      <c r="CQ88" s="66" t="str">
        <f t="shared" si="89"/>
        <v>-</v>
      </c>
      <c r="CR88" s="64" t="str">
        <f t="shared" si="90"/>
        <v>-</v>
      </c>
      <c r="CS88" s="67" t="str">
        <f t="shared" si="91"/>
        <v/>
      </c>
      <c r="CT88" s="76"/>
      <c r="CU88" s="61" t="str">
        <f t="shared" si="92"/>
        <v>-</v>
      </c>
      <c r="CV88" s="62" t="str">
        <f t="shared" si="93"/>
        <v>-</v>
      </c>
      <c r="CW88" s="63" t="str">
        <f t="shared" si="94"/>
        <v>-</v>
      </c>
      <c r="CX88" s="63" t="str">
        <f t="shared" si="119"/>
        <v>-</v>
      </c>
      <c r="CY88" s="63" t="str">
        <f t="shared" si="95"/>
        <v>-</v>
      </c>
      <c r="CZ88" s="63" t="str">
        <f t="shared" si="96"/>
        <v>-</v>
      </c>
      <c r="DA88" s="51" t="str">
        <f t="shared" si="120"/>
        <v>-</v>
      </c>
      <c r="DB88" s="52" t="str">
        <f t="shared" si="121"/>
        <v>-</v>
      </c>
      <c r="DC88" s="53" t="str">
        <f t="shared" si="97"/>
        <v>-</v>
      </c>
      <c r="DD88" s="7" t="str">
        <f t="shared" si="122"/>
        <v>-</v>
      </c>
      <c r="DE88" s="7" t="str">
        <f t="shared" si="98"/>
        <v>-</v>
      </c>
      <c r="DF88" s="7" t="str">
        <f t="shared" si="99"/>
        <v>-</v>
      </c>
      <c r="DG88" s="7" t="str">
        <f t="shared" si="100"/>
        <v>-</v>
      </c>
      <c r="DH88" s="7" t="str">
        <f t="shared" si="101"/>
        <v>-</v>
      </c>
      <c r="DI88" s="7" t="str">
        <f t="shared" si="102"/>
        <v>-</v>
      </c>
      <c r="DJ88" s="7" t="str">
        <f t="shared" si="103"/>
        <v>-</v>
      </c>
      <c r="DK88" s="7" t="str">
        <f t="shared" si="104"/>
        <v>-</v>
      </c>
      <c r="DL88" s="13" t="str">
        <f t="shared" si="105"/>
        <v>-</v>
      </c>
      <c r="DM88" s="14" t="str">
        <f t="shared" si="106"/>
        <v>-</v>
      </c>
      <c r="DN88" s="37" t="str">
        <f t="shared" si="123"/>
        <v>-</v>
      </c>
      <c r="DO88" s="89" t="str">
        <f t="shared" si="107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4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5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6"/>
        <v>-</v>
      </c>
      <c r="AC89" s="68"/>
      <c r="AD89" s="70" t="str">
        <f t="shared" si="87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7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28"/>
        <v>-</v>
      </c>
      <c r="AW89" s="68"/>
      <c r="AX89" s="70" t="str">
        <f t="shared" si="129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0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1"/>
        <v>-</v>
      </c>
      <c r="BQ89" s="68"/>
      <c r="BR89" s="70" t="str">
        <f t="shared" si="132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3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4"/>
        <v>-</v>
      </c>
      <c r="CK89" s="76"/>
      <c r="CL89" s="81"/>
      <c r="CM89" s="82"/>
      <c r="CN89" s="64" t="str">
        <f t="shared" si="88"/>
        <v>-</v>
      </c>
      <c r="CO89" s="65"/>
      <c r="CP89" s="65"/>
      <c r="CQ89" s="66" t="str">
        <f t="shared" si="89"/>
        <v>-</v>
      </c>
      <c r="CR89" s="64" t="str">
        <f t="shared" si="90"/>
        <v>-</v>
      </c>
      <c r="CS89" s="67" t="str">
        <f t="shared" si="91"/>
        <v/>
      </c>
      <c r="CT89" s="76"/>
      <c r="CU89" s="61" t="str">
        <f t="shared" si="92"/>
        <v>-</v>
      </c>
      <c r="CV89" s="62" t="str">
        <f t="shared" si="93"/>
        <v>-</v>
      </c>
      <c r="CW89" s="63" t="str">
        <f t="shared" si="94"/>
        <v>-</v>
      </c>
      <c r="CX89" s="63" t="str">
        <f t="shared" si="119"/>
        <v>-</v>
      </c>
      <c r="CY89" s="63" t="str">
        <f t="shared" si="95"/>
        <v>-</v>
      </c>
      <c r="CZ89" s="63" t="str">
        <f t="shared" si="96"/>
        <v>-</v>
      </c>
      <c r="DA89" s="51" t="str">
        <f t="shared" si="120"/>
        <v>-</v>
      </c>
      <c r="DB89" s="52" t="str">
        <f t="shared" si="121"/>
        <v>-</v>
      </c>
      <c r="DC89" s="53" t="str">
        <f t="shared" si="97"/>
        <v>-</v>
      </c>
      <c r="DD89" s="7" t="str">
        <f t="shared" si="122"/>
        <v>-</v>
      </c>
      <c r="DE89" s="7" t="str">
        <f t="shared" si="98"/>
        <v>-</v>
      </c>
      <c r="DF89" s="7" t="str">
        <f t="shared" si="99"/>
        <v>-</v>
      </c>
      <c r="DG89" s="7" t="str">
        <f t="shared" si="100"/>
        <v>-</v>
      </c>
      <c r="DH89" s="7" t="str">
        <f t="shared" si="101"/>
        <v>-</v>
      </c>
      <c r="DI89" s="7" t="str">
        <f t="shared" si="102"/>
        <v>-</v>
      </c>
      <c r="DJ89" s="7" t="str">
        <f t="shared" si="103"/>
        <v>-</v>
      </c>
      <c r="DK89" s="7" t="str">
        <f t="shared" si="104"/>
        <v>-</v>
      </c>
      <c r="DL89" s="13" t="str">
        <f t="shared" si="105"/>
        <v>-</v>
      </c>
      <c r="DM89" s="14" t="str">
        <f t="shared" si="106"/>
        <v>-</v>
      </c>
      <c r="DN89" s="37" t="str">
        <f t="shared" si="123"/>
        <v>-</v>
      </c>
      <c r="DO89" s="89" t="str">
        <f t="shared" si="107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4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5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6"/>
        <v>-</v>
      </c>
      <c r="AC90" s="68"/>
      <c r="AD90" s="70" t="str">
        <f t="shared" si="87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7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28"/>
        <v>-</v>
      </c>
      <c r="AW90" s="68"/>
      <c r="AX90" s="70" t="str">
        <f t="shared" si="129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0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1"/>
        <v>-</v>
      </c>
      <c r="BQ90" s="68"/>
      <c r="BR90" s="70" t="str">
        <f t="shared" si="132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3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4"/>
        <v>-</v>
      </c>
      <c r="CK90" s="76"/>
      <c r="CL90" s="81"/>
      <c r="CM90" s="82"/>
      <c r="CN90" s="64" t="str">
        <f t="shared" si="88"/>
        <v>-</v>
      </c>
      <c r="CO90" s="65"/>
      <c r="CP90" s="65"/>
      <c r="CQ90" s="66" t="str">
        <f t="shared" si="89"/>
        <v>-</v>
      </c>
      <c r="CR90" s="64" t="str">
        <f t="shared" si="90"/>
        <v>-</v>
      </c>
      <c r="CS90" s="67" t="str">
        <f t="shared" si="91"/>
        <v/>
      </c>
      <c r="CT90" s="76"/>
      <c r="CU90" s="61" t="str">
        <f t="shared" si="92"/>
        <v>-</v>
      </c>
      <c r="CV90" s="62" t="str">
        <f t="shared" si="93"/>
        <v>-</v>
      </c>
      <c r="CW90" s="63" t="str">
        <f t="shared" si="94"/>
        <v>-</v>
      </c>
      <c r="CX90" s="63" t="str">
        <f t="shared" si="119"/>
        <v>-</v>
      </c>
      <c r="CY90" s="63" t="str">
        <f t="shared" si="95"/>
        <v>-</v>
      </c>
      <c r="CZ90" s="63" t="str">
        <f t="shared" si="96"/>
        <v>-</v>
      </c>
      <c r="DA90" s="51" t="str">
        <f t="shared" si="120"/>
        <v>-</v>
      </c>
      <c r="DB90" s="52" t="str">
        <f t="shared" si="121"/>
        <v>-</v>
      </c>
      <c r="DC90" s="53" t="str">
        <f t="shared" si="97"/>
        <v>-</v>
      </c>
      <c r="DD90" s="7" t="str">
        <f t="shared" si="122"/>
        <v>-</v>
      </c>
      <c r="DE90" s="7" t="str">
        <f t="shared" si="98"/>
        <v>-</v>
      </c>
      <c r="DF90" s="7" t="str">
        <f t="shared" si="99"/>
        <v>-</v>
      </c>
      <c r="DG90" s="7" t="str">
        <f t="shared" si="100"/>
        <v>-</v>
      </c>
      <c r="DH90" s="7" t="str">
        <f t="shared" si="101"/>
        <v>-</v>
      </c>
      <c r="DI90" s="7" t="str">
        <f t="shared" si="102"/>
        <v>-</v>
      </c>
      <c r="DJ90" s="7" t="str">
        <f t="shared" si="103"/>
        <v>-</v>
      </c>
      <c r="DK90" s="7" t="str">
        <f t="shared" si="104"/>
        <v>-</v>
      </c>
      <c r="DL90" s="13" t="str">
        <f t="shared" si="105"/>
        <v>-</v>
      </c>
      <c r="DM90" s="14" t="str">
        <f t="shared" si="106"/>
        <v>-</v>
      </c>
      <c r="DN90" s="37" t="str">
        <f t="shared" si="123"/>
        <v>-</v>
      </c>
      <c r="DO90" s="89" t="str">
        <f t="shared" si="107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4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5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6"/>
        <v>-</v>
      </c>
      <c r="AC91" s="68"/>
      <c r="AD91" s="70" t="str">
        <f t="shared" si="87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7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28"/>
        <v>-</v>
      </c>
      <c r="AW91" s="68"/>
      <c r="AX91" s="70" t="str">
        <f t="shared" si="129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0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1"/>
        <v>-</v>
      </c>
      <c r="BQ91" s="68"/>
      <c r="BR91" s="70" t="str">
        <f t="shared" si="132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3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4"/>
        <v>-</v>
      </c>
      <c r="CK91" s="76"/>
      <c r="CL91" s="81"/>
      <c r="CM91" s="82"/>
      <c r="CN91" s="64" t="str">
        <f t="shared" si="88"/>
        <v>-</v>
      </c>
      <c r="CO91" s="65"/>
      <c r="CP91" s="65"/>
      <c r="CQ91" s="66" t="str">
        <f t="shared" si="89"/>
        <v>-</v>
      </c>
      <c r="CR91" s="64" t="str">
        <f t="shared" si="90"/>
        <v>-</v>
      </c>
      <c r="CS91" s="67" t="str">
        <f t="shared" si="91"/>
        <v/>
      </c>
      <c r="CT91" s="76"/>
      <c r="CU91" s="61" t="str">
        <f t="shared" si="92"/>
        <v>-</v>
      </c>
      <c r="CV91" s="62" t="str">
        <f t="shared" si="93"/>
        <v>-</v>
      </c>
      <c r="CW91" s="63" t="str">
        <f t="shared" si="94"/>
        <v>-</v>
      </c>
      <c r="CX91" s="63" t="str">
        <f t="shared" si="119"/>
        <v>-</v>
      </c>
      <c r="CY91" s="63" t="str">
        <f t="shared" si="95"/>
        <v>-</v>
      </c>
      <c r="CZ91" s="63" t="str">
        <f t="shared" si="96"/>
        <v>-</v>
      </c>
      <c r="DA91" s="51" t="str">
        <f t="shared" si="120"/>
        <v>-</v>
      </c>
      <c r="DB91" s="52" t="str">
        <f t="shared" si="121"/>
        <v>-</v>
      </c>
      <c r="DC91" s="53" t="str">
        <f t="shared" si="97"/>
        <v>-</v>
      </c>
      <c r="DD91" s="7" t="str">
        <f t="shared" si="122"/>
        <v>-</v>
      </c>
      <c r="DE91" s="7" t="str">
        <f t="shared" si="98"/>
        <v>-</v>
      </c>
      <c r="DF91" s="7" t="str">
        <f t="shared" si="99"/>
        <v>-</v>
      </c>
      <c r="DG91" s="7" t="str">
        <f t="shared" si="100"/>
        <v>-</v>
      </c>
      <c r="DH91" s="7" t="str">
        <f t="shared" si="101"/>
        <v>-</v>
      </c>
      <c r="DI91" s="7" t="str">
        <f t="shared" si="102"/>
        <v>-</v>
      </c>
      <c r="DJ91" s="7" t="str">
        <f t="shared" si="103"/>
        <v>-</v>
      </c>
      <c r="DK91" s="7" t="str">
        <f t="shared" si="104"/>
        <v>-</v>
      </c>
      <c r="DL91" s="13" t="str">
        <f t="shared" si="105"/>
        <v>-</v>
      </c>
      <c r="DM91" s="14" t="str">
        <f t="shared" si="106"/>
        <v>-</v>
      </c>
      <c r="DN91" s="37" t="str">
        <f t="shared" si="123"/>
        <v>-</v>
      </c>
      <c r="DO91" s="89" t="str">
        <f t="shared" si="107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4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5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6"/>
        <v>-</v>
      </c>
      <c r="AC92" s="68"/>
      <c r="AD92" s="70" t="str">
        <f t="shared" si="87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7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28"/>
        <v>-</v>
      </c>
      <c r="AW92" s="68"/>
      <c r="AX92" s="70" t="str">
        <f t="shared" si="129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0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1"/>
        <v>-</v>
      </c>
      <c r="BQ92" s="68"/>
      <c r="BR92" s="70" t="str">
        <f t="shared" si="132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3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4"/>
        <v>-</v>
      </c>
      <c r="CK92" s="76"/>
      <c r="CL92" s="81"/>
      <c r="CM92" s="82"/>
      <c r="CN92" s="64" t="str">
        <f t="shared" si="88"/>
        <v>-</v>
      </c>
      <c r="CO92" s="65"/>
      <c r="CP92" s="65"/>
      <c r="CQ92" s="66" t="str">
        <f t="shared" si="89"/>
        <v>-</v>
      </c>
      <c r="CR92" s="64" t="str">
        <f t="shared" si="90"/>
        <v>-</v>
      </c>
      <c r="CS92" s="67" t="str">
        <f t="shared" si="91"/>
        <v/>
      </c>
      <c r="CT92" s="76"/>
      <c r="CU92" s="61" t="str">
        <f t="shared" si="92"/>
        <v>-</v>
      </c>
      <c r="CV92" s="62" t="str">
        <f t="shared" si="93"/>
        <v>-</v>
      </c>
      <c r="CW92" s="63" t="str">
        <f t="shared" si="94"/>
        <v>-</v>
      </c>
      <c r="CX92" s="63" t="str">
        <f t="shared" si="119"/>
        <v>-</v>
      </c>
      <c r="CY92" s="63" t="str">
        <f t="shared" si="95"/>
        <v>-</v>
      </c>
      <c r="CZ92" s="63" t="str">
        <f t="shared" si="96"/>
        <v>-</v>
      </c>
      <c r="DA92" s="51" t="str">
        <f t="shared" si="120"/>
        <v>-</v>
      </c>
      <c r="DB92" s="52" t="str">
        <f t="shared" si="121"/>
        <v>-</v>
      </c>
      <c r="DC92" s="53" t="str">
        <f t="shared" si="97"/>
        <v>-</v>
      </c>
      <c r="DD92" s="7" t="str">
        <f t="shared" si="122"/>
        <v>-</v>
      </c>
      <c r="DE92" s="7" t="str">
        <f t="shared" si="98"/>
        <v>-</v>
      </c>
      <c r="DF92" s="7" t="str">
        <f t="shared" si="99"/>
        <v>-</v>
      </c>
      <c r="DG92" s="7" t="str">
        <f t="shared" si="100"/>
        <v>-</v>
      </c>
      <c r="DH92" s="7" t="str">
        <f t="shared" si="101"/>
        <v>-</v>
      </c>
      <c r="DI92" s="7" t="str">
        <f t="shared" si="102"/>
        <v>-</v>
      </c>
      <c r="DJ92" s="7" t="str">
        <f t="shared" si="103"/>
        <v>-</v>
      </c>
      <c r="DK92" s="7" t="str">
        <f t="shared" si="104"/>
        <v>-</v>
      </c>
      <c r="DL92" s="13" t="str">
        <f t="shared" si="105"/>
        <v>-</v>
      </c>
      <c r="DM92" s="14" t="str">
        <f t="shared" si="106"/>
        <v>-</v>
      </c>
      <c r="DN92" s="37" t="str">
        <f t="shared" si="123"/>
        <v>-</v>
      </c>
      <c r="DO92" s="89" t="str">
        <f t="shared" si="107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4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5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6"/>
        <v>-</v>
      </c>
      <c r="AC93" s="68"/>
      <c r="AD93" s="70" t="str">
        <f t="shared" si="87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7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28"/>
        <v>-</v>
      </c>
      <c r="AW93" s="68"/>
      <c r="AX93" s="70" t="str">
        <f t="shared" si="129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0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1"/>
        <v>-</v>
      </c>
      <c r="BQ93" s="68"/>
      <c r="BR93" s="70" t="str">
        <f t="shared" si="132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3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4"/>
        <v>-</v>
      </c>
      <c r="CK93" s="76"/>
      <c r="CL93" s="81"/>
      <c r="CM93" s="82"/>
      <c r="CN93" s="64" t="str">
        <f t="shared" si="88"/>
        <v>-</v>
      </c>
      <c r="CO93" s="65"/>
      <c r="CP93" s="65"/>
      <c r="CQ93" s="66" t="str">
        <f t="shared" si="89"/>
        <v>-</v>
      </c>
      <c r="CR93" s="64" t="str">
        <f t="shared" si="90"/>
        <v>-</v>
      </c>
      <c r="CS93" s="67" t="str">
        <f t="shared" si="91"/>
        <v/>
      </c>
      <c r="CT93" s="76"/>
      <c r="CU93" s="61" t="str">
        <f t="shared" si="92"/>
        <v>-</v>
      </c>
      <c r="CV93" s="62" t="str">
        <f t="shared" si="93"/>
        <v>-</v>
      </c>
      <c r="CW93" s="63" t="str">
        <f t="shared" si="94"/>
        <v>-</v>
      </c>
      <c r="CX93" s="63" t="str">
        <f t="shared" si="119"/>
        <v>-</v>
      </c>
      <c r="CY93" s="63" t="str">
        <f t="shared" si="95"/>
        <v>-</v>
      </c>
      <c r="CZ93" s="63" t="str">
        <f t="shared" si="96"/>
        <v>-</v>
      </c>
      <c r="DA93" s="51" t="str">
        <f t="shared" si="120"/>
        <v>-</v>
      </c>
      <c r="DB93" s="52" t="str">
        <f t="shared" si="121"/>
        <v>-</v>
      </c>
      <c r="DC93" s="53" t="str">
        <f t="shared" si="97"/>
        <v>-</v>
      </c>
      <c r="DD93" s="7" t="str">
        <f t="shared" si="122"/>
        <v>-</v>
      </c>
      <c r="DE93" s="7" t="str">
        <f t="shared" si="98"/>
        <v>-</v>
      </c>
      <c r="DF93" s="7" t="str">
        <f t="shared" si="99"/>
        <v>-</v>
      </c>
      <c r="DG93" s="7" t="str">
        <f t="shared" si="100"/>
        <v>-</v>
      </c>
      <c r="DH93" s="7" t="str">
        <f t="shared" si="101"/>
        <v>-</v>
      </c>
      <c r="DI93" s="7" t="str">
        <f t="shared" si="102"/>
        <v>-</v>
      </c>
      <c r="DJ93" s="7" t="str">
        <f t="shared" si="103"/>
        <v>-</v>
      </c>
      <c r="DK93" s="7" t="str">
        <f t="shared" si="104"/>
        <v>-</v>
      </c>
      <c r="DL93" s="13" t="str">
        <f t="shared" si="105"/>
        <v>-</v>
      </c>
      <c r="DM93" s="14" t="str">
        <f t="shared" si="106"/>
        <v>-</v>
      </c>
      <c r="DN93" s="37" t="str">
        <f t="shared" si="123"/>
        <v>-</v>
      </c>
      <c r="DO93" s="89" t="str">
        <f t="shared" si="107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4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5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6"/>
        <v>-</v>
      </c>
      <c r="AC94" s="68"/>
      <c r="AD94" s="70" t="str">
        <f t="shared" si="87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7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28"/>
        <v>-</v>
      </c>
      <c r="AW94" s="68"/>
      <c r="AX94" s="70" t="str">
        <f t="shared" si="129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0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1"/>
        <v>-</v>
      </c>
      <c r="BQ94" s="68"/>
      <c r="BR94" s="70" t="str">
        <f t="shared" si="132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3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4"/>
        <v>-</v>
      </c>
      <c r="CK94" s="76"/>
      <c r="CL94" s="81"/>
      <c r="CM94" s="82"/>
      <c r="CN94" s="64" t="str">
        <f t="shared" si="88"/>
        <v>-</v>
      </c>
      <c r="CO94" s="65"/>
      <c r="CP94" s="65"/>
      <c r="CQ94" s="66" t="str">
        <f t="shared" si="89"/>
        <v>-</v>
      </c>
      <c r="CR94" s="64" t="str">
        <f t="shared" si="90"/>
        <v>-</v>
      </c>
      <c r="CS94" s="67" t="str">
        <f t="shared" si="91"/>
        <v/>
      </c>
      <c r="CT94" s="76"/>
      <c r="CU94" s="61" t="str">
        <f t="shared" si="92"/>
        <v>-</v>
      </c>
      <c r="CV94" s="62" t="str">
        <f t="shared" si="93"/>
        <v>-</v>
      </c>
      <c r="CW94" s="63" t="str">
        <f t="shared" si="94"/>
        <v>-</v>
      </c>
      <c r="CX94" s="63" t="str">
        <f t="shared" si="119"/>
        <v>-</v>
      </c>
      <c r="CY94" s="63" t="str">
        <f t="shared" si="95"/>
        <v>-</v>
      </c>
      <c r="CZ94" s="63" t="str">
        <f t="shared" si="96"/>
        <v>-</v>
      </c>
      <c r="DA94" s="51" t="str">
        <f t="shared" si="120"/>
        <v>-</v>
      </c>
      <c r="DB94" s="52" t="str">
        <f t="shared" si="121"/>
        <v>-</v>
      </c>
      <c r="DC94" s="53" t="str">
        <f t="shared" si="97"/>
        <v>-</v>
      </c>
      <c r="DD94" s="7" t="str">
        <f t="shared" si="122"/>
        <v>-</v>
      </c>
      <c r="DE94" s="7" t="str">
        <f t="shared" si="98"/>
        <v>-</v>
      </c>
      <c r="DF94" s="7" t="str">
        <f t="shared" si="99"/>
        <v>-</v>
      </c>
      <c r="DG94" s="7" t="str">
        <f t="shared" si="100"/>
        <v>-</v>
      </c>
      <c r="DH94" s="7" t="str">
        <f t="shared" si="101"/>
        <v>-</v>
      </c>
      <c r="DI94" s="7" t="str">
        <f t="shared" si="102"/>
        <v>-</v>
      </c>
      <c r="DJ94" s="7" t="str">
        <f t="shared" si="103"/>
        <v>-</v>
      </c>
      <c r="DK94" s="7" t="str">
        <f t="shared" si="104"/>
        <v>-</v>
      </c>
      <c r="DL94" s="13" t="str">
        <f t="shared" si="105"/>
        <v>-</v>
      </c>
      <c r="DM94" s="14" t="str">
        <f t="shared" si="106"/>
        <v>-</v>
      </c>
      <c r="DN94" s="37" t="str">
        <f t="shared" si="123"/>
        <v>-</v>
      </c>
      <c r="DO94" s="89" t="str">
        <f t="shared" si="107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4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5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6"/>
        <v>-</v>
      </c>
      <c r="AC95" s="68"/>
      <c r="AD95" s="70" t="str">
        <f t="shared" si="87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7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28"/>
        <v>-</v>
      </c>
      <c r="AW95" s="68"/>
      <c r="AX95" s="70" t="str">
        <f t="shared" si="129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0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1"/>
        <v>-</v>
      </c>
      <c r="BQ95" s="68"/>
      <c r="BR95" s="70" t="str">
        <f t="shared" si="132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3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4"/>
        <v>-</v>
      </c>
      <c r="CK95" s="76"/>
      <c r="CL95" s="81"/>
      <c r="CM95" s="82"/>
      <c r="CN95" s="64" t="str">
        <f t="shared" si="88"/>
        <v>-</v>
      </c>
      <c r="CO95" s="65"/>
      <c r="CP95" s="65"/>
      <c r="CQ95" s="66" t="str">
        <f t="shared" si="89"/>
        <v>-</v>
      </c>
      <c r="CR95" s="64" t="str">
        <f t="shared" si="90"/>
        <v>-</v>
      </c>
      <c r="CS95" s="67" t="str">
        <f t="shared" si="91"/>
        <v/>
      </c>
      <c r="CT95" s="76"/>
      <c r="CU95" s="61" t="str">
        <f t="shared" si="92"/>
        <v>-</v>
      </c>
      <c r="CV95" s="62" t="str">
        <f t="shared" si="93"/>
        <v>-</v>
      </c>
      <c r="CW95" s="63" t="str">
        <f t="shared" si="94"/>
        <v>-</v>
      </c>
      <c r="CX95" s="63" t="str">
        <f t="shared" si="119"/>
        <v>-</v>
      </c>
      <c r="CY95" s="63" t="str">
        <f t="shared" si="95"/>
        <v>-</v>
      </c>
      <c r="CZ95" s="63" t="str">
        <f t="shared" si="96"/>
        <v>-</v>
      </c>
      <c r="DA95" s="51" t="str">
        <f t="shared" si="120"/>
        <v>-</v>
      </c>
      <c r="DB95" s="52" t="str">
        <f t="shared" si="121"/>
        <v>-</v>
      </c>
      <c r="DC95" s="53" t="str">
        <f t="shared" si="97"/>
        <v>-</v>
      </c>
      <c r="DD95" s="7" t="str">
        <f t="shared" si="122"/>
        <v>-</v>
      </c>
      <c r="DE95" s="7" t="str">
        <f t="shared" si="98"/>
        <v>-</v>
      </c>
      <c r="DF95" s="7" t="str">
        <f t="shared" si="99"/>
        <v>-</v>
      </c>
      <c r="DG95" s="7" t="str">
        <f t="shared" si="100"/>
        <v>-</v>
      </c>
      <c r="DH95" s="7" t="str">
        <f t="shared" si="101"/>
        <v>-</v>
      </c>
      <c r="DI95" s="7" t="str">
        <f t="shared" si="102"/>
        <v>-</v>
      </c>
      <c r="DJ95" s="7" t="str">
        <f t="shared" si="103"/>
        <v>-</v>
      </c>
      <c r="DK95" s="7" t="str">
        <f t="shared" si="104"/>
        <v>-</v>
      </c>
      <c r="DL95" s="13" t="str">
        <f t="shared" si="105"/>
        <v>-</v>
      </c>
      <c r="DM95" s="14" t="str">
        <f t="shared" si="106"/>
        <v>-</v>
      </c>
      <c r="DN95" s="37" t="str">
        <f t="shared" si="123"/>
        <v>-</v>
      </c>
      <c r="DO95" s="89" t="str">
        <f t="shared" si="107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4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5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6"/>
        <v>-</v>
      </c>
      <c r="AC96" s="68"/>
      <c r="AD96" s="70" t="str">
        <f t="shared" ref="AD96:AD113" si="135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7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28"/>
        <v>-</v>
      </c>
      <c r="AW96" s="68"/>
      <c r="AX96" s="70" t="str">
        <f t="shared" si="129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0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1"/>
        <v>-</v>
      </c>
      <c r="BQ96" s="68"/>
      <c r="BR96" s="70" t="str">
        <f t="shared" si="132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3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4"/>
        <v>-</v>
      </c>
      <c r="CK96" s="76"/>
      <c r="CL96" s="81"/>
      <c r="CM96" s="82"/>
      <c r="CN96" s="64" t="str">
        <f t="shared" ref="CN96:CN113" si="136">IF($J96="","-",IF(AND(AB96&gt;0,S96=0),"Y","N"))</f>
        <v>-</v>
      </c>
      <c r="CO96" s="65"/>
      <c r="CP96" s="65"/>
      <c r="CQ96" s="66" t="str">
        <f t="shared" ref="CQ96:CQ113" si="137">IF($J96="","-",IF(AC96=0,0,AC96-J96))</f>
        <v>-</v>
      </c>
      <c r="CR96" s="64" t="str">
        <f t="shared" ref="CR96:CR113" si="138">IF($J96="","-",IF(AND(I96&gt;=CR$4,CQ96&gt;=CQ$4,CP96="N",S96=0),"Yes","No"))</f>
        <v>-</v>
      </c>
      <c r="CS96" s="67" t="str">
        <f t="shared" ref="CS96:CS113" si="139">IF($J96="","",IF(S96&gt;0,0,IF(AD96=0,0,AB96/(AD96*24))))</f>
        <v/>
      </c>
      <c r="CT96" s="76"/>
      <c r="CU96" s="61" t="str">
        <f t="shared" ref="CU96:CU113" si="140">IF(J96="","-",CJ96)</f>
        <v>-</v>
      </c>
      <c r="CV96" s="62" t="str">
        <f t="shared" si="93"/>
        <v>-</v>
      </c>
      <c r="CW96" s="63" t="str">
        <f t="shared" si="94"/>
        <v>-</v>
      </c>
      <c r="CX96" s="63" t="str">
        <f t="shared" si="119"/>
        <v>-</v>
      </c>
      <c r="CY96" s="63" t="str">
        <f t="shared" ref="CY96:CY113" si="141">IF($J96="","-",S96+AM96+BG96+CA96)</f>
        <v>-</v>
      </c>
      <c r="CZ96" s="63" t="str">
        <f t="shared" ref="CZ96:CZ113" si="142">IF($J96="","-",(CL96-J96)*86400)</f>
        <v>-</v>
      </c>
      <c r="DA96" s="51" t="str">
        <f t="shared" si="120"/>
        <v>-</v>
      </c>
      <c r="DB96" s="52" t="str">
        <f t="shared" si="121"/>
        <v>-</v>
      </c>
      <c r="DC96" s="53" t="str">
        <f t="shared" ref="DC96:DC113" si="143">IF($J96="", "-", IF(AND(CV96=0, CX96=2),  1,   IFERROR((DA96*3600)/(IFERROR(CZ96-DB96-2,CZ96-2)*$CS$114+CU96*3600),0)))</f>
        <v>-</v>
      </c>
      <c r="DD96" s="7" t="str">
        <f t="shared" si="122"/>
        <v>-</v>
      </c>
      <c r="DE96" s="7" t="str">
        <f t="shared" ref="DE96:DE113" si="144">IF($J96="","-",IFERROR((3600*CV96/$CS$114),0))</f>
        <v>-</v>
      </c>
      <c r="DF96" s="7" t="str">
        <f t="shared" ref="DF96:DF113" si="145">IF(J96="","-",(CM96-J96)*86400)</f>
        <v>-</v>
      </c>
      <c r="DG96" s="7" t="str">
        <f t="shared" ref="DG96:DG113" si="146">IF($J96="","-",(CL96-J96-(3/86400))*86400)</f>
        <v>-</v>
      </c>
      <c r="DH96" s="7" t="str">
        <f t="shared" ref="DH96:DH113" si="147">IF($J96="","-",IF($CW96=0,0, $CW96-IFERROR(3600*$CV96/$CS$114,0)-1))</f>
        <v>-</v>
      </c>
      <c r="DI96" s="7" t="str">
        <f t="shared" ref="DI96:DI113" si="148">IF($J96="","-",IF($CW96=0,0, $CW96-IFERROR(3600*$CV96/$CS$114,0)-2))</f>
        <v>-</v>
      </c>
      <c r="DJ96" s="7" t="str">
        <f t="shared" ref="DJ96:DJ113" si="149">IF($J96="","-",IF($CW96=0,0, $CW96-IFERROR(3600*$CV96/$CS$114,0)-1))</f>
        <v>-</v>
      </c>
      <c r="DK96" s="7" t="str">
        <f t="shared" ref="DK96:DK113" si="150">IF($J96="","-",IF($CW96=0,0, $CW96-IFERROR(3600*$CV96/$CS$114,0)))</f>
        <v>-</v>
      </c>
      <c r="DL96" s="13" t="str">
        <f t="shared" ref="DL96:DL113" si="151">IF($J96="","-",HLOOKUP(CX96,$DH$63:$DK$113,A96+1, FALSE))</f>
        <v>-</v>
      </c>
      <c r="DM96" s="14" t="str">
        <f t="shared" ref="DM96:DM113" si="152">IF($J96="","-",IFERROR(IF(CU96=0,((DA96*(3600/DF96))/($CS$114*((DG96-DB96+1)/DF96))),((DA96*(3600/DF96))/(($CS$114*(((DG96-DB96+1)/DF96)))+((CU96*3600)/DF96)))),0))</f>
        <v>-</v>
      </c>
      <c r="DN96" s="37" t="str">
        <f t="shared" si="123"/>
        <v>-</v>
      </c>
      <c r="DO96" s="89" t="str">
        <f t="shared" ref="DO96:DO113" si="153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4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5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6"/>
        <v>-</v>
      </c>
      <c r="AC97" s="68"/>
      <c r="AD97" s="70" t="str">
        <f t="shared" si="135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7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28"/>
        <v>-</v>
      </c>
      <c r="AW97" s="68"/>
      <c r="AX97" s="70" t="str">
        <f t="shared" si="129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0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1"/>
        <v>-</v>
      </c>
      <c r="BQ97" s="68"/>
      <c r="BR97" s="70" t="str">
        <f t="shared" si="132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3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4"/>
        <v>-</v>
      </c>
      <c r="CK97" s="76"/>
      <c r="CL97" s="81"/>
      <c r="CM97" s="82"/>
      <c r="CN97" s="64" t="str">
        <f t="shared" si="136"/>
        <v>-</v>
      </c>
      <c r="CO97" s="65"/>
      <c r="CP97" s="65"/>
      <c r="CQ97" s="66" t="str">
        <f t="shared" si="137"/>
        <v>-</v>
      </c>
      <c r="CR97" s="64" t="str">
        <f t="shared" si="138"/>
        <v>-</v>
      </c>
      <c r="CS97" s="67" t="str">
        <f t="shared" si="139"/>
        <v/>
      </c>
      <c r="CT97" s="76"/>
      <c r="CU97" s="61" t="str">
        <f t="shared" si="140"/>
        <v>-</v>
      </c>
      <c r="CV97" s="62" t="str">
        <f t="shared" si="93"/>
        <v>-</v>
      </c>
      <c r="CW97" s="63" t="str">
        <f t="shared" si="94"/>
        <v>-</v>
      </c>
      <c r="CX97" s="63" t="str">
        <f t="shared" si="119"/>
        <v>-</v>
      </c>
      <c r="CY97" s="63" t="str">
        <f t="shared" si="141"/>
        <v>-</v>
      </c>
      <c r="CZ97" s="63" t="str">
        <f t="shared" si="142"/>
        <v>-</v>
      </c>
      <c r="DA97" s="51" t="str">
        <f>IF($J97="","-",CV97+CY97+CU97)</f>
        <v>-</v>
      </c>
      <c r="DB97" s="52" t="str">
        <f t="shared" si="121"/>
        <v>-</v>
      </c>
      <c r="DC97" s="53" t="str">
        <f t="shared" si="143"/>
        <v>-</v>
      </c>
      <c r="DD97" s="7" t="str">
        <f t="shared" si="122"/>
        <v>-</v>
      </c>
      <c r="DE97" s="7" t="str">
        <f t="shared" si="144"/>
        <v>-</v>
      </c>
      <c r="DF97" s="7" t="str">
        <f t="shared" si="145"/>
        <v>-</v>
      </c>
      <c r="DG97" s="7" t="str">
        <f t="shared" si="146"/>
        <v>-</v>
      </c>
      <c r="DH97" s="7" t="str">
        <f t="shared" si="147"/>
        <v>-</v>
      </c>
      <c r="DI97" s="7" t="str">
        <f t="shared" si="148"/>
        <v>-</v>
      </c>
      <c r="DJ97" s="7" t="str">
        <f t="shared" si="149"/>
        <v>-</v>
      </c>
      <c r="DK97" s="7" t="str">
        <f t="shared" si="150"/>
        <v>-</v>
      </c>
      <c r="DL97" s="13" t="str">
        <f t="shared" si="151"/>
        <v>-</v>
      </c>
      <c r="DM97" s="14" t="str">
        <f t="shared" si="152"/>
        <v>-</v>
      </c>
      <c r="DN97" s="37" t="str">
        <f t="shared" si="123"/>
        <v>-</v>
      </c>
      <c r="DO97" s="89" t="str">
        <f t="shared" si="153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4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5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6"/>
        <v>-</v>
      </c>
      <c r="AC98" s="68"/>
      <c r="AD98" s="70" t="str">
        <f t="shared" si="135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7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28"/>
        <v>-</v>
      </c>
      <c r="AW98" s="68"/>
      <c r="AX98" s="70" t="str">
        <f t="shared" si="129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0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1"/>
        <v>-</v>
      </c>
      <c r="BQ98" s="68"/>
      <c r="BR98" s="70" t="str">
        <f t="shared" si="132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3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4"/>
        <v>-</v>
      </c>
      <c r="CK98" s="76"/>
      <c r="CL98" s="81"/>
      <c r="CM98" s="82"/>
      <c r="CN98" s="64" t="str">
        <f t="shared" si="136"/>
        <v>-</v>
      </c>
      <c r="CO98" s="65"/>
      <c r="CP98" s="65"/>
      <c r="CQ98" s="66" t="str">
        <f t="shared" si="137"/>
        <v>-</v>
      </c>
      <c r="CR98" s="64" t="str">
        <f t="shared" si="138"/>
        <v>-</v>
      </c>
      <c r="CS98" s="67" t="str">
        <f t="shared" si="139"/>
        <v/>
      </c>
      <c r="CT98" s="76"/>
      <c r="CU98" s="61" t="str">
        <f t="shared" si="140"/>
        <v>-</v>
      </c>
      <c r="CV98" s="62" t="str">
        <f t="shared" si="93"/>
        <v>-</v>
      </c>
      <c r="CW98" s="63" t="str">
        <f t="shared" si="94"/>
        <v>-</v>
      </c>
      <c r="CX98" s="63" t="str">
        <f t="shared" si="119"/>
        <v>-</v>
      </c>
      <c r="CY98" s="63" t="str">
        <f t="shared" si="141"/>
        <v>-</v>
      </c>
      <c r="CZ98" s="63" t="str">
        <f t="shared" si="142"/>
        <v>-</v>
      </c>
      <c r="DA98" s="51" t="str">
        <f t="shared" ref="DA98:DA113" si="154">IF($J98="","-",CV98+CY98+CU98)</f>
        <v>-</v>
      </c>
      <c r="DB98" s="52" t="str">
        <f t="shared" si="121"/>
        <v>-</v>
      </c>
      <c r="DC98" s="53" t="str">
        <f t="shared" si="143"/>
        <v>-</v>
      </c>
      <c r="DD98" s="7" t="str">
        <f t="shared" si="122"/>
        <v>-</v>
      </c>
      <c r="DE98" s="7" t="str">
        <f t="shared" si="144"/>
        <v>-</v>
      </c>
      <c r="DF98" s="7" t="str">
        <f t="shared" si="145"/>
        <v>-</v>
      </c>
      <c r="DG98" s="7" t="str">
        <f t="shared" si="146"/>
        <v>-</v>
      </c>
      <c r="DH98" s="7" t="str">
        <f t="shared" si="147"/>
        <v>-</v>
      </c>
      <c r="DI98" s="7" t="str">
        <f t="shared" si="148"/>
        <v>-</v>
      </c>
      <c r="DJ98" s="7" t="str">
        <f t="shared" si="149"/>
        <v>-</v>
      </c>
      <c r="DK98" s="7" t="str">
        <f t="shared" si="150"/>
        <v>-</v>
      </c>
      <c r="DL98" s="13" t="str">
        <f t="shared" si="151"/>
        <v>-</v>
      </c>
      <c r="DM98" s="14" t="str">
        <f t="shared" si="152"/>
        <v>-</v>
      </c>
      <c r="DN98" s="37" t="str">
        <f t="shared" si="123"/>
        <v>-</v>
      </c>
      <c r="DO98" s="89" t="str">
        <f t="shared" si="153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4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5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6"/>
        <v>-</v>
      </c>
      <c r="AC99" s="68"/>
      <c r="AD99" s="70" t="str">
        <f t="shared" si="135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7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28"/>
        <v>-</v>
      </c>
      <c r="AW99" s="68"/>
      <c r="AX99" s="70" t="str">
        <f t="shared" si="129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0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1"/>
        <v>-</v>
      </c>
      <c r="BQ99" s="68"/>
      <c r="BR99" s="70" t="str">
        <f t="shared" si="132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3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4"/>
        <v>-</v>
      </c>
      <c r="CK99" s="76"/>
      <c r="CL99" s="81"/>
      <c r="CM99" s="82"/>
      <c r="CN99" s="64" t="str">
        <f t="shared" si="136"/>
        <v>-</v>
      </c>
      <c r="CO99" s="65"/>
      <c r="CP99" s="65"/>
      <c r="CQ99" s="66" t="str">
        <f t="shared" si="137"/>
        <v>-</v>
      </c>
      <c r="CR99" s="64" t="str">
        <f t="shared" si="138"/>
        <v>-</v>
      </c>
      <c r="CS99" s="67" t="str">
        <f t="shared" si="139"/>
        <v/>
      </c>
      <c r="CT99" s="76"/>
      <c r="CU99" s="61" t="str">
        <f t="shared" si="140"/>
        <v>-</v>
      </c>
      <c r="CV99" s="62" t="str">
        <f t="shared" si="93"/>
        <v>-</v>
      </c>
      <c r="CW99" s="63" t="str">
        <f t="shared" si="94"/>
        <v>-</v>
      </c>
      <c r="CX99" s="63" t="str">
        <f t="shared" si="119"/>
        <v>-</v>
      </c>
      <c r="CY99" s="63" t="str">
        <f t="shared" si="141"/>
        <v>-</v>
      </c>
      <c r="CZ99" s="63" t="str">
        <f t="shared" si="142"/>
        <v>-</v>
      </c>
      <c r="DA99" s="51" t="str">
        <f t="shared" si="154"/>
        <v>-</v>
      </c>
      <c r="DB99" s="52" t="str">
        <f t="shared" si="121"/>
        <v>-</v>
      </c>
      <c r="DC99" s="53" t="str">
        <f t="shared" si="143"/>
        <v>-</v>
      </c>
      <c r="DD99" s="7" t="str">
        <f t="shared" si="122"/>
        <v>-</v>
      </c>
      <c r="DE99" s="7" t="str">
        <f t="shared" si="144"/>
        <v>-</v>
      </c>
      <c r="DF99" s="7" t="str">
        <f t="shared" si="145"/>
        <v>-</v>
      </c>
      <c r="DG99" s="7" t="str">
        <f t="shared" si="146"/>
        <v>-</v>
      </c>
      <c r="DH99" s="7" t="str">
        <f t="shared" si="147"/>
        <v>-</v>
      </c>
      <c r="DI99" s="7" t="str">
        <f t="shared" si="148"/>
        <v>-</v>
      </c>
      <c r="DJ99" s="7" t="str">
        <f t="shared" si="149"/>
        <v>-</v>
      </c>
      <c r="DK99" s="7" t="str">
        <f t="shared" si="150"/>
        <v>-</v>
      </c>
      <c r="DL99" s="13" t="str">
        <f t="shared" si="151"/>
        <v>-</v>
      </c>
      <c r="DM99" s="14" t="str">
        <f t="shared" si="152"/>
        <v>-</v>
      </c>
      <c r="DN99" s="37" t="str">
        <f t="shared" si="123"/>
        <v>-</v>
      </c>
      <c r="DO99" s="89" t="str">
        <f t="shared" si="153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4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5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6"/>
        <v>-</v>
      </c>
      <c r="AC100" s="68"/>
      <c r="AD100" s="70" t="str">
        <f t="shared" si="135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7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28"/>
        <v>-</v>
      </c>
      <c r="AW100" s="68"/>
      <c r="AX100" s="70" t="str">
        <f t="shared" si="129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0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1"/>
        <v>-</v>
      </c>
      <c r="BQ100" s="68"/>
      <c r="BR100" s="70" t="str">
        <f t="shared" si="132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3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4"/>
        <v>-</v>
      </c>
      <c r="CK100" s="76"/>
      <c r="CL100" s="81"/>
      <c r="CM100" s="82"/>
      <c r="CN100" s="64" t="str">
        <f t="shared" si="136"/>
        <v>-</v>
      </c>
      <c r="CO100" s="65"/>
      <c r="CP100" s="65"/>
      <c r="CQ100" s="66" t="str">
        <f t="shared" si="137"/>
        <v>-</v>
      </c>
      <c r="CR100" s="64" t="str">
        <f t="shared" si="138"/>
        <v>-</v>
      </c>
      <c r="CS100" s="67" t="str">
        <f t="shared" si="139"/>
        <v/>
      </c>
      <c r="CT100" s="76"/>
      <c r="CU100" s="61" t="str">
        <f t="shared" si="140"/>
        <v>-</v>
      </c>
      <c r="CV100" s="62" t="str">
        <f t="shared" si="93"/>
        <v>-</v>
      </c>
      <c r="CW100" s="63" t="str">
        <f t="shared" si="94"/>
        <v>-</v>
      </c>
      <c r="CX100" s="63" t="str">
        <f t="shared" si="119"/>
        <v>-</v>
      </c>
      <c r="CY100" s="63" t="str">
        <f t="shared" si="141"/>
        <v>-</v>
      </c>
      <c r="CZ100" s="63" t="str">
        <f t="shared" si="142"/>
        <v>-</v>
      </c>
      <c r="DA100" s="51" t="str">
        <f t="shared" si="154"/>
        <v>-</v>
      </c>
      <c r="DB100" s="52" t="str">
        <f t="shared" si="121"/>
        <v>-</v>
      </c>
      <c r="DC100" s="53" t="str">
        <f t="shared" si="143"/>
        <v>-</v>
      </c>
      <c r="DD100" s="7" t="str">
        <f t="shared" si="122"/>
        <v>-</v>
      </c>
      <c r="DE100" s="7" t="str">
        <f t="shared" si="144"/>
        <v>-</v>
      </c>
      <c r="DF100" s="7" t="str">
        <f t="shared" si="145"/>
        <v>-</v>
      </c>
      <c r="DG100" s="7" t="str">
        <f t="shared" si="146"/>
        <v>-</v>
      </c>
      <c r="DH100" s="7" t="str">
        <f t="shared" si="147"/>
        <v>-</v>
      </c>
      <c r="DI100" s="7" t="str">
        <f t="shared" si="148"/>
        <v>-</v>
      </c>
      <c r="DJ100" s="7" t="str">
        <f t="shared" si="149"/>
        <v>-</v>
      </c>
      <c r="DK100" s="7" t="str">
        <f t="shared" si="150"/>
        <v>-</v>
      </c>
      <c r="DL100" s="13" t="str">
        <f t="shared" si="151"/>
        <v>-</v>
      </c>
      <c r="DM100" s="14" t="str">
        <f t="shared" si="152"/>
        <v>-</v>
      </c>
      <c r="DN100" s="37" t="str">
        <f t="shared" si="123"/>
        <v>-</v>
      </c>
      <c r="DO100" s="89" t="str">
        <f t="shared" si="153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4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5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6"/>
        <v>-</v>
      </c>
      <c r="AC101" s="68"/>
      <c r="AD101" s="70" t="str">
        <f t="shared" si="135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7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28"/>
        <v>-</v>
      </c>
      <c r="AW101" s="68"/>
      <c r="AX101" s="70" t="str">
        <f t="shared" si="129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0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1"/>
        <v>-</v>
      </c>
      <c r="BQ101" s="68"/>
      <c r="BR101" s="70" t="str">
        <f t="shared" si="132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3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4"/>
        <v>-</v>
      </c>
      <c r="CK101" s="76"/>
      <c r="CL101" s="81"/>
      <c r="CM101" s="82"/>
      <c r="CN101" s="64" t="str">
        <f t="shared" si="136"/>
        <v>-</v>
      </c>
      <c r="CO101" s="65"/>
      <c r="CP101" s="65"/>
      <c r="CQ101" s="66" t="str">
        <f t="shared" si="137"/>
        <v>-</v>
      </c>
      <c r="CR101" s="64" t="str">
        <f t="shared" si="138"/>
        <v>-</v>
      </c>
      <c r="CS101" s="67" t="str">
        <f t="shared" si="139"/>
        <v/>
      </c>
      <c r="CT101" s="76"/>
      <c r="CU101" s="61" t="str">
        <f t="shared" si="140"/>
        <v>-</v>
      </c>
      <c r="CV101" s="62" t="str">
        <f t="shared" si="93"/>
        <v>-</v>
      </c>
      <c r="CW101" s="63" t="str">
        <f t="shared" si="94"/>
        <v>-</v>
      </c>
      <c r="CX101" s="63" t="str">
        <f t="shared" si="119"/>
        <v>-</v>
      </c>
      <c r="CY101" s="63" t="str">
        <f t="shared" si="141"/>
        <v>-</v>
      </c>
      <c r="CZ101" s="63" t="str">
        <f t="shared" si="142"/>
        <v>-</v>
      </c>
      <c r="DA101" s="51" t="str">
        <f t="shared" si="154"/>
        <v>-</v>
      </c>
      <c r="DB101" s="52" t="str">
        <f t="shared" si="121"/>
        <v>-</v>
      </c>
      <c r="DC101" s="53" t="str">
        <f t="shared" si="143"/>
        <v>-</v>
      </c>
      <c r="DD101" s="7" t="str">
        <f t="shared" si="122"/>
        <v>-</v>
      </c>
      <c r="DE101" s="7" t="str">
        <f t="shared" si="144"/>
        <v>-</v>
      </c>
      <c r="DF101" s="7" t="str">
        <f t="shared" si="145"/>
        <v>-</v>
      </c>
      <c r="DG101" s="7" t="str">
        <f t="shared" si="146"/>
        <v>-</v>
      </c>
      <c r="DH101" s="7" t="str">
        <f t="shared" si="147"/>
        <v>-</v>
      </c>
      <c r="DI101" s="7" t="str">
        <f t="shared" si="148"/>
        <v>-</v>
      </c>
      <c r="DJ101" s="7" t="str">
        <f t="shared" si="149"/>
        <v>-</v>
      </c>
      <c r="DK101" s="7" t="str">
        <f t="shared" si="150"/>
        <v>-</v>
      </c>
      <c r="DL101" s="13" t="str">
        <f t="shared" si="151"/>
        <v>-</v>
      </c>
      <c r="DM101" s="14" t="str">
        <f t="shared" si="152"/>
        <v>-</v>
      </c>
      <c r="DN101" s="37" t="str">
        <f t="shared" si="123"/>
        <v>-</v>
      </c>
      <c r="DO101" s="89" t="str">
        <f t="shared" si="153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4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5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6"/>
        <v>-</v>
      </c>
      <c r="AC102" s="68"/>
      <c r="AD102" s="70" t="str">
        <f t="shared" si="135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7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28"/>
        <v>-</v>
      </c>
      <c r="AW102" s="68"/>
      <c r="AX102" s="70" t="str">
        <f t="shared" si="129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0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1"/>
        <v>-</v>
      </c>
      <c r="BQ102" s="68"/>
      <c r="BR102" s="70" t="str">
        <f t="shared" si="132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3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4"/>
        <v>-</v>
      </c>
      <c r="CK102" s="76"/>
      <c r="CL102" s="81"/>
      <c r="CM102" s="82"/>
      <c r="CN102" s="64" t="str">
        <f t="shared" si="136"/>
        <v>-</v>
      </c>
      <c r="CO102" s="65"/>
      <c r="CP102" s="65"/>
      <c r="CQ102" s="66" t="str">
        <f t="shared" si="137"/>
        <v>-</v>
      </c>
      <c r="CR102" s="64" t="str">
        <f t="shared" si="138"/>
        <v>-</v>
      </c>
      <c r="CS102" s="67" t="str">
        <f t="shared" si="139"/>
        <v/>
      </c>
      <c r="CT102" s="76"/>
      <c r="CU102" s="61" t="str">
        <f t="shared" si="140"/>
        <v>-</v>
      </c>
      <c r="CV102" s="62" t="str">
        <f t="shared" si="93"/>
        <v>-</v>
      </c>
      <c r="CW102" s="63" t="str">
        <f t="shared" si="94"/>
        <v>-</v>
      </c>
      <c r="CX102" s="63" t="str">
        <f t="shared" si="119"/>
        <v>-</v>
      </c>
      <c r="CY102" s="63" t="str">
        <f t="shared" si="141"/>
        <v>-</v>
      </c>
      <c r="CZ102" s="63" t="str">
        <f t="shared" si="142"/>
        <v>-</v>
      </c>
      <c r="DA102" s="51" t="str">
        <f t="shared" si="154"/>
        <v>-</v>
      </c>
      <c r="DB102" s="52" t="str">
        <f t="shared" si="121"/>
        <v>-</v>
      </c>
      <c r="DC102" s="53" t="str">
        <f t="shared" si="143"/>
        <v>-</v>
      </c>
      <c r="DD102" s="7" t="str">
        <f t="shared" si="122"/>
        <v>-</v>
      </c>
      <c r="DE102" s="7" t="str">
        <f t="shared" si="144"/>
        <v>-</v>
      </c>
      <c r="DF102" s="7" t="str">
        <f t="shared" si="145"/>
        <v>-</v>
      </c>
      <c r="DG102" s="7" t="str">
        <f t="shared" si="146"/>
        <v>-</v>
      </c>
      <c r="DH102" s="7" t="str">
        <f t="shared" si="147"/>
        <v>-</v>
      </c>
      <c r="DI102" s="7" t="str">
        <f t="shared" si="148"/>
        <v>-</v>
      </c>
      <c r="DJ102" s="7" t="str">
        <f t="shared" si="149"/>
        <v>-</v>
      </c>
      <c r="DK102" s="7" t="str">
        <f t="shared" si="150"/>
        <v>-</v>
      </c>
      <c r="DL102" s="13" t="str">
        <f t="shared" si="151"/>
        <v>-</v>
      </c>
      <c r="DM102" s="14" t="str">
        <f t="shared" si="152"/>
        <v>-</v>
      </c>
      <c r="DN102" s="37" t="str">
        <f t="shared" si="123"/>
        <v>-</v>
      </c>
      <c r="DO102" s="89" t="str">
        <f t="shared" si="153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4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5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6"/>
        <v>-</v>
      </c>
      <c r="AC103" s="68"/>
      <c r="AD103" s="70" t="str">
        <f t="shared" si="135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7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28"/>
        <v>-</v>
      </c>
      <c r="AW103" s="68"/>
      <c r="AX103" s="70" t="str">
        <f t="shared" si="129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0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1"/>
        <v>-</v>
      </c>
      <c r="BQ103" s="68"/>
      <c r="BR103" s="70" t="str">
        <f t="shared" si="132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3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4"/>
        <v>-</v>
      </c>
      <c r="CK103" s="76"/>
      <c r="CL103" s="81"/>
      <c r="CM103" s="82"/>
      <c r="CN103" s="64" t="str">
        <f t="shared" si="136"/>
        <v>-</v>
      </c>
      <c r="CO103" s="65"/>
      <c r="CP103" s="65"/>
      <c r="CQ103" s="66" t="str">
        <f t="shared" si="137"/>
        <v>-</v>
      </c>
      <c r="CR103" s="64" t="str">
        <f t="shared" si="138"/>
        <v>-</v>
      </c>
      <c r="CS103" s="67" t="str">
        <f t="shared" si="139"/>
        <v/>
      </c>
      <c r="CT103" s="76"/>
      <c r="CU103" s="61" t="str">
        <f t="shared" si="140"/>
        <v>-</v>
      </c>
      <c r="CV103" s="62" t="str">
        <f t="shared" si="93"/>
        <v>-</v>
      </c>
      <c r="CW103" s="63" t="str">
        <f t="shared" si="94"/>
        <v>-</v>
      </c>
      <c r="CX103" s="63" t="str">
        <f t="shared" si="119"/>
        <v>-</v>
      </c>
      <c r="CY103" s="63" t="str">
        <f t="shared" si="141"/>
        <v>-</v>
      </c>
      <c r="CZ103" s="63" t="str">
        <f t="shared" si="142"/>
        <v>-</v>
      </c>
      <c r="DA103" s="51" t="str">
        <f t="shared" si="154"/>
        <v>-</v>
      </c>
      <c r="DB103" s="52" t="str">
        <f t="shared" si="121"/>
        <v>-</v>
      </c>
      <c r="DC103" s="53" t="str">
        <f t="shared" si="143"/>
        <v>-</v>
      </c>
      <c r="DD103" s="7" t="str">
        <f t="shared" si="122"/>
        <v>-</v>
      </c>
      <c r="DE103" s="7" t="str">
        <f t="shared" si="144"/>
        <v>-</v>
      </c>
      <c r="DF103" s="7" t="str">
        <f t="shared" si="145"/>
        <v>-</v>
      </c>
      <c r="DG103" s="7" t="str">
        <f t="shared" si="146"/>
        <v>-</v>
      </c>
      <c r="DH103" s="7" t="str">
        <f t="shared" si="147"/>
        <v>-</v>
      </c>
      <c r="DI103" s="7" t="str">
        <f t="shared" si="148"/>
        <v>-</v>
      </c>
      <c r="DJ103" s="7" t="str">
        <f t="shared" si="149"/>
        <v>-</v>
      </c>
      <c r="DK103" s="7" t="str">
        <f t="shared" si="150"/>
        <v>-</v>
      </c>
      <c r="DL103" s="13" t="str">
        <f t="shared" si="151"/>
        <v>-</v>
      </c>
      <c r="DM103" s="14" t="str">
        <f t="shared" si="152"/>
        <v>-</v>
      </c>
      <c r="DN103" s="37" t="str">
        <f t="shared" si="123"/>
        <v>-</v>
      </c>
      <c r="DO103" s="89" t="str">
        <f t="shared" si="153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4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5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6"/>
        <v>-</v>
      </c>
      <c r="AC104" s="68"/>
      <c r="AD104" s="70" t="str">
        <f t="shared" si="135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7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28"/>
        <v>-</v>
      </c>
      <c r="AW104" s="68"/>
      <c r="AX104" s="70" t="str">
        <f t="shared" si="129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0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1"/>
        <v>-</v>
      </c>
      <c r="BQ104" s="68"/>
      <c r="BR104" s="70" t="str">
        <f t="shared" si="132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3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4"/>
        <v>-</v>
      </c>
      <c r="CK104" s="76"/>
      <c r="CL104" s="81"/>
      <c r="CM104" s="82"/>
      <c r="CN104" s="64" t="str">
        <f t="shared" si="136"/>
        <v>-</v>
      </c>
      <c r="CO104" s="65"/>
      <c r="CP104" s="65"/>
      <c r="CQ104" s="66" t="str">
        <f t="shared" si="137"/>
        <v>-</v>
      </c>
      <c r="CR104" s="64" t="str">
        <f t="shared" si="138"/>
        <v>-</v>
      </c>
      <c r="CS104" s="67" t="str">
        <f t="shared" si="139"/>
        <v/>
      </c>
      <c r="CT104" s="76"/>
      <c r="CU104" s="61" t="str">
        <f t="shared" si="140"/>
        <v>-</v>
      </c>
      <c r="CV104" s="62" t="str">
        <f t="shared" si="93"/>
        <v>-</v>
      </c>
      <c r="CW104" s="63" t="str">
        <f t="shared" si="94"/>
        <v>-</v>
      </c>
      <c r="CX104" s="63" t="str">
        <f t="shared" si="119"/>
        <v>-</v>
      </c>
      <c r="CY104" s="63" t="str">
        <f t="shared" si="141"/>
        <v>-</v>
      </c>
      <c r="CZ104" s="63" t="str">
        <f t="shared" si="142"/>
        <v>-</v>
      </c>
      <c r="DA104" s="51" t="str">
        <f t="shared" si="154"/>
        <v>-</v>
      </c>
      <c r="DB104" s="52" t="str">
        <f t="shared" si="121"/>
        <v>-</v>
      </c>
      <c r="DC104" s="53" t="str">
        <f t="shared" si="143"/>
        <v>-</v>
      </c>
      <c r="DD104" s="7" t="str">
        <f t="shared" si="122"/>
        <v>-</v>
      </c>
      <c r="DE104" s="7" t="str">
        <f t="shared" si="144"/>
        <v>-</v>
      </c>
      <c r="DF104" s="7" t="str">
        <f t="shared" si="145"/>
        <v>-</v>
      </c>
      <c r="DG104" s="7" t="str">
        <f t="shared" si="146"/>
        <v>-</v>
      </c>
      <c r="DH104" s="7" t="str">
        <f t="shared" si="147"/>
        <v>-</v>
      </c>
      <c r="DI104" s="7" t="str">
        <f t="shared" si="148"/>
        <v>-</v>
      </c>
      <c r="DJ104" s="7" t="str">
        <f t="shared" si="149"/>
        <v>-</v>
      </c>
      <c r="DK104" s="7" t="str">
        <f t="shared" si="150"/>
        <v>-</v>
      </c>
      <c r="DL104" s="13" t="str">
        <f t="shared" si="151"/>
        <v>-</v>
      </c>
      <c r="DM104" s="14" t="str">
        <f t="shared" si="152"/>
        <v>-</v>
      </c>
      <c r="DN104" s="37" t="str">
        <f t="shared" si="123"/>
        <v>-</v>
      </c>
      <c r="DO104" s="89" t="str">
        <f t="shared" si="153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4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5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6"/>
        <v>-</v>
      </c>
      <c r="AC105" s="68"/>
      <c r="AD105" s="70" t="str">
        <f t="shared" si="135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7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28"/>
        <v>-</v>
      </c>
      <c r="AW105" s="68"/>
      <c r="AX105" s="70" t="str">
        <f t="shared" si="129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0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1"/>
        <v>-</v>
      </c>
      <c r="BQ105" s="68"/>
      <c r="BR105" s="70" t="str">
        <f t="shared" si="132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3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4"/>
        <v>-</v>
      </c>
      <c r="CK105" s="76"/>
      <c r="CL105" s="81"/>
      <c r="CM105" s="82"/>
      <c r="CN105" s="64" t="str">
        <f t="shared" si="136"/>
        <v>-</v>
      </c>
      <c r="CO105" s="65"/>
      <c r="CP105" s="65"/>
      <c r="CQ105" s="66" t="str">
        <f t="shared" si="137"/>
        <v>-</v>
      </c>
      <c r="CR105" s="64" t="str">
        <f t="shared" si="138"/>
        <v>-</v>
      </c>
      <c r="CS105" s="67" t="str">
        <f t="shared" si="139"/>
        <v/>
      </c>
      <c r="CT105" s="76"/>
      <c r="CU105" s="61" t="str">
        <f t="shared" si="140"/>
        <v>-</v>
      </c>
      <c r="CV105" s="62" t="str">
        <f t="shared" si="93"/>
        <v>-</v>
      </c>
      <c r="CW105" s="63" t="str">
        <f t="shared" si="94"/>
        <v>-</v>
      </c>
      <c r="CX105" s="63" t="str">
        <f t="shared" si="119"/>
        <v>-</v>
      </c>
      <c r="CY105" s="63" t="str">
        <f t="shared" si="141"/>
        <v>-</v>
      </c>
      <c r="CZ105" s="63" t="str">
        <f t="shared" si="142"/>
        <v>-</v>
      </c>
      <c r="DA105" s="51" t="str">
        <f t="shared" si="154"/>
        <v>-</v>
      </c>
      <c r="DB105" s="52" t="str">
        <f t="shared" si="121"/>
        <v>-</v>
      </c>
      <c r="DC105" s="53" t="str">
        <f t="shared" si="143"/>
        <v>-</v>
      </c>
      <c r="DD105" s="7" t="str">
        <f t="shared" si="122"/>
        <v>-</v>
      </c>
      <c r="DE105" s="7" t="str">
        <f t="shared" si="144"/>
        <v>-</v>
      </c>
      <c r="DF105" s="7" t="str">
        <f t="shared" si="145"/>
        <v>-</v>
      </c>
      <c r="DG105" s="7" t="str">
        <f t="shared" si="146"/>
        <v>-</v>
      </c>
      <c r="DH105" s="7" t="str">
        <f t="shared" si="147"/>
        <v>-</v>
      </c>
      <c r="DI105" s="7" t="str">
        <f t="shared" si="148"/>
        <v>-</v>
      </c>
      <c r="DJ105" s="7" t="str">
        <f t="shared" si="149"/>
        <v>-</v>
      </c>
      <c r="DK105" s="7" t="str">
        <f t="shared" si="150"/>
        <v>-</v>
      </c>
      <c r="DL105" s="13" t="str">
        <f t="shared" si="151"/>
        <v>-</v>
      </c>
      <c r="DM105" s="14" t="str">
        <f t="shared" si="152"/>
        <v>-</v>
      </c>
      <c r="DN105" s="37" t="str">
        <f t="shared" si="123"/>
        <v>-</v>
      </c>
      <c r="DO105" s="89" t="str">
        <f t="shared" si="153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4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5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6"/>
        <v>-</v>
      </c>
      <c r="AC106" s="68"/>
      <c r="AD106" s="70" t="str">
        <f t="shared" si="135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7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28"/>
        <v>-</v>
      </c>
      <c r="AW106" s="68"/>
      <c r="AX106" s="70" t="str">
        <f t="shared" si="129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0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1"/>
        <v>-</v>
      </c>
      <c r="BQ106" s="68"/>
      <c r="BR106" s="70" t="str">
        <f t="shared" si="132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3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4"/>
        <v>-</v>
      </c>
      <c r="CK106" s="76"/>
      <c r="CL106" s="81"/>
      <c r="CM106" s="82"/>
      <c r="CN106" s="64" t="str">
        <f t="shared" si="136"/>
        <v>-</v>
      </c>
      <c r="CO106" s="65"/>
      <c r="CP106" s="65"/>
      <c r="CQ106" s="66" t="str">
        <f t="shared" si="137"/>
        <v>-</v>
      </c>
      <c r="CR106" s="64" t="str">
        <f t="shared" si="138"/>
        <v>-</v>
      </c>
      <c r="CS106" s="67" t="str">
        <f t="shared" si="139"/>
        <v/>
      </c>
      <c r="CT106" s="76"/>
      <c r="CU106" s="61" t="str">
        <f t="shared" si="140"/>
        <v>-</v>
      </c>
      <c r="CV106" s="62" t="str">
        <f t="shared" si="93"/>
        <v>-</v>
      </c>
      <c r="CW106" s="63" t="str">
        <f t="shared" si="94"/>
        <v>-</v>
      </c>
      <c r="CX106" s="63" t="str">
        <f t="shared" si="119"/>
        <v>-</v>
      </c>
      <c r="CY106" s="63" t="str">
        <f t="shared" si="141"/>
        <v>-</v>
      </c>
      <c r="CZ106" s="63" t="str">
        <f t="shared" si="142"/>
        <v>-</v>
      </c>
      <c r="DA106" s="51" t="str">
        <f t="shared" si="154"/>
        <v>-</v>
      </c>
      <c r="DB106" s="52" t="str">
        <f t="shared" si="121"/>
        <v>-</v>
      </c>
      <c r="DC106" s="53" t="str">
        <f t="shared" si="143"/>
        <v>-</v>
      </c>
      <c r="DD106" s="7" t="str">
        <f t="shared" si="122"/>
        <v>-</v>
      </c>
      <c r="DE106" s="7" t="str">
        <f t="shared" si="144"/>
        <v>-</v>
      </c>
      <c r="DF106" s="7" t="str">
        <f t="shared" si="145"/>
        <v>-</v>
      </c>
      <c r="DG106" s="7" t="str">
        <f t="shared" si="146"/>
        <v>-</v>
      </c>
      <c r="DH106" s="7" t="str">
        <f t="shared" si="147"/>
        <v>-</v>
      </c>
      <c r="DI106" s="7" t="str">
        <f t="shared" si="148"/>
        <v>-</v>
      </c>
      <c r="DJ106" s="7" t="str">
        <f t="shared" si="149"/>
        <v>-</v>
      </c>
      <c r="DK106" s="7" t="str">
        <f t="shared" si="150"/>
        <v>-</v>
      </c>
      <c r="DL106" s="13" t="str">
        <f t="shared" si="151"/>
        <v>-</v>
      </c>
      <c r="DM106" s="14" t="str">
        <f t="shared" si="152"/>
        <v>-</v>
      </c>
      <c r="DN106" s="37" t="str">
        <f t="shared" si="123"/>
        <v>-</v>
      </c>
      <c r="DO106" s="89" t="str">
        <f t="shared" si="153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4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5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6"/>
        <v>-</v>
      </c>
      <c r="AC107" s="68"/>
      <c r="AD107" s="70" t="str">
        <f t="shared" si="135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7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28"/>
        <v>-</v>
      </c>
      <c r="AW107" s="68"/>
      <c r="AX107" s="70" t="str">
        <f t="shared" si="129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0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1"/>
        <v>-</v>
      </c>
      <c r="BQ107" s="68"/>
      <c r="BR107" s="70" t="str">
        <f t="shared" si="132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3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4"/>
        <v>-</v>
      </c>
      <c r="CK107" s="76"/>
      <c r="CL107" s="81"/>
      <c r="CM107" s="82"/>
      <c r="CN107" s="64" t="str">
        <f t="shared" si="136"/>
        <v>-</v>
      </c>
      <c r="CO107" s="65"/>
      <c r="CP107" s="65"/>
      <c r="CQ107" s="66" t="str">
        <f t="shared" si="137"/>
        <v>-</v>
      </c>
      <c r="CR107" s="64" t="str">
        <f t="shared" si="138"/>
        <v>-</v>
      </c>
      <c r="CS107" s="67" t="str">
        <f t="shared" si="139"/>
        <v/>
      </c>
      <c r="CT107" s="76"/>
      <c r="CU107" s="61" t="str">
        <f t="shared" si="140"/>
        <v>-</v>
      </c>
      <c r="CV107" s="62" t="str">
        <f t="shared" si="93"/>
        <v>-</v>
      </c>
      <c r="CW107" s="63" t="str">
        <f t="shared" si="94"/>
        <v>-</v>
      </c>
      <c r="CX107" s="63" t="str">
        <f t="shared" si="119"/>
        <v>-</v>
      </c>
      <c r="CY107" s="63" t="str">
        <f t="shared" si="141"/>
        <v>-</v>
      </c>
      <c r="CZ107" s="63" t="str">
        <f t="shared" si="142"/>
        <v>-</v>
      </c>
      <c r="DA107" s="51" t="str">
        <f t="shared" si="154"/>
        <v>-</v>
      </c>
      <c r="DB107" s="52" t="str">
        <f t="shared" si="121"/>
        <v>-</v>
      </c>
      <c r="DC107" s="53" t="str">
        <f t="shared" si="143"/>
        <v>-</v>
      </c>
      <c r="DD107" s="7" t="str">
        <f t="shared" si="122"/>
        <v>-</v>
      </c>
      <c r="DE107" s="7" t="str">
        <f t="shared" si="144"/>
        <v>-</v>
      </c>
      <c r="DF107" s="7" t="str">
        <f t="shared" si="145"/>
        <v>-</v>
      </c>
      <c r="DG107" s="7" t="str">
        <f t="shared" si="146"/>
        <v>-</v>
      </c>
      <c r="DH107" s="7" t="str">
        <f t="shared" si="147"/>
        <v>-</v>
      </c>
      <c r="DI107" s="7" t="str">
        <f t="shared" si="148"/>
        <v>-</v>
      </c>
      <c r="DJ107" s="7" t="str">
        <f t="shared" si="149"/>
        <v>-</v>
      </c>
      <c r="DK107" s="7" t="str">
        <f t="shared" si="150"/>
        <v>-</v>
      </c>
      <c r="DL107" s="13" t="str">
        <f t="shared" si="151"/>
        <v>-</v>
      </c>
      <c r="DM107" s="14" t="str">
        <f t="shared" si="152"/>
        <v>-</v>
      </c>
      <c r="DN107" s="37" t="str">
        <f t="shared" si="123"/>
        <v>-</v>
      </c>
      <c r="DO107" s="89" t="str">
        <f t="shared" si="153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4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5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6"/>
        <v>-</v>
      </c>
      <c r="AC108" s="68"/>
      <c r="AD108" s="70" t="str">
        <f t="shared" si="135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7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28"/>
        <v>-</v>
      </c>
      <c r="AW108" s="68"/>
      <c r="AX108" s="70" t="str">
        <f t="shared" si="129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0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1"/>
        <v>-</v>
      </c>
      <c r="BQ108" s="68"/>
      <c r="BR108" s="70" t="str">
        <f t="shared" si="132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3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4"/>
        <v>-</v>
      </c>
      <c r="CK108" s="76"/>
      <c r="CL108" s="81"/>
      <c r="CM108" s="82"/>
      <c r="CN108" s="64" t="str">
        <f t="shared" si="136"/>
        <v>-</v>
      </c>
      <c r="CO108" s="65"/>
      <c r="CP108" s="65"/>
      <c r="CQ108" s="66" t="str">
        <f t="shared" si="137"/>
        <v>-</v>
      </c>
      <c r="CR108" s="64" t="str">
        <f t="shared" si="138"/>
        <v>-</v>
      </c>
      <c r="CS108" s="67" t="str">
        <f t="shared" si="139"/>
        <v/>
      </c>
      <c r="CT108" s="76"/>
      <c r="CU108" s="61" t="str">
        <f t="shared" si="140"/>
        <v>-</v>
      </c>
      <c r="CV108" s="62" t="str">
        <f t="shared" si="93"/>
        <v>-</v>
      </c>
      <c r="CW108" s="63" t="str">
        <f t="shared" si="94"/>
        <v>-</v>
      </c>
      <c r="CX108" s="63" t="str">
        <f t="shared" si="119"/>
        <v>-</v>
      </c>
      <c r="CY108" s="63" t="str">
        <f t="shared" si="141"/>
        <v>-</v>
      </c>
      <c r="CZ108" s="63" t="str">
        <f t="shared" si="142"/>
        <v>-</v>
      </c>
      <c r="DA108" s="51" t="str">
        <f t="shared" si="154"/>
        <v>-</v>
      </c>
      <c r="DB108" s="52" t="str">
        <f t="shared" si="121"/>
        <v>-</v>
      </c>
      <c r="DC108" s="53" t="str">
        <f t="shared" si="143"/>
        <v>-</v>
      </c>
      <c r="DD108" s="7" t="str">
        <f t="shared" si="122"/>
        <v>-</v>
      </c>
      <c r="DE108" s="7" t="str">
        <f t="shared" si="144"/>
        <v>-</v>
      </c>
      <c r="DF108" s="7" t="str">
        <f t="shared" si="145"/>
        <v>-</v>
      </c>
      <c r="DG108" s="7" t="str">
        <f t="shared" si="146"/>
        <v>-</v>
      </c>
      <c r="DH108" s="7" t="str">
        <f t="shared" si="147"/>
        <v>-</v>
      </c>
      <c r="DI108" s="7" t="str">
        <f t="shared" si="148"/>
        <v>-</v>
      </c>
      <c r="DJ108" s="7" t="str">
        <f t="shared" si="149"/>
        <v>-</v>
      </c>
      <c r="DK108" s="7" t="str">
        <f t="shared" si="150"/>
        <v>-</v>
      </c>
      <c r="DL108" s="13" t="str">
        <f t="shared" si="151"/>
        <v>-</v>
      </c>
      <c r="DM108" s="14" t="str">
        <f t="shared" si="152"/>
        <v>-</v>
      </c>
      <c r="DN108" s="37" t="str">
        <f t="shared" si="123"/>
        <v>-</v>
      </c>
      <c r="DO108" s="89" t="str">
        <f t="shared" si="153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4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5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6"/>
        <v>-</v>
      </c>
      <c r="AC109" s="68"/>
      <c r="AD109" s="70" t="str">
        <f t="shared" si="135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7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28"/>
        <v>-</v>
      </c>
      <c r="AW109" s="68"/>
      <c r="AX109" s="70" t="str">
        <f t="shared" si="129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0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1"/>
        <v>-</v>
      </c>
      <c r="BQ109" s="68"/>
      <c r="BR109" s="70" t="str">
        <f t="shared" si="132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3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4"/>
        <v>-</v>
      </c>
      <c r="CK109" s="76"/>
      <c r="CL109" s="81"/>
      <c r="CM109" s="82"/>
      <c r="CN109" s="64" t="str">
        <f t="shared" si="136"/>
        <v>-</v>
      </c>
      <c r="CO109" s="65"/>
      <c r="CP109" s="65"/>
      <c r="CQ109" s="66" t="str">
        <f t="shared" si="137"/>
        <v>-</v>
      </c>
      <c r="CR109" s="64" t="str">
        <f t="shared" si="138"/>
        <v>-</v>
      </c>
      <c r="CS109" s="67" t="str">
        <f t="shared" si="139"/>
        <v/>
      </c>
      <c r="CT109" s="76"/>
      <c r="CU109" s="61" t="str">
        <f t="shared" si="140"/>
        <v>-</v>
      </c>
      <c r="CV109" s="62" t="str">
        <f t="shared" si="93"/>
        <v>-</v>
      </c>
      <c r="CW109" s="63" t="str">
        <f t="shared" si="94"/>
        <v>-</v>
      </c>
      <c r="CX109" s="63" t="str">
        <f t="shared" si="119"/>
        <v>-</v>
      </c>
      <c r="CY109" s="63" t="str">
        <f t="shared" si="141"/>
        <v>-</v>
      </c>
      <c r="CZ109" s="63" t="str">
        <f t="shared" si="142"/>
        <v>-</v>
      </c>
      <c r="DA109" s="51" t="str">
        <f t="shared" si="154"/>
        <v>-</v>
      </c>
      <c r="DB109" s="52" t="str">
        <f t="shared" si="121"/>
        <v>-</v>
      </c>
      <c r="DC109" s="53" t="str">
        <f t="shared" si="143"/>
        <v>-</v>
      </c>
      <c r="DD109" s="7" t="str">
        <f t="shared" si="122"/>
        <v>-</v>
      </c>
      <c r="DE109" s="7" t="str">
        <f t="shared" si="144"/>
        <v>-</v>
      </c>
      <c r="DF109" s="7" t="str">
        <f t="shared" si="145"/>
        <v>-</v>
      </c>
      <c r="DG109" s="7" t="str">
        <f t="shared" si="146"/>
        <v>-</v>
      </c>
      <c r="DH109" s="7" t="str">
        <f t="shared" si="147"/>
        <v>-</v>
      </c>
      <c r="DI109" s="7" t="str">
        <f t="shared" si="148"/>
        <v>-</v>
      </c>
      <c r="DJ109" s="7" t="str">
        <f t="shared" si="149"/>
        <v>-</v>
      </c>
      <c r="DK109" s="7" t="str">
        <f t="shared" si="150"/>
        <v>-</v>
      </c>
      <c r="DL109" s="13" t="str">
        <f t="shared" si="151"/>
        <v>-</v>
      </c>
      <c r="DM109" s="14" t="str">
        <f t="shared" si="152"/>
        <v>-</v>
      </c>
      <c r="DN109" s="37" t="str">
        <f t="shared" si="123"/>
        <v>-</v>
      </c>
      <c r="DO109" s="89" t="str">
        <f t="shared" si="153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4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5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6"/>
        <v>-</v>
      </c>
      <c r="AC110" s="68"/>
      <c r="AD110" s="70" t="str">
        <f t="shared" si="135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7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28"/>
        <v>-</v>
      </c>
      <c r="AW110" s="68"/>
      <c r="AX110" s="70" t="str">
        <f t="shared" si="129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0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1"/>
        <v>-</v>
      </c>
      <c r="BQ110" s="68"/>
      <c r="BR110" s="70" t="str">
        <f t="shared" si="132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3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4"/>
        <v>-</v>
      </c>
      <c r="CK110" s="76"/>
      <c r="CL110" s="81"/>
      <c r="CM110" s="82"/>
      <c r="CN110" s="64" t="str">
        <f t="shared" si="136"/>
        <v>-</v>
      </c>
      <c r="CO110" s="65"/>
      <c r="CP110" s="65"/>
      <c r="CQ110" s="66" t="str">
        <f t="shared" si="137"/>
        <v>-</v>
      </c>
      <c r="CR110" s="64" t="str">
        <f t="shared" si="138"/>
        <v>-</v>
      </c>
      <c r="CS110" s="67" t="str">
        <f t="shared" si="139"/>
        <v/>
      </c>
      <c r="CT110" s="76"/>
      <c r="CU110" s="61" t="str">
        <f t="shared" si="140"/>
        <v>-</v>
      </c>
      <c r="CV110" s="62" t="str">
        <f t="shared" si="93"/>
        <v>-</v>
      </c>
      <c r="CW110" s="63" t="str">
        <f t="shared" si="94"/>
        <v>-</v>
      </c>
      <c r="CX110" s="63" t="str">
        <f t="shared" si="119"/>
        <v>-</v>
      </c>
      <c r="CY110" s="63" t="str">
        <f t="shared" si="141"/>
        <v>-</v>
      </c>
      <c r="CZ110" s="63" t="str">
        <f t="shared" si="142"/>
        <v>-</v>
      </c>
      <c r="DA110" s="51" t="str">
        <f t="shared" si="154"/>
        <v>-</v>
      </c>
      <c r="DB110" s="52" t="str">
        <f t="shared" si="121"/>
        <v>-</v>
      </c>
      <c r="DC110" s="53" t="str">
        <f t="shared" si="143"/>
        <v>-</v>
      </c>
      <c r="DD110" s="7" t="str">
        <f t="shared" si="122"/>
        <v>-</v>
      </c>
      <c r="DE110" s="7" t="str">
        <f t="shared" si="144"/>
        <v>-</v>
      </c>
      <c r="DF110" s="7" t="str">
        <f t="shared" si="145"/>
        <v>-</v>
      </c>
      <c r="DG110" s="7" t="str">
        <f t="shared" si="146"/>
        <v>-</v>
      </c>
      <c r="DH110" s="7" t="str">
        <f t="shared" si="147"/>
        <v>-</v>
      </c>
      <c r="DI110" s="7" t="str">
        <f t="shared" si="148"/>
        <v>-</v>
      </c>
      <c r="DJ110" s="7" t="str">
        <f t="shared" si="149"/>
        <v>-</v>
      </c>
      <c r="DK110" s="7" t="str">
        <f t="shared" si="150"/>
        <v>-</v>
      </c>
      <c r="DL110" s="13" t="str">
        <f t="shared" si="151"/>
        <v>-</v>
      </c>
      <c r="DM110" s="14" t="str">
        <f t="shared" si="152"/>
        <v>-</v>
      </c>
      <c r="DN110" s="37" t="str">
        <f t="shared" si="123"/>
        <v>-</v>
      </c>
      <c r="DO110" s="89" t="str">
        <f t="shared" si="153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4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5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6"/>
        <v>-</v>
      </c>
      <c r="AC111" s="68"/>
      <c r="AD111" s="70" t="str">
        <f t="shared" si="135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7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28"/>
        <v>-</v>
      </c>
      <c r="AW111" s="68"/>
      <c r="AX111" s="70" t="str">
        <f t="shared" si="129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0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1"/>
        <v>-</v>
      </c>
      <c r="BQ111" s="68"/>
      <c r="BR111" s="70" t="str">
        <f t="shared" si="132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3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4"/>
        <v>-</v>
      </c>
      <c r="CK111" s="76"/>
      <c r="CL111" s="81"/>
      <c r="CM111" s="82"/>
      <c r="CN111" s="64" t="str">
        <f t="shared" si="136"/>
        <v>-</v>
      </c>
      <c r="CO111" s="65"/>
      <c r="CP111" s="65"/>
      <c r="CQ111" s="66" t="str">
        <f t="shared" si="137"/>
        <v>-</v>
      </c>
      <c r="CR111" s="64" t="str">
        <f t="shared" si="138"/>
        <v>-</v>
      </c>
      <c r="CS111" s="67" t="str">
        <f t="shared" si="139"/>
        <v/>
      </c>
      <c r="CT111" s="76"/>
      <c r="CU111" s="61" t="str">
        <f t="shared" si="140"/>
        <v>-</v>
      </c>
      <c r="CV111" s="62" t="str">
        <f t="shared" si="93"/>
        <v>-</v>
      </c>
      <c r="CW111" s="63" t="str">
        <f t="shared" si="94"/>
        <v>-</v>
      </c>
      <c r="CX111" s="63" t="str">
        <f t="shared" si="119"/>
        <v>-</v>
      </c>
      <c r="CY111" s="63" t="str">
        <f t="shared" si="141"/>
        <v>-</v>
      </c>
      <c r="CZ111" s="63" t="str">
        <f t="shared" si="142"/>
        <v>-</v>
      </c>
      <c r="DA111" s="51" t="str">
        <f t="shared" si="154"/>
        <v>-</v>
      </c>
      <c r="DB111" s="52" t="str">
        <f t="shared" si="121"/>
        <v>-</v>
      </c>
      <c r="DC111" s="53" t="str">
        <f t="shared" si="143"/>
        <v>-</v>
      </c>
      <c r="DD111" s="7" t="str">
        <f t="shared" si="122"/>
        <v>-</v>
      </c>
      <c r="DE111" s="7" t="str">
        <f t="shared" si="144"/>
        <v>-</v>
      </c>
      <c r="DF111" s="7" t="str">
        <f t="shared" si="145"/>
        <v>-</v>
      </c>
      <c r="DG111" s="7" t="str">
        <f t="shared" si="146"/>
        <v>-</v>
      </c>
      <c r="DH111" s="7" t="str">
        <f t="shared" si="147"/>
        <v>-</v>
      </c>
      <c r="DI111" s="7" t="str">
        <f t="shared" si="148"/>
        <v>-</v>
      </c>
      <c r="DJ111" s="7" t="str">
        <f t="shared" si="149"/>
        <v>-</v>
      </c>
      <c r="DK111" s="7" t="str">
        <f t="shared" si="150"/>
        <v>-</v>
      </c>
      <c r="DL111" s="13" t="str">
        <f t="shared" si="151"/>
        <v>-</v>
      </c>
      <c r="DM111" s="14" t="str">
        <f t="shared" si="152"/>
        <v>-</v>
      </c>
      <c r="DN111" s="37" t="str">
        <f t="shared" si="123"/>
        <v>-</v>
      </c>
      <c r="DO111" s="89" t="str">
        <f t="shared" si="153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4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5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6"/>
        <v>-</v>
      </c>
      <c r="AC112" s="68"/>
      <c r="AD112" s="70" t="str">
        <f t="shared" si="135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7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28"/>
        <v>-</v>
      </c>
      <c r="AW112" s="68"/>
      <c r="AX112" s="70" t="str">
        <f t="shared" si="129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0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1"/>
        <v>-</v>
      </c>
      <c r="BQ112" s="68"/>
      <c r="BR112" s="70" t="str">
        <f t="shared" si="132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3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4"/>
        <v>-</v>
      </c>
      <c r="CK112" s="76"/>
      <c r="CL112" s="81"/>
      <c r="CM112" s="82"/>
      <c r="CN112" s="64" t="str">
        <f t="shared" si="136"/>
        <v>-</v>
      </c>
      <c r="CO112" s="65"/>
      <c r="CP112" s="65"/>
      <c r="CQ112" s="66" t="str">
        <f t="shared" si="137"/>
        <v>-</v>
      </c>
      <c r="CR112" s="64" t="str">
        <f t="shared" si="138"/>
        <v>-</v>
      </c>
      <c r="CS112" s="67" t="str">
        <f t="shared" si="139"/>
        <v/>
      </c>
      <c r="CT112" s="76"/>
      <c r="CU112" s="61" t="str">
        <f t="shared" si="140"/>
        <v>-</v>
      </c>
      <c r="CV112" s="62" t="str">
        <f t="shared" si="93"/>
        <v>-</v>
      </c>
      <c r="CW112" s="63" t="str">
        <f t="shared" si="94"/>
        <v>-</v>
      </c>
      <c r="CX112" s="63" t="str">
        <f t="shared" si="119"/>
        <v>-</v>
      </c>
      <c r="CY112" s="63" t="str">
        <f t="shared" si="141"/>
        <v>-</v>
      </c>
      <c r="CZ112" s="63" t="str">
        <f t="shared" si="142"/>
        <v>-</v>
      </c>
      <c r="DA112" s="51" t="str">
        <f t="shared" si="154"/>
        <v>-</v>
      </c>
      <c r="DB112" s="52" t="str">
        <f t="shared" si="121"/>
        <v>-</v>
      </c>
      <c r="DC112" s="53" t="str">
        <f t="shared" si="143"/>
        <v>-</v>
      </c>
      <c r="DD112" s="7" t="str">
        <f t="shared" si="122"/>
        <v>-</v>
      </c>
      <c r="DE112" s="7" t="str">
        <f t="shared" si="144"/>
        <v>-</v>
      </c>
      <c r="DF112" s="7" t="str">
        <f t="shared" si="145"/>
        <v>-</v>
      </c>
      <c r="DG112" s="7" t="str">
        <f t="shared" si="146"/>
        <v>-</v>
      </c>
      <c r="DH112" s="7" t="str">
        <f t="shared" si="147"/>
        <v>-</v>
      </c>
      <c r="DI112" s="7" t="str">
        <f t="shared" si="148"/>
        <v>-</v>
      </c>
      <c r="DJ112" s="7" t="str">
        <f t="shared" si="149"/>
        <v>-</v>
      </c>
      <c r="DK112" s="7" t="str">
        <f t="shared" si="150"/>
        <v>-</v>
      </c>
      <c r="DL112" s="13" t="str">
        <f t="shared" si="151"/>
        <v>-</v>
      </c>
      <c r="DM112" s="14" t="str">
        <f t="shared" si="152"/>
        <v>-</v>
      </c>
      <c r="DN112" s="37" t="str">
        <f t="shared" si="123"/>
        <v>-</v>
      </c>
      <c r="DO112" s="89" t="str">
        <f t="shared" si="153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4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5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6"/>
        <v>-</v>
      </c>
      <c r="AC113" s="68"/>
      <c r="AD113" s="70" t="str">
        <f t="shared" si="135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7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28"/>
        <v>-</v>
      </c>
      <c r="AW113" s="68"/>
      <c r="AX113" s="70" t="str">
        <f t="shared" si="129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0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1"/>
        <v>-</v>
      </c>
      <c r="BQ113" s="68"/>
      <c r="BR113" s="70" t="str">
        <f t="shared" si="132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3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4"/>
        <v>-</v>
      </c>
      <c r="CK113" s="76"/>
      <c r="CL113" s="81"/>
      <c r="CM113" s="82"/>
      <c r="CN113" s="64" t="str">
        <f t="shared" si="136"/>
        <v>-</v>
      </c>
      <c r="CO113" s="65"/>
      <c r="CP113" s="65"/>
      <c r="CQ113" s="66" t="str">
        <f t="shared" si="137"/>
        <v>-</v>
      </c>
      <c r="CR113" s="64" t="str">
        <f t="shared" si="138"/>
        <v>-</v>
      </c>
      <c r="CS113" s="67" t="str">
        <f t="shared" si="139"/>
        <v/>
      </c>
      <c r="CT113" s="76"/>
      <c r="CU113" s="61" t="str">
        <f t="shared" si="140"/>
        <v>-</v>
      </c>
      <c r="CV113" s="62" t="str">
        <f t="shared" si="93"/>
        <v>-</v>
      </c>
      <c r="CW113" s="63" t="str">
        <f t="shared" si="94"/>
        <v>-</v>
      </c>
      <c r="CX113" s="63" t="str">
        <f t="shared" si="119"/>
        <v>-</v>
      </c>
      <c r="CY113" s="63" t="str">
        <f t="shared" si="141"/>
        <v>-</v>
      </c>
      <c r="CZ113" s="63" t="str">
        <f t="shared" si="142"/>
        <v>-</v>
      </c>
      <c r="DA113" s="51" t="str">
        <f t="shared" si="154"/>
        <v>-</v>
      </c>
      <c r="DB113" s="52" t="str">
        <f t="shared" si="121"/>
        <v>-</v>
      </c>
      <c r="DC113" s="53" t="str">
        <f t="shared" si="143"/>
        <v>-</v>
      </c>
      <c r="DD113" s="7" t="str">
        <f t="shared" si="122"/>
        <v>-</v>
      </c>
      <c r="DE113" s="7" t="str">
        <f t="shared" si="144"/>
        <v>-</v>
      </c>
      <c r="DF113" s="7" t="str">
        <f t="shared" si="145"/>
        <v>-</v>
      </c>
      <c r="DG113" s="7" t="str">
        <f t="shared" si="146"/>
        <v>-</v>
      </c>
      <c r="DH113" s="7" t="str">
        <f t="shared" si="147"/>
        <v>-</v>
      </c>
      <c r="DI113" s="7" t="str">
        <f t="shared" si="148"/>
        <v>-</v>
      </c>
      <c r="DJ113" s="7" t="str">
        <f t="shared" si="149"/>
        <v>-</v>
      </c>
      <c r="DK113" s="7" t="str">
        <f t="shared" si="150"/>
        <v>-</v>
      </c>
      <c r="DL113" s="13" t="str">
        <f t="shared" si="151"/>
        <v>-</v>
      </c>
      <c r="DM113" s="14" t="str">
        <f t="shared" si="152"/>
        <v>-</v>
      </c>
      <c r="DN113" s="37" t="str">
        <f t="shared" si="123"/>
        <v>-</v>
      </c>
      <c r="DO113" s="89" t="str">
        <f t="shared" si="153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4.4000000000000004</v>
      </c>
      <c r="E114" s="26">
        <f>IFERROR(SUMIFS(E64:E113,$J64:$J113,"&gt;0")/COUNTIFS($J64:$J113,"&gt;0"),0)*$O$2</f>
        <v>0.5</v>
      </c>
      <c r="F114" s="26">
        <f t="shared" ref="F114:H114" si="155">IFERROR(SUMIFS(F64:F113,$J64:$J113,"&gt;0")/COUNTIFS($J64:$J113,"&gt;0"),0)*$O$2</f>
        <v>0.1</v>
      </c>
      <c r="G114" s="26">
        <f t="shared" si="155"/>
        <v>0</v>
      </c>
      <c r="H114" s="26">
        <f t="shared" si="155"/>
        <v>0.2</v>
      </c>
      <c r="I114" s="27">
        <f t="shared" ref="I114" si="156">IFERROR(SUMIFS(I64:I113,$J64:$J113,"&gt;0")/COUNTIFS($J64:$J113,"&gt;0"),0)</f>
        <v>5.45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57">IFERROR(SUMIFS(P64:P113,$J64:$J113,"&gt;0")/COUNTIFS($J64:$J113,"&gt;0"),0)*$O$2</f>
        <v>0</v>
      </c>
      <c r="Q114" s="26">
        <f t="shared" si="157"/>
        <v>0</v>
      </c>
      <c r="R114" s="26">
        <f t="shared" si="157"/>
        <v>0</v>
      </c>
      <c r="S114" s="27">
        <f t="shared" ref="S114" si="158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5.2</v>
      </c>
      <c r="X114" s="26">
        <f>IFERROR(SUMIFS(X64:X113,$J64:$J113,"&gt;0")/COUNTIFS($J64:$J113,"&gt;0"),0)*$O$2</f>
        <v>0.5</v>
      </c>
      <c r="Y114" s="26">
        <f t="shared" ref="Y114:AA114" si="159">IFERROR(SUMIFS(Y64:Y113,$J64:$J113,"&gt;0")/COUNTIFS($J64:$J113,"&gt;0"),0)*$O$2</f>
        <v>0.1</v>
      </c>
      <c r="Z114" s="26">
        <f t="shared" si="159"/>
        <v>0</v>
      </c>
      <c r="AA114" s="26">
        <f t="shared" si="159"/>
        <v>0.2</v>
      </c>
      <c r="AB114" s="27">
        <f t="shared" ref="AB114" si="160">IFERROR(SUMIFS(AB64:AB113,$J64:$J113,"&gt;0")/COUNTIFS($J64:$J113,"&gt;0"),0)</f>
        <v>6.25</v>
      </c>
      <c r="AC114" s="28">
        <f>COUNTIFS($J64:$J113,"&gt;0",AC64:AC113,"&gt;0")</f>
        <v>10</v>
      </c>
      <c r="AD114" s="30">
        <f t="shared" ref="AD114" si="161">IFERROR(SUMIFS(AD64:AD113,$J64:$J113,"&gt;0")/COUNTIFS($J64:$J113,"&gt;0"),0)</f>
        <v>1.1689814814815901E-4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0.2</v>
      </c>
      <c r="AI114" s="26">
        <f>IFERROR(SUMIFS(AI64:AI113,$J64:$J113,"&gt;0")/COUNTIFS($J64:$J113,"&gt;0"),0)*$O$2</f>
        <v>0</v>
      </c>
      <c r="AJ114" s="26">
        <f t="shared" ref="AJ114:AL114" si="162">IFERROR(SUMIFS(AJ64:AJ113,$J64:$J113,"&gt;0")/COUNTIFS($J64:$J113,"&gt;0"),0)*$O$2</f>
        <v>0</v>
      </c>
      <c r="AK114" s="26">
        <f t="shared" si="162"/>
        <v>0</v>
      </c>
      <c r="AL114" s="26">
        <f t="shared" si="162"/>
        <v>0</v>
      </c>
      <c r="AM114" s="27">
        <f>IFERROR(SUMIFS(AM64:AM113,$J64:$J113,"&gt;0")/COUNTIFS($J64:$J113,"&gt;0"),0)</f>
        <v>0.2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63">IFERROR(SUMIFS(AS64:AS113,$J64:$J113,"&gt;0")/COUNTIFS($J64:$J113,"&gt;0"),0)*$O$2</f>
        <v>0</v>
      </c>
      <c r="AT114" s="26">
        <f t="shared" si="163"/>
        <v>0</v>
      </c>
      <c r="AU114" s="26">
        <f t="shared" si="163"/>
        <v>0</v>
      </c>
      <c r="AV114" s="27">
        <f t="shared" ref="AV114" si="164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65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66">IFERROR(SUMIFS(BD64:BD113,$J64:$J113,"&gt;0")/COUNTIFS($J64:$J113,"&gt;0"),0)*$O$2</f>
        <v>0</v>
      </c>
      <c r="BE114" s="26">
        <f t="shared" si="166"/>
        <v>0</v>
      </c>
      <c r="BF114" s="26">
        <f t="shared" si="166"/>
        <v>0</v>
      </c>
      <c r="BG114" s="27">
        <f t="shared" ref="BG114" si="167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68">IFERROR(SUMIFS(BM64:BM113,$J64:$J113,"&gt;0")/COUNTIFS($J64:$J113,"&gt;0"),0)*$O$2</f>
        <v>0</v>
      </c>
      <c r="BN114" s="26">
        <f t="shared" si="168"/>
        <v>0</v>
      </c>
      <c r="BO114" s="26">
        <f t="shared" si="168"/>
        <v>0</v>
      </c>
      <c r="BP114" s="27">
        <f t="shared" ref="BP114" si="169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0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1">IFERROR(SUMIFS(BX64:BX113,$J64:$J113,"&gt;0")/COUNTIFS($J64:$J113,"&gt;0"),0)*$O$2</f>
        <v>0</v>
      </c>
      <c r="BY114" s="26">
        <f t="shared" si="171"/>
        <v>0</v>
      </c>
      <c r="BZ114" s="26">
        <f t="shared" si="171"/>
        <v>0</v>
      </c>
      <c r="CA114" s="27">
        <f t="shared" ref="CA114" si="172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3">IFERROR(SUMIFS(CG64:CG113,$J64:$J113,"&gt;0")/COUNTIFS($J64:$J113,"&gt;0"),0)*$O$2</f>
        <v>0</v>
      </c>
      <c r="CH114" s="26">
        <f t="shared" si="173"/>
        <v>0</v>
      </c>
      <c r="CI114" s="26">
        <f t="shared" si="173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2</v>
      </c>
      <c r="CS114" s="34">
        <f>IFERROR(SUMIFS(CS64:CS113,$CR64:$CR113,"Yes")/COUNTIFS($CR64:$CR113,"Yes"),0)</f>
        <v>2258.8235294112123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6.25</v>
      </c>
      <c r="CW114" s="33">
        <f>IFERROR(SUMIFS(CW64:CW113,$J64:$J113,"&gt;0")/COUNTIFS($J64:$J113,"&gt;0"),0)</f>
        <v>10.100000000000939</v>
      </c>
      <c r="CX114" s="25"/>
      <c r="CY114" s="33">
        <f>IFERROR(SUMIFS(CY64:CY113,$J64:$J113,"&gt;0")/COUNTIFS($J64:$J113,"&gt;0"),0)</f>
        <v>0.2</v>
      </c>
      <c r="CZ114" s="33">
        <f>IFERROR(SUMIFS(CZ64:CZ113,$J64:$J113,"&gt;0")/COUNTIFS($J64:$J113,"&gt;0"),0)</f>
        <v>19.300000000003656</v>
      </c>
      <c r="DA114" s="11">
        <f>IFERROR(SUMIFS(DA64:DA113,$J64:$J113,"&gt;0")/COUNTIFS($J64:$J113,"&gt;0"),0)</f>
        <v>6.45</v>
      </c>
      <c r="DB114" s="11">
        <f>IFERROR(SUMIFS(DB64:DB113,$J64:$J113,"&gt;0")/COUNTIFS($J64:$J113,"&gt;0"),0)</f>
        <v>-0.96093750000149636</v>
      </c>
      <c r="DC114" s="12">
        <f>IFERROR(SUMIFS(DC64:DC113,$J64:$J113,"&gt;0")/COUNTIFS($J64:$J113,"&gt;0"),0)</f>
        <v>0.5678547131730578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281" priority="26">
      <formula>$CR64="Yes"</formula>
    </cfRule>
  </conditionalFormatting>
  <conditionalFormatting sqref="U6:AA15">
    <cfRule type="expression" dxfId="280" priority="19">
      <formula>AND(SUM($U6:$AA6)&lt;3,SUM($U6:$AA6)&gt;0)</formula>
    </cfRule>
  </conditionalFormatting>
  <conditionalFormatting sqref="U6:AA55">
    <cfRule type="expression" dxfId="279" priority="38">
      <formula>AND(SUM($U6:$AA6)&lt;3,SUM($U6:$AA6)&gt;0)</formula>
    </cfRule>
  </conditionalFormatting>
  <conditionalFormatting sqref="U64:AA113">
    <cfRule type="expression" dxfId="278" priority="10">
      <formula>AND(SUM($U64:$AA64)&lt;3,SUM($U64:$AA64)&gt;0)</formula>
    </cfRule>
  </conditionalFormatting>
  <conditionalFormatting sqref="AF6:AL55">
    <cfRule type="expression" dxfId="277" priority="12">
      <formula>AND($AM6&gt;0,$AB6=0)</formula>
    </cfRule>
  </conditionalFormatting>
  <conditionalFormatting sqref="AF64:AL113">
    <cfRule type="expression" dxfId="276" priority="3">
      <formula>AND($AM64&gt;0,$AB64=0)</formula>
    </cfRule>
  </conditionalFormatting>
  <conditionalFormatting sqref="AO6:AU55">
    <cfRule type="expression" dxfId="275" priority="18">
      <formula>AND(SUM($AO6:$AU6)&lt;3,SUM($AO6:$AU6)&gt;0)</formula>
    </cfRule>
  </conditionalFormatting>
  <conditionalFormatting sqref="AO64:AU113">
    <cfRule type="expression" dxfId="274" priority="9">
      <formula>AND(SUM($AO64:$AU64)&lt;3,SUM($AO64:$AU64)&gt;0)</formula>
    </cfRule>
  </conditionalFormatting>
  <conditionalFormatting sqref="AZ6:BF55">
    <cfRule type="expression" dxfId="273" priority="13">
      <formula>AND($BG6&gt;0,$AV6=0)</formula>
    </cfRule>
  </conditionalFormatting>
  <conditionalFormatting sqref="AZ64:BF113">
    <cfRule type="expression" dxfId="272" priority="4">
      <formula>AND($BG64&gt;0,$AV64=0)</formula>
    </cfRule>
  </conditionalFormatting>
  <conditionalFormatting sqref="BI6:BO55">
    <cfRule type="expression" dxfId="271" priority="17">
      <formula>AND(SUM($BI6:$BO6)&lt;3,SUM($BI6:$BO6)&gt;0)</formula>
    </cfRule>
  </conditionalFormatting>
  <conditionalFormatting sqref="BI64:BO113">
    <cfRule type="expression" dxfId="270" priority="8">
      <formula>AND(SUM($BI64:$BO64)&lt;3,SUM($BI64:$BO64)&gt;0)</formula>
    </cfRule>
  </conditionalFormatting>
  <conditionalFormatting sqref="BT6:BZ55">
    <cfRule type="expression" dxfId="269" priority="14">
      <formula>AND($CA6&gt;0,$BP6=0)</formula>
    </cfRule>
  </conditionalFormatting>
  <conditionalFormatting sqref="BT64:BZ113">
    <cfRule type="expression" dxfId="268" priority="5">
      <formula>AND($CA64&gt;0,$BP64=0)</formula>
    </cfRule>
  </conditionalFormatting>
  <conditionalFormatting sqref="CP6:CP55">
    <cfRule type="expression" dxfId="267" priority="11">
      <formula>$DO6="Blocked?"</formula>
    </cfRule>
  </conditionalFormatting>
  <conditionalFormatting sqref="CP64:CP113">
    <cfRule type="expression" dxfId="266" priority="2">
      <formula>$DO64="Blocked?"</formula>
    </cfRule>
  </conditionalFormatting>
  <conditionalFormatting sqref="CR64:CR113">
    <cfRule type="expression" dxfId="265" priority="1">
      <formula>$CR64="Yes"</formula>
    </cfRule>
  </conditionalFormatting>
  <conditionalFormatting sqref="CR6:CS15">
    <cfRule type="expression" dxfId="264" priority="16">
      <formula>$CR6="Yes"</formula>
    </cfRule>
  </conditionalFormatting>
  <conditionalFormatting sqref="CR6:CS55 CS64:CS113 A6:A55">
    <cfRule type="expression" dxfId="263" priority="35">
      <formula>$CR6="Yes"</formula>
    </cfRule>
  </conditionalFormatting>
  <conditionalFormatting sqref="CS6:CS15">
    <cfRule type="expression" dxfId="262" priority="15">
      <formula>CS6&gt;2700</formula>
    </cfRule>
  </conditionalFormatting>
  <conditionalFormatting sqref="CS6:CS56">
    <cfRule type="expression" dxfId="261" priority="34">
      <formula>CS6&gt;2700</formula>
    </cfRule>
  </conditionalFormatting>
  <conditionalFormatting sqref="CS64:CS73">
    <cfRule type="expression" dxfId="260" priority="6">
      <formula>CS64&gt;2700</formula>
    </cfRule>
    <cfRule type="expression" dxfId="259" priority="7">
      <formula>$CR64="Yes"</formula>
    </cfRule>
  </conditionalFormatting>
  <conditionalFormatting sqref="CS64:CS114">
    <cfRule type="expression" dxfId="258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4</v>
      </c>
      <c r="E6" s="71"/>
      <c r="F6" s="71"/>
      <c r="G6" s="71">
        <v>1</v>
      </c>
      <c r="H6" s="71"/>
      <c r="I6" s="69">
        <f>IF($J6="","-",B6*$L$2+C6*$M$2+D6*$N$2+E6*$O$2+F6*$P$2+G6*$Q$2+H6*$R$2)</f>
        <v>6.3</v>
      </c>
      <c r="J6" s="109">
        <v>0.33374999999999999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0.33377314814814812</v>
      </c>
      <c r="U6" s="64"/>
      <c r="V6" s="64"/>
      <c r="W6" s="65">
        <v>8</v>
      </c>
      <c r="X6" s="65"/>
      <c r="Y6" s="65"/>
      <c r="Z6" s="65">
        <v>1</v>
      </c>
      <c r="AA6" s="65"/>
      <c r="AB6" s="69">
        <f>IF($J6="","-",U6*$L$2+V6*$M$2+W6*$N$2+X6*$O$2+Y6*$P$2+Z6*$Q$2+AA6*$R$2)</f>
        <v>10.3</v>
      </c>
      <c r="AC6" s="110">
        <v>0.33394675925925926</v>
      </c>
      <c r="AD6" s="70">
        <f t="shared" ref="AD6:AD37" si="0">IF($J6="","-",AC6-T6)</f>
        <v>1.7361111111113825E-4</v>
      </c>
      <c r="AE6" s="73"/>
      <c r="AF6" s="92"/>
      <c r="AG6" s="64"/>
      <c r="AH6" s="65">
        <v>2</v>
      </c>
      <c r="AI6" s="65"/>
      <c r="AJ6" s="65"/>
      <c r="AK6" s="65"/>
      <c r="AL6" s="65"/>
      <c r="AM6" s="69">
        <f>IF($J6="","-",AF6*$L$2+AG6*$M$2+AH6*$N$2+AI6*$O$2+AJ6*$P$2+AK6*$Q$2+AL6*$R$2)</f>
        <v>2</v>
      </c>
      <c r="AN6" s="110">
        <v>0.33422453703703708</v>
      </c>
      <c r="AO6" s="64"/>
      <c r="AP6" s="64"/>
      <c r="AQ6" s="65">
        <v>1</v>
      </c>
      <c r="AR6" s="65">
        <v>1</v>
      </c>
      <c r="AS6" s="65">
        <v>1</v>
      </c>
      <c r="AT6" s="65"/>
      <c r="AU6" s="65"/>
      <c r="AV6" s="69">
        <f>IF($J6="","-",AO6*$L$2+AP6*$M$2+AQ6*$N$2+AR6*$O$2+AS6*$P$2+AT6*$Q$2+AU6*$R$2)</f>
        <v>3.5</v>
      </c>
      <c r="AW6" s="110">
        <v>0.33427083333333335</v>
      </c>
      <c r="AX6" s="70">
        <f t="shared" ref="AX6:AX37" si="1">IF($J6="","-",AW6-AN6)</f>
        <v>4.6296296296266526E-5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0.33445601851851853</v>
      </c>
      <c r="CM6" s="112">
        <v>0.33471064814814816</v>
      </c>
      <c r="CN6" s="64" t="str">
        <f t="shared" ref="CN6:CN37" si="2">IF($J6="","-",IF(AND(AB6&gt;0,S6=0),"Y","N"))</f>
        <v>Y</v>
      </c>
      <c r="CO6" s="65" t="s">
        <v>75</v>
      </c>
      <c r="CP6" s="65" t="s">
        <v>75</v>
      </c>
      <c r="CQ6" s="66">
        <f t="shared" ref="CQ6:CQ37" si="3">IF($J6="","-",IF(AC6=0,0,AC6-J6))</f>
        <v>1.9675925925927151E-4</v>
      </c>
      <c r="CR6" s="64" t="str">
        <f t="shared" ref="CR6:CR37" si="4">IF($J6="","-",IF(AND(I6&gt;=CR$4,CQ6&gt;=CQ$4,CP6="N",S6=0),"Yes","No"))</f>
        <v>No</v>
      </c>
      <c r="CS6" s="67">
        <f t="shared" ref="CS6:CS37" si="5">IF($J6="","",IF(S6&gt;0,0,IF(AD6=0,0,AB6/(AD6*24))))</f>
        <v>2471.9999999996139</v>
      </c>
      <c r="CT6" s="76"/>
      <c r="CU6" s="61">
        <f t="shared" ref="CU6:CU37" si="6">IF(J6="","-",CJ6)</f>
        <v>0</v>
      </c>
      <c r="CV6" s="62">
        <f t="shared" ref="CV6:CV37" si="7">IF($J6="","-",AB6+AV6+BP6)</f>
        <v>13.8</v>
      </c>
      <c r="CW6" s="63">
        <f t="shared" ref="CW6:CW37" si="8">IF($J6="","-",(AD6+AX6+BR6)*86400)</f>
        <v>18.999999999999773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9">IF($J6="","-",S6+AM6+BG6+CA6)</f>
        <v>2</v>
      </c>
      <c r="CZ6" s="63">
        <f t="shared" ref="CZ6:CZ37" si="10">IF($J6="","-",(CL6-J6)*86400)</f>
        <v>61.000000000001542</v>
      </c>
      <c r="DA6" s="51">
        <f>IF($J6="","-",CV6+CY6+CU6)</f>
        <v>15.8</v>
      </c>
      <c r="DB6" s="52">
        <f>IF($J6="","-",IF(CW6=0,0,CW6-DD6-DE6))</f>
        <v>-3.8552036199121247</v>
      </c>
      <c r="DC6" s="53">
        <f t="shared" ref="DC6:DC37" si="11">IF($J6="", "-", IF(AND(CV6=0, CX6=2),  1,   IFERROR((DA6*3600)/(IFERROR(CZ6-DB6-2,CZ6-2)*$CS$56+CU6*3600),0)))</f>
        <v>0.3980994888777078</v>
      </c>
      <c r="DD6" s="7">
        <f>IF($J6="","-",IF(OR(CX6=1,CX6=3),1,IF(CX6=2,2,IF(CX6=4,0,0))))</f>
        <v>1</v>
      </c>
      <c r="DE6" s="7">
        <f t="shared" ref="DE6:DE37" si="12">IF($J6="","-",IFERROR((3600*CV6/$CS$56),0))</f>
        <v>21.855203619911897</v>
      </c>
      <c r="DF6" s="7">
        <f t="shared" ref="DF6:DF37" si="13">IF(J6="","-",(CM6-J6)*86400)</f>
        <v>83.000000000001791</v>
      </c>
      <c r="DG6" s="7">
        <f t="shared" ref="DG6:DG37" si="14">IF($J6="","-",(CL6-J6-(3/86400))*86400)</f>
        <v>58.000000000001542</v>
      </c>
      <c r="DH6" s="7">
        <f t="shared" ref="DH6:DH37" si="15">IF($J6="","-",IF($CW6=0,0, $CW6-IFERROR(3600*$CV6/$CS$56,0)-1))</f>
        <v>-3.8552036199121247</v>
      </c>
      <c r="DI6" s="7">
        <f t="shared" ref="DI6:DI37" si="16">IF($J6="","-",IF($CW6=0,0, $CW6-IFERROR(3600*$CV6/$CS$56,0)-2))</f>
        <v>-4.8552036199121247</v>
      </c>
      <c r="DJ6" s="7">
        <f t="shared" ref="DJ6:DJ37" si="17">IF($J6="","-",IF($CW6=0,0, $CW6-IFERROR(3600*$CV6/$CS$56,0)-1))</f>
        <v>-3.8552036199121247</v>
      </c>
      <c r="DK6" s="7">
        <f t="shared" ref="DK6:DK37" si="18">IF($J6="","-",IF($CW6=0,0, $CW6-IFERROR(3600*$CV6/$CS$56,0)))</f>
        <v>-2.8552036199121247</v>
      </c>
      <c r="DL6" s="13">
        <f t="shared" ref="DL6:DL37" si="19">IF($J6="","-",HLOOKUP(CX6,$DH$5:$DK$55,A6+1, FALSE))</f>
        <v>-3.8552036199121247</v>
      </c>
      <c r="DM6" s="14">
        <f t="shared" ref="DM6:DM37" si="20">IF($J6="","-",IFERROR(IF(CU6=0,((DA6*(3600/DF6))/($CS$56*((DG6-DB6+1)/DF6))),((DA6*(3600/DF6))/(($CS$56*(((DG6-DB6+1)/DF6)))+((CU6*3600)/DF6)))),0))</f>
        <v>0.39809948887770785</v>
      </c>
      <c r="DN6" s="37">
        <f>IF($J6="","-",CW6/CZ6)</f>
        <v>0.31147540983605398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6</v>
      </c>
      <c r="E7" s="71"/>
      <c r="F7" s="71"/>
      <c r="G7" s="71"/>
      <c r="H7" s="71"/>
      <c r="I7" s="69">
        <f t="shared" ref="I7:I15" si="22">IF($J7="","-",B7*$L$2+C7*$M$2+D7*$N$2+E7*$O$2+F7*$P$2+G7*$Q$2+H7*$R$2)</f>
        <v>6</v>
      </c>
      <c r="J7" s="109">
        <v>0.34010416666666665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3">IF($J7="","-",L7*$L$2+M7*$M$2+N7*$N$2+O7*$O$2+P7*$P$2+Q7*$Q$2+R7*$R$2)</f>
        <v>0</v>
      </c>
      <c r="T7" s="110">
        <v>0.34011574074074075</v>
      </c>
      <c r="U7" s="64"/>
      <c r="V7" s="64"/>
      <c r="W7" s="65">
        <v>7</v>
      </c>
      <c r="X7" s="65"/>
      <c r="Y7" s="65"/>
      <c r="Z7" s="65"/>
      <c r="AA7" s="65"/>
      <c r="AB7" s="69">
        <f t="shared" ref="AB7:AB15" si="24">IF($J7="","-",U7*$L$2+V7*$M$2+W7*$N$2+X7*$O$2+Y7*$P$2+Z7*$Q$2+AA7*$R$2)</f>
        <v>7</v>
      </c>
      <c r="AC7" s="110">
        <v>0.34024305555555556</v>
      </c>
      <c r="AD7" s="70">
        <f t="shared" si="0"/>
        <v>1.2731481481481621E-4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5">IF($J7="","-",AF7*$L$2+AG7*$M$2+AH7*$N$2+AI7*$O$2+AJ7*$P$2+AK7*$Q$2+AL7*$R$2)</f>
        <v>0</v>
      </c>
      <c r="AN7" s="110">
        <v>0.34039351851851851</v>
      </c>
      <c r="AO7" s="64"/>
      <c r="AP7" s="64"/>
      <c r="AQ7" s="65">
        <v>6</v>
      </c>
      <c r="AR7" s="65">
        <v>1</v>
      </c>
      <c r="AS7" s="65">
        <v>1</v>
      </c>
      <c r="AT7" s="65"/>
      <c r="AU7" s="65"/>
      <c r="AV7" s="69">
        <f t="shared" ref="AV7:AV15" si="26">IF($J7="","-",AO7*$L$2+AP7*$M$2+AQ7*$N$2+AR7*$O$2+AS7*$P$2+AT7*$Q$2+AU7*$R$2)</f>
        <v>8.5</v>
      </c>
      <c r="AW7" s="110">
        <v>0.34054398148148146</v>
      </c>
      <c r="AX7" s="70">
        <f t="shared" si="1"/>
        <v>1.5046296296294948E-4</v>
      </c>
      <c r="AY7" s="73"/>
      <c r="AZ7" s="92"/>
      <c r="BA7" s="64"/>
      <c r="BB7" s="65">
        <v>3</v>
      </c>
      <c r="BC7" s="65"/>
      <c r="BD7" s="65"/>
      <c r="BE7" s="65"/>
      <c r="BF7" s="65"/>
      <c r="BG7" s="69">
        <f t="shared" ref="BG7:BG15" si="27">IF($J7="","-",AZ7*$L$2+BA7*$M$2+BB7*$N$2+BC7*$O$2+BD7*$P$2+BE7*$Q$2+BF7*$R$2)</f>
        <v>3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0.34074074074074073</v>
      </c>
      <c r="CM7" s="112">
        <v>0.34098379629629627</v>
      </c>
      <c r="CN7" s="64" t="str">
        <f t="shared" si="2"/>
        <v>Y</v>
      </c>
      <c r="CO7" s="65" t="s">
        <v>75</v>
      </c>
      <c r="CP7" s="65" t="s">
        <v>75</v>
      </c>
      <c r="CQ7" s="66">
        <f t="shared" si="3"/>
        <v>1.388888888889106E-4</v>
      </c>
      <c r="CR7" s="64" t="str">
        <f t="shared" si="4"/>
        <v>No</v>
      </c>
      <c r="CS7" s="67">
        <f t="shared" si="5"/>
        <v>2290.9090909090655</v>
      </c>
      <c r="CT7" s="76"/>
      <c r="CU7" s="61">
        <f t="shared" si="6"/>
        <v>0</v>
      </c>
      <c r="CV7" s="62">
        <f t="shared" si="7"/>
        <v>15.5</v>
      </c>
      <c r="CW7" s="63">
        <f t="shared" si="8"/>
        <v>23.999999999998956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9"/>
        <v>3</v>
      </c>
      <c r="CZ7" s="63">
        <f t="shared" si="10"/>
        <v>55.000000000000604</v>
      </c>
      <c r="DA7" s="51">
        <f t="shared" ref="DA7:DA55" si="33">IF($J7="","-",CV7+CY7+CU7)</f>
        <v>18.5</v>
      </c>
      <c r="DB7" s="52">
        <f t="shared" ref="DB7:DB55" si="34">IF($J7="","-",IF(CW7=0,0,CW7-DD7-DE7))</f>
        <v>-1.5475113122209265</v>
      </c>
      <c r="DC7" s="53">
        <f t="shared" si="11"/>
        <v>0.53712152633763544</v>
      </c>
      <c r="DD7" s="7">
        <f t="shared" ref="DD7:DD55" si="35">IF($J7="","-",IF(OR(CX7=1,CX7=3),1,IF(CX7=2,2,IF(CX7=4,0,0))))</f>
        <v>1</v>
      </c>
      <c r="DE7" s="7">
        <f t="shared" si="12"/>
        <v>24.547511312219882</v>
      </c>
      <c r="DF7" s="7">
        <f t="shared" si="13"/>
        <v>75.999999999999091</v>
      </c>
      <c r="DG7" s="7">
        <f t="shared" si="14"/>
        <v>52.000000000000604</v>
      </c>
      <c r="DH7" s="7">
        <f t="shared" si="15"/>
        <v>-1.5475113122209265</v>
      </c>
      <c r="DI7" s="7">
        <f t="shared" si="16"/>
        <v>-2.5475113122209265</v>
      </c>
      <c r="DJ7" s="7">
        <f t="shared" si="17"/>
        <v>-1.5475113122209265</v>
      </c>
      <c r="DK7" s="7">
        <f t="shared" si="18"/>
        <v>-0.54751131222092653</v>
      </c>
      <c r="DL7" s="13">
        <f t="shared" si="19"/>
        <v>-1.5475113122209265</v>
      </c>
      <c r="DM7" s="14">
        <f t="shared" si="20"/>
        <v>0.53712152633763532</v>
      </c>
      <c r="DN7" s="37">
        <f t="shared" ref="DN7:DN55" si="36">IF($J7="","-",CW7/CZ7)</f>
        <v>0.43636363636361258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10</v>
      </c>
      <c r="E8" s="71">
        <v>2</v>
      </c>
      <c r="F8" s="71"/>
      <c r="G8" s="71"/>
      <c r="H8" s="71"/>
      <c r="I8" s="69">
        <f t="shared" si="22"/>
        <v>12</v>
      </c>
      <c r="J8" s="109">
        <v>0.34290509259259255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110">
        <v>0.34290509259259255</v>
      </c>
      <c r="U8" s="64"/>
      <c r="V8" s="64"/>
      <c r="W8" s="65">
        <v>8</v>
      </c>
      <c r="X8" s="65">
        <v>1</v>
      </c>
      <c r="Y8" s="65"/>
      <c r="Z8" s="65"/>
      <c r="AA8" s="65"/>
      <c r="AB8" s="69">
        <f t="shared" si="24"/>
        <v>9</v>
      </c>
      <c r="AC8" s="110">
        <v>0.34306712962962965</v>
      </c>
      <c r="AD8" s="70">
        <f t="shared" si="0"/>
        <v>1.6203703703709937E-4</v>
      </c>
      <c r="AE8" s="73"/>
      <c r="AF8" s="92"/>
      <c r="AG8" s="64"/>
      <c r="AH8" s="65">
        <v>1</v>
      </c>
      <c r="AI8" s="65"/>
      <c r="AJ8" s="65"/>
      <c r="AK8" s="65"/>
      <c r="AL8" s="65"/>
      <c r="AM8" s="69">
        <f t="shared" si="25"/>
        <v>1</v>
      </c>
      <c r="AN8" s="110">
        <v>0.34314814814814815</v>
      </c>
      <c r="AO8" s="64"/>
      <c r="AP8" s="64"/>
      <c r="AQ8" s="65">
        <v>4</v>
      </c>
      <c r="AR8" s="65">
        <v>2</v>
      </c>
      <c r="AS8" s="65"/>
      <c r="AT8" s="65"/>
      <c r="AU8" s="65"/>
      <c r="AV8" s="69">
        <f t="shared" si="26"/>
        <v>6</v>
      </c>
      <c r="AW8" s="110">
        <v>0.34325231481481483</v>
      </c>
      <c r="AX8" s="70">
        <f t="shared" si="1"/>
        <v>1.0416666666668295E-4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>
        <v>0.34336805555555555</v>
      </c>
      <c r="BI8" s="64"/>
      <c r="BJ8" s="64"/>
      <c r="BK8" s="65">
        <v>2</v>
      </c>
      <c r="BL8" s="65">
        <v>1</v>
      </c>
      <c r="BM8" s="65"/>
      <c r="BN8" s="65"/>
      <c r="BO8" s="65"/>
      <c r="BP8" s="69">
        <f t="shared" si="28"/>
        <v>3</v>
      </c>
      <c r="BQ8" s="68">
        <v>0.34341435185185182</v>
      </c>
      <c r="BR8" s="70">
        <f t="shared" si="29"/>
        <v>4.6296296296266526E-5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0.34356481481481477</v>
      </c>
      <c r="CM8" s="112">
        <v>0.34378472222222217</v>
      </c>
      <c r="CN8" s="64" t="str">
        <f t="shared" si="2"/>
        <v>Y</v>
      </c>
      <c r="CO8" s="65" t="s">
        <v>75</v>
      </c>
      <c r="CP8" s="65" t="s">
        <v>75</v>
      </c>
      <c r="CQ8" s="66">
        <f t="shared" si="3"/>
        <v>1.6203703703709937E-4</v>
      </c>
      <c r="CR8" s="64" t="str">
        <f t="shared" si="4"/>
        <v>Yes</v>
      </c>
      <c r="CS8" s="67">
        <f t="shared" si="5"/>
        <v>2314.2857142848238</v>
      </c>
      <c r="CT8" s="76"/>
      <c r="CU8" s="61">
        <f t="shared" si="6"/>
        <v>0</v>
      </c>
      <c r="CV8" s="62">
        <f t="shared" si="7"/>
        <v>18</v>
      </c>
      <c r="CW8" s="63">
        <f t="shared" si="8"/>
        <v>27.000000000004221</v>
      </c>
      <c r="CX8" s="63">
        <f t="shared" si="32"/>
        <v>1</v>
      </c>
      <c r="CY8" s="63">
        <f t="shared" si="9"/>
        <v>1</v>
      </c>
      <c r="CZ8" s="63">
        <f t="shared" si="10"/>
        <v>56.999999999999318</v>
      </c>
      <c r="DA8" s="51">
        <f t="shared" si="33"/>
        <v>19</v>
      </c>
      <c r="DB8" s="52">
        <f t="shared" si="34"/>
        <v>-2.5067873303156425</v>
      </c>
      <c r="DC8" s="53">
        <f t="shared" si="11"/>
        <v>0.52325123927932449</v>
      </c>
      <c r="DD8" s="7">
        <f t="shared" si="35"/>
        <v>1</v>
      </c>
      <c r="DE8" s="7">
        <f t="shared" si="12"/>
        <v>28.506787330319863</v>
      </c>
      <c r="DF8" s="7">
        <f t="shared" si="13"/>
        <v>75.999999999999091</v>
      </c>
      <c r="DG8" s="7">
        <f t="shared" si="14"/>
        <v>53.999999999999318</v>
      </c>
      <c r="DH8" s="7">
        <f t="shared" si="15"/>
        <v>-2.5067873303156425</v>
      </c>
      <c r="DI8" s="7">
        <f t="shared" si="16"/>
        <v>-3.5067873303156425</v>
      </c>
      <c r="DJ8" s="7">
        <f t="shared" si="17"/>
        <v>-2.5067873303156425</v>
      </c>
      <c r="DK8" s="7">
        <f t="shared" si="18"/>
        <v>-1.5067873303156425</v>
      </c>
      <c r="DL8" s="13">
        <f t="shared" si="19"/>
        <v>-2.5067873303156425</v>
      </c>
      <c r="DM8" s="14">
        <f t="shared" si="20"/>
        <v>0.52325123927932438</v>
      </c>
      <c r="DN8" s="37">
        <f t="shared" si="36"/>
        <v>0.47368421052639548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9</v>
      </c>
      <c r="E9" s="71">
        <v>1</v>
      </c>
      <c r="F9" s="71"/>
      <c r="G9" s="71">
        <v>1</v>
      </c>
      <c r="H9" s="71"/>
      <c r="I9" s="69">
        <f t="shared" si="22"/>
        <v>12.3</v>
      </c>
      <c r="J9" s="109">
        <v>0.3446643518518519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110">
        <v>0.34467592592592594</v>
      </c>
      <c r="U9" s="64"/>
      <c r="V9" s="64"/>
      <c r="W9" s="65">
        <v>5</v>
      </c>
      <c r="X9" s="65">
        <v>1</v>
      </c>
      <c r="Y9" s="65"/>
      <c r="Z9" s="65">
        <v>1</v>
      </c>
      <c r="AA9" s="65"/>
      <c r="AB9" s="69">
        <f t="shared" si="24"/>
        <v>8.3000000000000007</v>
      </c>
      <c r="AC9" s="110">
        <v>0.34483796296296299</v>
      </c>
      <c r="AD9" s="70">
        <f t="shared" si="0"/>
        <v>1.6203703703704386E-4</v>
      </c>
      <c r="AE9" s="73"/>
      <c r="AF9" s="92"/>
      <c r="AG9" s="64"/>
      <c r="AH9" s="65"/>
      <c r="AI9" s="65"/>
      <c r="AJ9" s="65"/>
      <c r="AK9" s="65"/>
      <c r="AL9" s="65"/>
      <c r="AM9" s="69">
        <f t="shared" si="25"/>
        <v>0</v>
      </c>
      <c r="AN9" s="110">
        <v>0.34490740740740744</v>
      </c>
      <c r="AO9" s="64"/>
      <c r="AP9" s="64"/>
      <c r="AQ9" s="65">
        <v>2</v>
      </c>
      <c r="AR9" s="65"/>
      <c r="AS9" s="65">
        <v>1</v>
      </c>
      <c r="AT9" s="65"/>
      <c r="AU9" s="65"/>
      <c r="AV9" s="69">
        <f t="shared" si="26"/>
        <v>3.5</v>
      </c>
      <c r="AW9" s="110">
        <v>0.34494212962962961</v>
      </c>
      <c r="AX9" s="70">
        <f t="shared" si="1"/>
        <v>3.4722222222172139E-5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>
        <v>0.34503472222222226</v>
      </c>
      <c r="BI9" s="64"/>
      <c r="BJ9" s="64"/>
      <c r="BK9" s="65">
        <v>2</v>
      </c>
      <c r="BL9" s="65">
        <v>1</v>
      </c>
      <c r="BM9" s="65"/>
      <c r="BN9" s="65"/>
      <c r="BO9" s="65"/>
      <c r="BP9" s="69">
        <f t="shared" si="28"/>
        <v>3</v>
      </c>
      <c r="BQ9" s="68">
        <v>0.34509259259259256</v>
      </c>
      <c r="BR9" s="70">
        <f t="shared" si="29"/>
        <v>5.7870370370305402E-5</v>
      </c>
      <c r="BS9" s="73"/>
      <c r="BT9" s="92"/>
      <c r="BU9" s="64"/>
      <c r="BV9" s="65"/>
      <c r="BW9" s="65"/>
      <c r="BX9" s="65">
        <v>1</v>
      </c>
      <c r="BY9" s="65"/>
      <c r="BZ9" s="65"/>
      <c r="CA9" s="99">
        <f t="shared" si="30"/>
        <v>1.5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0.34527777777777779</v>
      </c>
      <c r="CM9" s="112">
        <v>0.34559027777777779</v>
      </c>
      <c r="CN9" s="64" t="str">
        <f t="shared" si="2"/>
        <v>Y</v>
      </c>
      <c r="CO9" s="65" t="s">
        <v>75</v>
      </c>
      <c r="CP9" s="65" t="s">
        <v>75</v>
      </c>
      <c r="CQ9" s="66">
        <f t="shared" si="3"/>
        <v>1.7361111111108274E-4</v>
      </c>
      <c r="CR9" s="64" t="str">
        <f t="shared" si="4"/>
        <v>Yes</v>
      </c>
      <c r="CS9" s="67">
        <f t="shared" si="5"/>
        <v>2134.2857142856246</v>
      </c>
      <c r="CT9" s="76"/>
      <c r="CU9" s="61">
        <f t="shared" si="6"/>
        <v>0</v>
      </c>
      <c r="CV9" s="62">
        <f t="shared" si="7"/>
        <v>14.8</v>
      </c>
      <c r="CW9" s="63">
        <f t="shared" si="8"/>
        <v>21.999999999990649</v>
      </c>
      <c r="CX9" s="63">
        <f t="shared" si="32"/>
        <v>1</v>
      </c>
      <c r="CY9" s="63">
        <f t="shared" si="9"/>
        <v>1.5</v>
      </c>
      <c r="CZ9" s="63">
        <f t="shared" si="10"/>
        <v>52.999999999997094</v>
      </c>
      <c r="DA9" s="51">
        <f t="shared" si="33"/>
        <v>16.3</v>
      </c>
      <c r="DB9" s="52">
        <f t="shared" si="34"/>
        <v>-2.4389140271612391</v>
      </c>
      <c r="DC9" s="53">
        <f t="shared" si="11"/>
        <v>0.48306519898388339</v>
      </c>
      <c r="DD9" s="7">
        <f t="shared" si="35"/>
        <v>1</v>
      </c>
      <c r="DE9" s="7">
        <f t="shared" si="12"/>
        <v>23.438914027151888</v>
      </c>
      <c r="DF9" s="7">
        <f t="shared" si="13"/>
        <v>79.999999999996518</v>
      </c>
      <c r="DG9" s="7">
        <f t="shared" si="14"/>
        <v>49.999999999997094</v>
      </c>
      <c r="DH9" s="7">
        <f t="shared" si="15"/>
        <v>-2.4389140271612391</v>
      </c>
      <c r="DI9" s="7">
        <f t="shared" si="16"/>
        <v>-3.4389140271612391</v>
      </c>
      <c r="DJ9" s="7">
        <f t="shared" si="17"/>
        <v>-2.4389140271612391</v>
      </c>
      <c r="DK9" s="7">
        <f t="shared" si="18"/>
        <v>-1.4389140271612391</v>
      </c>
      <c r="DL9" s="13">
        <f t="shared" si="19"/>
        <v>-2.4389140271612391</v>
      </c>
      <c r="DM9" s="14">
        <f t="shared" si="20"/>
        <v>0.48306519898388339</v>
      </c>
      <c r="DN9" s="37">
        <f t="shared" si="36"/>
        <v>0.41509433962248782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4</v>
      </c>
      <c r="E10" s="71">
        <v>2</v>
      </c>
      <c r="F10" s="71"/>
      <c r="G10" s="71"/>
      <c r="H10" s="71"/>
      <c r="I10" s="69">
        <f t="shared" si="22"/>
        <v>6</v>
      </c>
      <c r="J10" s="109">
        <v>0.35203703703703698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110">
        <v>0.35206018518518517</v>
      </c>
      <c r="U10" s="64"/>
      <c r="V10" s="64"/>
      <c r="W10" s="65">
        <v>5</v>
      </c>
      <c r="X10" s="65">
        <v>2</v>
      </c>
      <c r="Y10" s="65"/>
      <c r="Z10" s="65"/>
      <c r="AA10" s="65">
        <v>1</v>
      </c>
      <c r="AB10" s="69">
        <f t="shared" si="24"/>
        <v>9</v>
      </c>
      <c r="AC10" s="110">
        <v>0.35222222222222221</v>
      </c>
      <c r="AD10" s="70">
        <f t="shared" si="0"/>
        <v>1.6203703703704386E-4</v>
      </c>
      <c r="AE10" s="73"/>
      <c r="AF10" s="92"/>
      <c r="AG10" s="64"/>
      <c r="AH10" s="65">
        <v>1</v>
      </c>
      <c r="AI10" s="65"/>
      <c r="AJ10" s="65"/>
      <c r="AK10" s="65"/>
      <c r="AL10" s="65"/>
      <c r="AM10" s="69">
        <f t="shared" si="25"/>
        <v>1</v>
      </c>
      <c r="AN10" s="110">
        <v>0.35245370370370371</v>
      </c>
      <c r="AO10" s="64"/>
      <c r="AP10" s="64"/>
      <c r="AQ10" s="65">
        <v>5</v>
      </c>
      <c r="AR10" s="65">
        <v>1</v>
      </c>
      <c r="AS10" s="65"/>
      <c r="AT10" s="65"/>
      <c r="AU10" s="65"/>
      <c r="AV10" s="69">
        <f t="shared" si="26"/>
        <v>6</v>
      </c>
      <c r="AW10" s="110">
        <v>0.35260416666666666</v>
      </c>
      <c r="AX10" s="70">
        <f t="shared" si="1"/>
        <v>1.5046296296294948E-4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0.35265046296296299</v>
      </c>
      <c r="CM10" s="112">
        <v>0.35306712962962966</v>
      </c>
      <c r="CN10" s="64" t="str">
        <f t="shared" si="2"/>
        <v>Y</v>
      </c>
      <c r="CO10" s="65" t="s">
        <v>75</v>
      </c>
      <c r="CP10" s="65" t="s">
        <v>75</v>
      </c>
      <c r="CQ10" s="66">
        <f t="shared" si="3"/>
        <v>1.8518518518523264E-4</v>
      </c>
      <c r="CR10" s="64" t="str">
        <f t="shared" si="4"/>
        <v>No</v>
      </c>
      <c r="CS10" s="67">
        <f t="shared" si="5"/>
        <v>2314.2857142856169</v>
      </c>
      <c r="CT10" s="76"/>
      <c r="CU10" s="61">
        <f t="shared" si="6"/>
        <v>0</v>
      </c>
      <c r="CV10" s="62">
        <f t="shared" si="7"/>
        <v>15</v>
      </c>
      <c r="CW10" s="63">
        <f t="shared" si="8"/>
        <v>26.999999999999424</v>
      </c>
      <c r="CX10" s="63">
        <f t="shared" si="32"/>
        <v>1</v>
      </c>
      <c r="CY10" s="63">
        <f t="shared" si="9"/>
        <v>1</v>
      </c>
      <c r="CZ10" s="63">
        <f t="shared" si="10"/>
        <v>53.000000000006686</v>
      </c>
      <c r="DA10" s="51">
        <f t="shared" si="33"/>
        <v>16</v>
      </c>
      <c r="DB10" s="52">
        <f t="shared" si="34"/>
        <v>2.2443438913995379</v>
      </c>
      <c r="DC10" s="53">
        <f t="shared" si="11"/>
        <v>0.51972157772616989</v>
      </c>
      <c r="DD10" s="7">
        <f t="shared" si="35"/>
        <v>1</v>
      </c>
      <c r="DE10" s="7">
        <f t="shared" si="12"/>
        <v>23.755656108599887</v>
      </c>
      <c r="DF10" s="7">
        <f t="shared" si="13"/>
        <v>89.000000000007518</v>
      </c>
      <c r="DG10" s="7">
        <f t="shared" si="14"/>
        <v>50.000000000006686</v>
      </c>
      <c r="DH10" s="7">
        <f t="shared" si="15"/>
        <v>2.2443438913995379</v>
      </c>
      <c r="DI10" s="7">
        <f t="shared" si="16"/>
        <v>1.2443438913995379</v>
      </c>
      <c r="DJ10" s="7">
        <f t="shared" si="17"/>
        <v>2.2443438913995379</v>
      </c>
      <c r="DK10" s="7">
        <f t="shared" si="18"/>
        <v>3.2443438913995379</v>
      </c>
      <c r="DL10" s="13">
        <f t="shared" si="19"/>
        <v>2.2443438913995379</v>
      </c>
      <c r="DM10" s="14">
        <f t="shared" si="20"/>
        <v>0.51972157772616989</v>
      </c>
      <c r="DN10" s="37">
        <f t="shared" si="36"/>
        <v>0.50943396226407578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3</v>
      </c>
      <c r="E11" s="71">
        <v>1</v>
      </c>
      <c r="F11" s="71"/>
      <c r="G11" s="71"/>
      <c r="H11" s="71">
        <v>1</v>
      </c>
      <c r="I11" s="69">
        <f t="shared" si="22"/>
        <v>6</v>
      </c>
      <c r="J11" s="109">
        <v>0.35957175925925927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110">
        <v>0.35958333333333337</v>
      </c>
      <c r="U11" s="64"/>
      <c r="V11" s="64"/>
      <c r="W11" s="65">
        <v>4</v>
      </c>
      <c r="X11" s="65">
        <v>1</v>
      </c>
      <c r="Y11" s="65"/>
      <c r="Z11" s="65">
        <v>1</v>
      </c>
      <c r="AA11" s="65">
        <v>1</v>
      </c>
      <c r="AB11" s="69">
        <f t="shared" si="24"/>
        <v>9.3000000000000007</v>
      </c>
      <c r="AC11" s="110">
        <v>0.35974537037037035</v>
      </c>
      <c r="AD11" s="70">
        <f t="shared" si="0"/>
        <v>1.6203703703698835E-4</v>
      </c>
      <c r="AE11" s="73"/>
      <c r="AF11" s="92"/>
      <c r="AG11" s="64"/>
      <c r="AH11" s="65">
        <v>2</v>
      </c>
      <c r="AI11" s="65"/>
      <c r="AJ11" s="65"/>
      <c r="AK11" s="65"/>
      <c r="AL11" s="65"/>
      <c r="AM11" s="69">
        <f t="shared" si="25"/>
        <v>2</v>
      </c>
      <c r="AN11" s="110">
        <v>0.35993055555555559</v>
      </c>
      <c r="AO11" s="64"/>
      <c r="AP11" s="64"/>
      <c r="AQ11" s="65">
        <v>4</v>
      </c>
      <c r="AR11" s="65"/>
      <c r="AS11" s="65"/>
      <c r="AT11" s="65"/>
      <c r="AU11" s="65"/>
      <c r="AV11" s="69">
        <f t="shared" si="26"/>
        <v>4</v>
      </c>
      <c r="AW11" s="110">
        <v>0.35998842592592589</v>
      </c>
      <c r="AX11" s="70">
        <f t="shared" si="1"/>
        <v>5.7870370370305402E-5</v>
      </c>
      <c r="AY11" s="73"/>
      <c r="AZ11" s="92"/>
      <c r="BA11" s="64"/>
      <c r="BB11" s="65">
        <v>1</v>
      </c>
      <c r="BC11" s="65">
        <v>1</v>
      </c>
      <c r="BD11" s="65"/>
      <c r="BE11" s="65"/>
      <c r="BF11" s="65"/>
      <c r="BG11" s="69">
        <f t="shared" si="27"/>
        <v>2</v>
      </c>
      <c r="BH11" s="68">
        <v>0.36011574074074071</v>
      </c>
      <c r="BI11" s="64"/>
      <c r="BJ11" s="64"/>
      <c r="BK11" s="65">
        <v>4</v>
      </c>
      <c r="BL11" s="65">
        <v>2</v>
      </c>
      <c r="BM11" s="65"/>
      <c r="BN11" s="65"/>
      <c r="BO11" s="65"/>
      <c r="BP11" s="69">
        <f t="shared" si="28"/>
        <v>6</v>
      </c>
      <c r="BQ11" s="68">
        <v>0.36026620370370371</v>
      </c>
      <c r="BR11" s="70">
        <f t="shared" si="29"/>
        <v>1.5046296296300499E-4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0.36027777777777775</v>
      </c>
      <c r="CM11" s="112">
        <v>0.36048611111111112</v>
      </c>
      <c r="CN11" s="64" t="str">
        <f t="shared" si="2"/>
        <v>Y</v>
      </c>
      <c r="CO11" s="65" t="s">
        <v>74</v>
      </c>
      <c r="CP11" s="65" t="s">
        <v>75</v>
      </c>
      <c r="CQ11" s="66">
        <f t="shared" si="3"/>
        <v>1.7361111111108274E-4</v>
      </c>
      <c r="CR11" s="64" t="str">
        <f t="shared" si="4"/>
        <v>No</v>
      </c>
      <c r="CS11" s="67">
        <f t="shared" si="5"/>
        <v>2391.4285714292901</v>
      </c>
      <c r="CT11" s="76"/>
      <c r="CU11" s="61">
        <f t="shared" si="6"/>
        <v>0</v>
      </c>
      <c r="CV11" s="62">
        <f t="shared" si="7"/>
        <v>19.3</v>
      </c>
      <c r="CW11" s="63">
        <f t="shared" si="8"/>
        <v>31.999999999993811</v>
      </c>
      <c r="CX11" s="63">
        <f t="shared" si="32"/>
        <v>2</v>
      </c>
      <c r="CY11" s="63">
        <f t="shared" si="9"/>
        <v>4</v>
      </c>
      <c r="CZ11" s="63">
        <f t="shared" si="10"/>
        <v>60.999999999996746</v>
      </c>
      <c r="DA11" s="51">
        <f t="shared" si="33"/>
        <v>23.3</v>
      </c>
      <c r="DB11" s="52">
        <f t="shared" si="34"/>
        <v>-0.56561085973804381</v>
      </c>
      <c r="DC11" s="53">
        <f t="shared" si="11"/>
        <v>0.61949255545427173</v>
      </c>
      <c r="DD11" s="7">
        <f t="shared" si="35"/>
        <v>2</v>
      </c>
      <c r="DE11" s="7">
        <f t="shared" si="12"/>
        <v>30.565610859731855</v>
      </c>
      <c r="DF11" s="7">
        <f t="shared" si="13"/>
        <v>78.999999999999559</v>
      </c>
      <c r="DG11" s="7">
        <f t="shared" si="14"/>
        <v>57.999999999996746</v>
      </c>
      <c r="DH11" s="7">
        <f t="shared" si="15"/>
        <v>0.43438914026195619</v>
      </c>
      <c r="DI11" s="7">
        <f t="shared" si="16"/>
        <v>-0.56561085973804381</v>
      </c>
      <c r="DJ11" s="7">
        <f t="shared" si="17"/>
        <v>0.43438914026195619</v>
      </c>
      <c r="DK11" s="7">
        <f t="shared" si="18"/>
        <v>1.4343891402619562</v>
      </c>
      <c r="DL11" s="13">
        <f t="shared" si="19"/>
        <v>-0.56561085973804381</v>
      </c>
      <c r="DM11" s="14">
        <f t="shared" si="20"/>
        <v>0.61949255545427195</v>
      </c>
      <c r="DN11" s="37">
        <f t="shared" si="36"/>
        <v>0.52459016393435276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6</v>
      </c>
      <c r="E12" s="71">
        <v>1</v>
      </c>
      <c r="F12" s="71"/>
      <c r="G12" s="71"/>
      <c r="H12" s="71"/>
      <c r="I12" s="69">
        <f t="shared" si="22"/>
        <v>7</v>
      </c>
      <c r="J12" s="109">
        <v>0.36146990740740742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110">
        <v>0.36151620370370369</v>
      </c>
      <c r="U12" s="64"/>
      <c r="V12" s="64"/>
      <c r="W12" s="65">
        <v>6</v>
      </c>
      <c r="X12" s="65">
        <v>1</v>
      </c>
      <c r="Y12" s="65"/>
      <c r="Z12" s="65"/>
      <c r="AA12" s="65"/>
      <c r="AB12" s="69">
        <f t="shared" si="24"/>
        <v>7</v>
      </c>
      <c r="AC12" s="110">
        <v>0.36163194444444446</v>
      </c>
      <c r="AD12" s="70">
        <f t="shared" si="0"/>
        <v>1.1574074074077734E-4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5"/>
        <v>0</v>
      </c>
      <c r="AN12" s="110">
        <v>0.36173611111111109</v>
      </c>
      <c r="AO12" s="64"/>
      <c r="AP12" s="64"/>
      <c r="AQ12" s="65">
        <v>4</v>
      </c>
      <c r="AR12" s="65"/>
      <c r="AS12" s="65"/>
      <c r="AT12" s="65"/>
      <c r="AU12" s="65"/>
      <c r="AV12" s="69">
        <f t="shared" si="26"/>
        <v>4</v>
      </c>
      <c r="AW12" s="110">
        <v>0.36178240740740741</v>
      </c>
      <c r="AX12" s="70">
        <f t="shared" si="1"/>
        <v>4.6296296296322037E-5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>
        <v>0.36184027777777777</v>
      </c>
      <c r="BI12" s="64"/>
      <c r="BJ12" s="64"/>
      <c r="BK12" s="65">
        <v>4</v>
      </c>
      <c r="BL12" s="65">
        <v>1</v>
      </c>
      <c r="BM12" s="65"/>
      <c r="BN12" s="65"/>
      <c r="BO12" s="65"/>
      <c r="BP12" s="69">
        <f t="shared" si="28"/>
        <v>5</v>
      </c>
      <c r="BQ12" s="68">
        <v>0.36194444444444446</v>
      </c>
      <c r="BR12" s="70">
        <f t="shared" si="29"/>
        <v>1.0416666666668295E-4</v>
      </c>
      <c r="BS12" s="73"/>
      <c r="BT12" s="92"/>
      <c r="BU12" s="64"/>
      <c r="BV12" s="65">
        <v>2</v>
      </c>
      <c r="BW12" s="65"/>
      <c r="BX12" s="65"/>
      <c r="BY12" s="65"/>
      <c r="BZ12" s="65"/>
      <c r="CA12" s="99">
        <f t="shared" si="30"/>
        <v>2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0.36215277777777777</v>
      </c>
      <c r="CM12" s="112">
        <v>0.36236111111111113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1.6203703703704386E-4</v>
      </c>
      <c r="CR12" s="64" t="str">
        <f t="shared" si="4"/>
        <v>Yes</v>
      </c>
      <c r="CS12" s="67">
        <f t="shared" si="5"/>
        <v>2519.9999999992033</v>
      </c>
      <c r="CT12" s="76"/>
      <c r="CU12" s="61">
        <f t="shared" si="6"/>
        <v>0</v>
      </c>
      <c r="CV12" s="62">
        <f t="shared" si="7"/>
        <v>16</v>
      </c>
      <c r="CW12" s="63">
        <f t="shared" si="8"/>
        <v>23.000000000006793</v>
      </c>
      <c r="CX12" s="63">
        <f t="shared" si="32"/>
        <v>1</v>
      </c>
      <c r="CY12" s="63">
        <f t="shared" si="9"/>
        <v>2</v>
      </c>
      <c r="CZ12" s="63">
        <f t="shared" si="10"/>
        <v>58.999999999998032</v>
      </c>
      <c r="DA12" s="51">
        <f t="shared" si="33"/>
        <v>18</v>
      </c>
      <c r="DB12" s="52">
        <f t="shared" si="34"/>
        <v>-3.3393665158330883</v>
      </c>
      <c r="DC12" s="53">
        <f t="shared" si="11"/>
        <v>0.4724409448819884</v>
      </c>
      <c r="DD12" s="7">
        <f t="shared" si="35"/>
        <v>1</v>
      </c>
      <c r="DE12" s="7">
        <f t="shared" si="12"/>
        <v>25.339366515839881</v>
      </c>
      <c r="DF12" s="7">
        <f t="shared" si="13"/>
        <v>77.000000000000853</v>
      </c>
      <c r="DG12" s="7">
        <f t="shared" si="14"/>
        <v>55.999999999998032</v>
      </c>
      <c r="DH12" s="7">
        <f t="shared" si="15"/>
        <v>-3.3393665158330883</v>
      </c>
      <c r="DI12" s="7">
        <f t="shared" si="16"/>
        <v>-4.3393665158330883</v>
      </c>
      <c r="DJ12" s="7">
        <f t="shared" si="17"/>
        <v>-3.3393665158330883</v>
      </c>
      <c r="DK12" s="7">
        <f t="shared" si="18"/>
        <v>-2.3393665158330883</v>
      </c>
      <c r="DL12" s="13">
        <f t="shared" si="19"/>
        <v>-3.3393665158330883</v>
      </c>
      <c r="DM12" s="14">
        <f t="shared" si="20"/>
        <v>0.4724409448819884</v>
      </c>
      <c r="DN12" s="37">
        <f t="shared" si="36"/>
        <v>0.38983050847470441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0</v>
      </c>
      <c r="E13" s="71"/>
      <c r="F13" s="71"/>
      <c r="G13" s="71"/>
      <c r="H13" s="71"/>
      <c r="I13" s="69">
        <f t="shared" si="22"/>
        <v>0</v>
      </c>
      <c r="J13" s="109">
        <v>0.36425925925925928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110">
        <v>0.36425925925925928</v>
      </c>
      <c r="U13" s="64"/>
      <c r="V13" s="64"/>
      <c r="W13" s="65">
        <v>3</v>
      </c>
      <c r="X13" s="65">
        <v>2</v>
      </c>
      <c r="Y13" s="65"/>
      <c r="Z13" s="65"/>
      <c r="AA13" s="65"/>
      <c r="AB13" s="69">
        <f t="shared" si="24"/>
        <v>5</v>
      </c>
      <c r="AC13" s="110">
        <v>0.36436342592592591</v>
      </c>
      <c r="AD13" s="70">
        <f t="shared" si="0"/>
        <v>1.0416666666662744E-4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5"/>
        <v>0</v>
      </c>
      <c r="AN13" s="110">
        <v>0.36451388888888886</v>
      </c>
      <c r="AO13" s="64"/>
      <c r="AP13" s="64"/>
      <c r="AQ13" s="65">
        <v>6</v>
      </c>
      <c r="AR13" s="65"/>
      <c r="AS13" s="65"/>
      <c r="AT13" s="65"/>
      <c r="AU13" s="65"/>
      <c r="AV13" s="69">
        <f t="shared" si="26"/>
        <v>6</v>
      </c>
      <c r="AW13" s="110">
        <v>0.36466435185185181</v>
      </c>
      <c r="AX13" s="70">
        <f t="shared" si="1"/>
        <v>1.5046296296294948E-4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0.36489583333333336</v>
      </c>
      <c r="CM13" s="112">
        <v>0.36515046296296294</v>
      </c>
      <c r="CN13" s="64" t="str">
        <f t="shared" si="2"/>
        <v>Y</v>
      </c>
      <c r="CO13" s="65" t="s">
        <v>75</v>
      </c>
      <c r="CP13" s="65" t="s">
        <v>75</v>
      </c>
      <c r="CQ13" s="66">
        <f t="shared" si="3"/>
        <v>1.0416666666662744E-4</v>
      </c>
      <c r="CR13" s="64" t="str">
        <f t="shared" si="4"/>
        <v>No</v>
      </c>
      <c r="CS13" s="67">
        <f t="shared" si="5"/>
        <v>2000.0000000007531</v>
      </c>
      <c r="CT13" s="76"/>
      <c r="CU13" s="61">
        <f t="shared" si="6"/>
        <v>0</v>
      </c>
      <c r="CV13" s="62">
        <f t="shared" si="7"/>
        <v>11</v>
      </c>
      <c r="CW13" s="63">
        <f t="shared" si="8"/>
        <v>21.999999999995445</v>
      </c>
      <c r="CX13" s="63">
        <f t="shared" si="32"/>
        <v>1</v>
      </c>
      <c r="CY13" s="63">
        <f t="shared" si="9"/>
        <v>0</v>
      </c>
      <c r="CZ13" s="63">
        <f t="shared" si="10"/>
        <v>55.000000000000604</v>
      </c>
      <c r="DA13" s="51">
        <f t="shared" si="33"/>
        <v>11</v>
      </c>
      <c r="DB13" s="52">
        <f t="shared" si="34"/>
        <v>3.5791855203555265</v>
      </c>
      <c r="DC13" s="53">
        <f t="shared" si="11"/>
        <v>0.35249954220837498</v>
      </c>
      <c r="DD13" s="7">
        <f t="shared" si="35"/>
        <v>1</v>
      </c>
      <c r="DE13" s="7">
        <f t="shared" si="12"/>
        <v>17.420814479639919</v>
      </c>
      <c r="DF13" s="7">
        <f t="shared" si="13"/>
        <v>76.999999999996049</v>
      </c>
      <c r="DG13" s="7">
        <f t="shared" si="14"/>
        <v>52.000000000000604</v>
      </c>
      <c r="DH13" s="7">
        <f t="shared" si="15"/>
        <v>3.5791855203555265</v>
      </c>
      <c r="DI13" s="7">
        <f t="shared" si="16"/>
        <v>2.5791855203555265</v>
      </c>
      <c r="DJ13" s="7">
        <f t="shared" si="17"/>
        <v>3.5791855203555265</v>
      </c>
      <c r="DK13" s="7">
        <f t="shared" si="18"/>
        <v>4.5791855203555265</v>
      </c>
      <c r="DL13" s="13">
        <f t="shared" si="19"/>
        <v>3.5791855203555265</v>
      </c>
      <c r="DM13" s="14">
        <f t="shared" si="20"/>
        <v>0.35249954220837498</v>
      </c>
      <c r="DN13" s="37">
        <f t="shared" si="36"/>
        <v>0.39999999999991281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10</v>
      </c>
      <c r="E14" s="71"/>
      <c r="F14" s="71">
        <v>2</v>
      </c>
      <c r="G14" s="71"/>
      <c r="H14" s="71"/>
      <c r="I14" s="69">
        <f t="shared" si="22"/>
        <v>13</v>
      </c>
      <c r="J14" s="109">
        <v>0.37064814814814812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110">
        <v>0.37065972222222227</v>
      </c>
      <c r="U14" s="64"/>
      <c r="V14" s="64"/>
      <c r="W14" s="65">
        <v>10</v>
      </c>
      <c r="X14" s="65"/>
      <c r="Y14" s="65">
        <v>2</v>
      </c>
      <c r="Z14" s="65"/>
      <c r="AA14" s="65"/>
      <c r="AB14" s="69">
        <f t="shared" si="24"/>
        <v>13</v>
      </c>
      <c r="AC14" s="110">
        <v>0.37089120370370371</v>
      </c>
      <c r="AD14" s="70">
        <f t="shared" si="0"/>
        <v>2.3148148148144365E-4</v>
      </c>
      <c r="AE14" s="73"/>
      <c r="AF14" s="92"/>
      <c r="AG14" s="64"/>
      <c r="AH14" s="65">
        <v>4</v>
      </c>
      <c r="AI14" s="65"/>
      <c r="AJ14" s="65"/>
      <c r="AK14" s="65"/>
      <c r="AL14" s="65"/>
      <c r="AM14" s="69">
        <f t="shared" si="25"/>
        <v>4</v>
      </c>
      <c r="AN14" s="110"/>
      <c r="AO14" s="64"/>
      <c r="AP14" s="64"/>
      <c r="AQ14" s="65"/>
      <c r="AR14" s="65"/>
      <c r="AS14" s="65"/>
      <c r="AT14" s="65"/>
      <c r="AU14" s="65"/>
      <c r="AV14" s="69">
        <f t="shared" si="26"/>
        <v>0</v>
      </c>
      <c r="AW14" s="110"/>
      <c r="AX14" s="70">
        <f t="shared" si="1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0.37130787037037033</v>
      </c>
      <c r="CM14" s="112">
        <v>0.37166666666666665</v>
      </c>
      <c r="CN14" s="64" t="str">
        <f t="shared" si="2"/>
        <v>Y</v>
      </c>
      <c r="CO14" s="65" t="s">
        <v>75</v>
      </c>
      <c r="CP14" s="65" t="s">
        <v>75</v>
      </c>
      <c r="CQ14" s="66">
        <f t="shared" si="3"/>
        <v>2.4305555555559355E-4</v>
      </c>
      <c r="CR14" s="64" t="str">
        <f t="shared" si="4"/>
        <v>Yes</v>
      </c>
      <c r="CS14" s="67">
        <f t="shared" si="5"/>
        <v>2340.0000000003824</v>
      </c>
      <c r="CT14" s="76"/>
      <c r="CU14" s="61">
        <f t="shared" si="6"/>
        <v>0</v>
      </c>
      <c r="CV14" s="62">
        <f t="shared" si="7"/>
        <v>13</v>
      </c>
      <c r="CW14" s="63">
        <f t="shared" si="8"/>
        <v>19.999999999996732</v>
      </c>
      <c r="CX14" s="63">
        <f t="shared" si="32"/>
        <v>1</v>
      </c>
      <c r="CY14" s="63">
        <f t="shared" si="9"/>
        <v>4</v>
      </c>
      <c r="CZ14" s="63">
        <f t="shared" si="10"/>
        <v>56.999999999999318</v>
      </c>
      <c r="DA14" s="51">
        <f t="shared" si="33"/>
        <v>17</v>
      </c>
      <c r="DB14" s="52">
        <f t="shared" si="34"/>
        <v>-1.5882352941231694</v>
      </c>
      <c r="DC14" s="53">
        <f t="shared" si="11"/>
        <v>0.47577162961779496</v>
      </c>
      <c r="DD14" s="7">
        <f t="shared" si="35"/>
        <v>1</v>
      </c>
      <c r="DE14" s="7">
        <f t="shared" si="12"/>
        <v>20.588235294119901</v>
      </c>
      <c r="DF14" s="7">
        <f t="shared" si="13"/>
        <v>88.000000000000966</v>
      </c>
      <c r="DG14" s="7">
        <f t="shared" si="14"/>
        <v>53.999999999999318</v>
      </c>
      <c r="DH14" s="7">
        <f t="shared" si="15"/>
        <v>-1.5882352941231694</v>
      </c>
      <c r="DI14" s="7">
        <f t="shared" si="16"/>
        <v>-2.5882352941231694</v>
      </c>
      <c r="DJ14" s="7">
        <f t="shared" si="17"/>
        <v>-1.5882352941231694</v>
      </c>
      <c r="DK14" s="7">
        <f t="shared" si="18"/>
        <v>-0.58823529412316944</v>
      </c>
      <c r="DL14" s="13">
        <f t="shared" si="19"/>
        <v>-1.5882352941231694</v>
      </c>
      <c r="DM14" s="14">
        <f t="shared" si="20"/>
        <v>0.47577162961779496</v>
      </c>
      <c r="DN14" s="37">
        <f t="shared" si="36"/>
        <v>0.350877192982403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6</v>
      </c>
      <c r="E15" s="71">
        <v>1</v>
      </c>
      <c r="F15" s="71"/>
      <c r="G15" s="71"/>
      <c r="H15" s="71"/>
      <c r="I15" s="69">
        <f t="shared" si="22"/>
        <v>7</v>
      </c>
      <c r="J15" s="109">
        <v>0.37358796296296298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110">
        <v>0.37359953703703702</v>
      </c>
      <c r="U15" s="64"/>
      <c r="V15" s="64"/>
      <c r="W15" s="65">
        <v>9</v>
      </c>
      <c r="X15" s="65">
        <v>3</v>
      </c>
      <c r="Y15" s="65"/>
      <c r="Z15" s="65"/>
      <c r="AA15" s="65"/>
      <c r="AB15" s="69">
        <f t="shared" si="24"/>
        <v>12</v>
      </c>
      <c r="AC15" s="110">
        <v>0.37384259259259256</v>
      </c>
      <c r="AD15" s="70">
        <f t="shared" si="0"/>
        <v>2.4305555555553804E-4</v>
      </c>
      <c r="AE15" s="73"/>
      <c r="AF15" s="92"/>
      <c r="AG15" s="64"/>
      <c r="AH15" s="65">
        <v>1</v>
      </c>
      <c r="AI15" s="65"/>
      <c r="AJ15" s="65"/>
      <c r="AK15" s="65"/>
      <c r="AL15" s="65"/>
      <c r="AM15" s="69">
        <f t="shared" si="25"/>
        <v>1</v>
      </c>
      <c r="AN15" s="110"/>
      <c r="AO15" s="64"/>
      <c r="AP15" s="64"/>
      <c r="AQ15" s="65"/>
      <c r="AR15" s="65"/>
      <c r="AS15" s="65"/>
      <c r="AT15" s="65"/>
      <c r="AU15" s="65"/>
      <c r="AV15" s="69">
        <f t="shared" si="26"/>
        <v>0</v>
      </c>
      <c r="AW15" s="110"/>
      <c r="AX15" s="70">
        <f t="shared" si="1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0.37417824074074074</v>
      </c>
      <c r="CM15" s="112">
        <v>0.37452546296296302</v>
      </c>
      <c r="CN15" s="64" t="str">
        <f t="shared" si="2"/>
        <v>Y</v>
      </c>
      <c r="CO15" s="65" t="s">
        <v>75</v>
      </c>
      <c r="CP15" s="65" t="s">
        <v>75</v>
      </c>
      <c r="CQ15" s="66">
        <f t="shared" si="3"/>
        <v>2.5462962962957691E-4</v>
      </c>
      <c r="CR15" s="64" t="str">
        <f t="shared" si="4"/>
        <v>Yes</v>
      </c>
      <c r="CS15" s="67">
        <f t="shared" si="5"/>
        <v>2057.1428571430056</v>
      </c>
      <c r="CT15" s="76"/>
      <c r="CU15" s="61">
        <f t="shared" si="6"/>
        <v>0</v>
      </c>
      <c r="CV15" s="62">
        <f t="shared" si="7"/>
        <v>12</v>
      </c>
      <c r="CW15" s="63">
        <f t="shared" si="8"/>
        <v>20.999999999998487</v>
      </c>
      <c r="CX15" s="63">
        <f t="shared" si="32"/>
        <v>1</v>
      </c>
      <c r="CY15" s="63">
        <f t="shared" si="9"/>
        <v>1</v>
      </c>
      <c r="CZ15" s="63">
        <f t="shared" si="10"/>
        <v>50.99999999999838</v>
      </c>
      <c r="DA15" s="51">
        <f t="shared" si="33"/>
        <v>13</v>
      </c>
      <c r="DB15" s="52">
        <f t="shared" si="34"/>
        <v>0.99547511311857662</v>
      </c>
      <c r="DC15" s="53">
        <f t="shared" si="11"/>
        <v>0.42888113865588751</v>
      </c>
      <c r="DD15" s="7">
        <f t="shared" si="35"/>
        <v>1</v>
      </c>
      <c r="DE15" s="7">
        <f t="shared" si="12"/>
        <v>19.00452488687991</v>
      </c>
      <c r="DF15" s="7">
        <f t="shared" si="13"/>
        <v>81.00000000000307</v>
      </c>
      <c r="DG15" s="7">
        <f t="shared" si="14"/>
        <v>47.99999999999838</v>
      </c>
      <c r="DH15" s="7">
        <f t="shared" si="15"/>
        <v>0.99547511311857662</v>
      </c>
      <c r="DI15" s="7">
        <f t="shared" si="16"/>
        <v>-4.5248868814233845E-3</v>
      </c>
      <c r="DJ15" s="7">
        <f t="shared" si="17"/>
        <v>0.99547511311857662</v>
      </c>
      <c r="DK15" s="7">
        <f t="shared" si="18"/>
        <v>1.9954751131185766</v>
      </c>
      <c r="DL15" s="13">
        <f t="shared" si="19"/>
        <v>0.99547511311857662</v>
      </c>
      <c r="DM15" s="14">
        <f t="shared" si="20"/>
        <v>0.42888113865588751</v>
      </c>
      <c r="DN15" s="37">
        <f t="shared" si="36"/>
        <v>0.41176470588233632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2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3">IF($J16="","-",BI16*$L$2+BJ16*$M$2+BK16*$N$2+BL16*$O$2+BM16*$P$2+BN16*$Q$2+BO16*$R$2)</f>
        <v>-</v>
      </c>
      <c r="BQ16" s="68"/>
      <c r="BR16" s="70" t="str">
        <f t="shared" ref="BR16:BR55" si="44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5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6">IF($J16="","-",CC16*$L$2+CD16*$M$2+CE16*$N$2+CF16*$O$2+CG16*$P$2+CH16*$Q$2+CI16*$R$2)</f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2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3"/>
        <v>-</v>
      </c>
      <c r="BQ17" s="68"/>
      <c r="BR17" s="70" t="str">
        <f t="shared" si="44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5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6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2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3"/>
        <v>-</v>
      </c>
      <c r="BQ18" s="68"/>
      <c r="BR18" s="70" t="str">
        <f t="shared" si="44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5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6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2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3"/>
        <v>-</v>
      </c>
      <c r="BQ19" s="68"/>
      <c r="BR19" s="70" t="str">
        <f t="shared" si="44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5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6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2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3"/>
        <v>-</v>
      </c>
      <c r="BQ20" s="68"/>
      <c r="BR20" s="70" t="str">
        <f t="shared" si="44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5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6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2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3"/>
        <v>-</v>
      </c>
      <c r="BQ21" s="68"/>
      <c r="BR21" s="70" t="str">
        <f t="shared" si="44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5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6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2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3"/>
        <v>-</v>
      </c>
      <c r="BQ22" s="68"/>
      <c r="BR22" s="70" t="str">
        <f t="shared" si="44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5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6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2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3"/>
        <v>-</v>
      </c>
      <c r="BQ23" s="68"/>
      <c r="BR23" s="70" t="str">
        <f t="shared" si="44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5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6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2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3"/>
        <v>-</v>
      </c>
      <c r="BQ24" s="68"/>
      <c r="BR24" s="70" t="str">
        <f t="shared" si="44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5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6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2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3"/>
        <v>-</v>
      </c>
      <c r="BQ25" s="68"/>
      <c r="BR25" s="70" t="str">
        <f t="shared" si="44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5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6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2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3"/>
        <v>-</v>
      </c>
      <c r="BQ26" s="68"/>
      <c r="BR26" s="70" t="str">
        <f t="shared" si="44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5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6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2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3"/>
        <v>-</v>
      </c>
      <c r="BQ27" s="68"/>
      <c r="BR27" s="70" t="str">
        <f t="shared" si="44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5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6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2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3"/>
        <v>-</v>
      </c>
      <c r="BQ28" s="68"/>
      <c r="BR28" s="70" t="str">
        <f t="shared" si="44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5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6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2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3"/>
        <v>-</v>
      </c>
      <c r="BQ29" s="68"/>
      <c r="BR29" s="70" t="str">
        <f t="shared" si="44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5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6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2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3"/>
        <v>-</v>
      </c>
      <c r="BQ30" s="68"/>
      <c r="BR30" s="70" t="str">
        <f t="shared" si="44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5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6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2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3"/>
        <v>-</v>
      </c>
      <c r="BQ31" s="68"/>
      <c r="BR31" s="70" t="str">
        <f t="shared" si="44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5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6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2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3"/>
        <v>-</v>
      </c>
      <c r="BQ32" s="68"/>
      <c r="BR32" s="70" t="str">
        <f t="shared" si="44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5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6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2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3"/>
        <v>-</v>
      </c>
      <c r="BQ33" s="68"/>
      <c r="BR33" s="70" t="str">
        <f t="shared" si="44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5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6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2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3"/>
        <v>-</v>
      </c>
      <c r="BQ34" s="68"/>
      <c r="BR34" s="70" t="str">
        <f t="shared" si="44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5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6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2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3"/>
        <v>-</v>
      </c>
      <c r="BQ35" s="68"/>
      <c r="BR35" s="70" t="str">
        <f t="shared" si="44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5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6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2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3"/>
        <v>-</v>
      </c>
      <c r="BQ36" s="68"/>
      <c r="BR36" s="70" t="str">
        <f t="shared" si="44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5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6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2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3"/>
        <v>-</v>
      </c>
      <c r="BQ37" s="68"/>
      <c r="BR37" s="70" t="str">
        <f t="shared" si="44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5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6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ref="AX38:AX55" si="4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2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3"/>
        <v>-</v>
      </c>
      <c r="BQ38" s="68"/>
      <c r="BR38" s="70" t="str">
        <f t="shared" si="44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5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6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ref="CV38:CV55" si="54">IF($J38="","-",AB38+AV38+BP38)</f>
        <v>-</v>
      </c>
      <c r="CW38" s="63" t="str">
        <f t="shared" ref="CW38:CW55" si="55">IF($J38="","-",(AD38+AX38+BR38)*86400)</f>
        <v>-</v>
      </c>
      <c r="CX38" s="63" t="str">
        <f t="shared" si="32"/>
        <v>-</v>
      </c>
      <c r="CY38" s="63" t="str">
        <f t="shared" ref="CY38:CY55" si="56">IF($J38="","-",S38+AM38+BG38+CA38)</f>
        <v>-</v>
      </c>
      <c r="CZ38" s="63" t="str">
        <f t="shared" ref="CZ38:CZ55" si="5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9">IF($J38="","-",IFERROR((3600*CV38/$CS$56),0))</f>
        <v>-</v>
      </c>
      <c r="DF38" s="7" t="str">
        <f t="shared" ref="DF38:DF55" si="60">IF(J38="","-",(CM38-J38)*86400)</f>
        <v>-</v>
      </c>
      <c r="DG38" s="7" t="str">
        <f t="shared" ref="DG38:DG55" si="61">IF($J38="","-",(CL38-J38-(3/86400))*86400)</f>
        <v>-</v>
      </c>
      <c r="DH38" s="7" t="str">
        <f t="shared" ref="DH38:DH55" si="62">IF($J38="","-",IF($CW38=0,0, $CW38-IFERROR(3600*$CV38/$CS$56,0)-1))</f>
        <v>-</v>
      </c>
      <c r="DI38" s="7" t="str">
        <f t="shared" ref="DI38:DI55" si="63">IF($J38="","-",IF($CW38=0,0, $CW38-IFERROR(3600*$CV38/$CS$56,0)-2))</f>
        <v>-</v>
      </c>
      <c r="DJ38" s="7" t="str">
        <f t="shared" ref="DJ38:DJ55" si="64">IF($J38="","-",IF($CW38=0,0, $CW38-IFERROR(3600*$CV38/$CS$56,0)-1))</f>
        <v>-</v>
      </c>
      <c r="DK38" s="7" t="str">
        <f t="shared" ref="DK38:DK55" si="65">IF($J38="","-",IF($CW38=0,0, $CW38-IFERROR(3600*$CV38/$CS$56,0)))</f>
        <v>-</v>
      </c>
      <c r="DL38" s="13" t="str">
        <f t="shared" ref="DL38:DL55" si="66">IF($J38="","-",HLOOKUP(CX38,$DH$5:$DK$55,A38+1, FALSE))</f>
        <v>-</v>
      </c>
      <c r="DM38" s="14" t="str">
        <f t="shared" ref="DM38:DM55" si="6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2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3"/>
        <v>-</v>
      </c>
      <c r="BQ39" s="68"/>
      <c r="BR39" s="70" t="str">
        <f t="shared" si="44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5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6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54"/>
        <v>-</v>
      </c>
      <c r="CW39" s="63" t="str">
        <f t="shared" si="55"/>
        <v>-</v>
      </c>
      <c r="CX39" s="63" t="str">
        <f t="shared" si="32"/>
        <v>-</v>
      </c>
      <c r="CY39" s="63" t="str">
        <f t="shared" si="56"/>
        <v>-</v>
      </c>
      <c r="CZ39" s="63" t="str">
        <f t="shared" si="5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8"/>
        <v>-</v>
      </c>
      <c r="DD39" s="7" t="str">
        <f t="shared" si="35"/>
        <v>-</v>
      </c>
      <c r="DE39" s="7" t="str">
        <f t="shared" si="59"/>
        <v>-</v>
      </c>
      <c r="DF39" s="7" t="str">
        <f t="shared" si="60"/>
        <v>-</v>
      </c>
      <c r="DG39" s="7" t="str">
        <f t="shared" si="61"/>
        <v>-</v>
      </c>
      <c r="DH39" s="7" t="str">
        <f t="shared" si="62"/>
        <v>-</v>
      </c>
      <c r="DI39" s="7" t="str">
        <f t="shared" si="63"/>
        <v>-</v>
      </c>
      <c r="DJ39" s="7" t="str">
        <f t="shared" si="64"/>
        <v>-</v>
      </c>
      <c r="DK39" s="7" t="str">
        <f t="shared" si="65"/>
        <v>-</v>
      </c>
      <c r="DL39" s="13" t="str">
        <f t="shared" si="66"/>
        <v>-</v>
      </c>
      <c r="DM39" s="14" t="str">
        <f t="shared" si="67"/>
        <v>-</v>
      </c>
      <c r="DN39" s="37" t="str">
        <f t="shared" si="36"/>
        <v>-</v>
      </c>
      <c r="DO39" s="89" t="str">
        <f t="shared" si="6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2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3"/>
        <v>-</v>
      </c>
      <c r="BQ40" s="68"/>
      <c r="BR40" s="70" t="str">
        <f t="shared" si="44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5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6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54"/>
        <v>-</v>
      </c>
      <c r="CW40" s="63" t="str">
        <f t="shared" si="55"/>
        <v>-</v>
      </c>
      <c r="CX40" s="63" t="str">
        <f t="shared" si="32"/>
        <v>-</v>
      </c>
      <c r="CY40" s="63" t="str">
        <f t="shared" si="56"/>
        <v>-</v>
      </c>
      <c r="CZ40" s="63" t="str">
        <f t="shared" si="5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8"/>
        <v>-</v>
      </c>
      <c r="DD40" s="7" t="str">
        <f t="shared" si="35"/>
        <v>-</v>
      </c>
      <c r="DE40" s="7" t="str">
        <f t="shared" si="59"/>
        <v>-</v>
      </c>
      <c r="DF40" s="7" t="str">
        <f t="shared" si="60"/>
        <v>-</v>
      </c>
      <c r="DG40" s="7" t="str">
        <f t="shared" si="61"/>
        <v>-</v>
      </c>
      <c r="DH40" s="7" t="str">
        <f t="shared" si="62"/>
        <v>-</v>
      </c>
      <c r="DI40" s="7" t="str">
        <f t="shared" si="63"/>
        <v>-</v>
      </c>
      <c r="DJ40" s="7" t="str">
        <f t="shared" si="64"/>
        <v>-</v>
      </c>
      <c r="DK40" s="7" t="str">
        <f t="shared" si="65"/>
        <v>-</v>
      </c>
      <c r="DL40" s="13" t="str">
        <f t="shared" si="66"/>
        <v>-</v>
      </c>
      <c r="DM40" s="14" t="str">
        <f t="shared" si="67"/>
        <v>-</v>
      </c>
      <c r="DN40" s="37" t="str">
        <f t="shared" si="36"/>
        <v>-</v>
      </c>
      <c r="DO40" s="89" t="str">
        <f t="shared" si="6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2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3"/>
        <v>-</v>
      </c>
      <c r="BQ41" s="68"/>
      <c r="BR41" s="70" t="str">
        <f t="shared" si="44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5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6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54"/>
        <v>-</v>
      </c>
      <c r="CW41" s="63" t="str">
        <f t="shared" si="55"/>
        <v>-</v>
      </c>
      <c r="CX41" s="63" t="str">
        <f t="shared" si="32"/>
        <v>-</v>
      </c>
      <c r="CY41" s="63" t="str">
        <f t="shared" si="56"/>
        <v>-</v>
      </c>
      <c r="CZ41" s="63" t="str">
        <f t="shared" si="5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8"/>
        <v>-</v>
      </c>
      <c r="DD41" s="7" t="str">
        <f t="shared" si="35"/>
        <v>-</v>
      </c>
      <c r="DE41" s="7" t="str">
        <f t="shared" si="59"/>
        <v>-</v>
      </c>
      <c r="DF41" s="7" t="str">
        <f t="shared" si="60"/>
        <v>-</v>
      </c>
      <c r="DG41" s="7" t="str">
        <f t="shared" si="61"/>
        <v>-</v>
      </c>
      <c r="DH41" s="7" t="str">
        <f t="shared" si="62"/>
        <v>-</v>
      </c>
      <c r="DI41" s="7" t="str">
        <f t="shared" si="63"/>
        <v>-</v>
      </c>
      <c r="DJ41" s="7" t="str">
        <f t="shared" si="64"/>
        <v>-</v>
      </c>
      <c r="DK41" s="7" t="str">
        <f t="shared" si="65"/>
        <v>-</v>
      </c>
      <c r="DL41" s="13" t="str">
        <f t="shared" si="66"/>
        <v>-</v>
      </c>
      <c r="DM41" s="14" t="str">
        <f t="shared" si="67"/>
        <v>-</v>
      </c>
      <c r="DN41" s="37" t="str">
        <f t="shared" si="36"/>
        <v>-</v>
      </c>
      <c r="DO41" s="89" t="str">
        <f t="shared" si="6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2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3"/>
        <v>-</v>
      </c>
      <c r="BQ42" s="68"/>
      <c r="BR42" s="70" t="str">
        <f t="shared" si="44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5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6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54"/>
        <v>-</v>
      </c>
      <c r="CW42" s="63" t="str">
        <f t="shared" si="55"/>
        <v>-</v>
      </c>
      <c r="CX42" s="63" t="str">
        <f t="shared" si="32"/>
        <v>-</v>
      </c>
      <c r="CY42" s="63" t="str">
        <f t="shared" si="56"/>
        <v>-</v>
      </c>
      <c r="CZ42" s="63" t="str">
        <f t="shared" si="5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8"/>
        <v>-</v>
      </c>
      <c r="DD42" s="7" t="str">
        <f t="shared" si="35"/>
        <v>-</v>
      </c>
      <c r="DE42" s="7" t="str">
        <f t="shared" si="59"/>
        <v>-</v>
      </c>
      <c r="DF42" s="7" t="str">
        <f t="shared" si="60"/>
        <v>-</v>
      </c>
      <c r="DG42" s="7" t="str">
        <f t="shared" si="61"/>
        <v>-</v>
      </c>
      <c r="DH42" s="7" t="str">
        <f t="shared" si="62"/>
        <v>-</v>
      </c>
      <c r="DI42" s="7" t="str">
        <f t="shared" si="63"/>
        <v>-</v>
      </c>
      <c r="DJ42" s="7" t="str">
        <f t="shared" si="64"/>
        <v>-</v>
      </c>
      <c r="DK42" s="7" t="str">
        <f t="shared" si="65"/>
        <v>-</v>
      </c>
      <c r="DL42" s="13" t="str">
        <f t="shared" si="66"/>
        <v>-</v>
      </c>
      <c r="DM42" s="14" t="str">
        <f t="shared" si="67"/>
        <v>-</v>
      </c>
      <c r="DN42" s="37" t="str">
        <f t="shared" si="36"/>
        <v>-</v>
      </c>
      <c r="DO42" s="89" t="str">
        <f t="shared" si="6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2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3"/>
        <v>-</v>
      </c>
      <c r="BQ43" s="68"/>
      <c r="BR43" s="70" t="str">
        <f t="shared" si="44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5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6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54"/>
        <v>-</v>
      </c>
      <c r="CW43" s="63" t="str">
        <f t="shared" si="55"/>
        <v>-</v>
      </c>
      <c r="CX43" s="63" t="str">
        <f t="shared" si="32"/>
        <v>-</v>
      </c>
      <c r="CY43" s="63" t="str">
        <f t="shared" si="56"/>
        <v>-</v>
      </c>
      <c r="CZ43" s="63" t="str">
        <f t="shared" si="5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8"/>
        <v>-</v>
      </c>
      <c r="DD43" s="7" t="str">
        <f t="shared" si="35"/>
        <v>-</v>
      </c>
      <c r="DE43" s="7" t="str">
        <f t="shared" si="59"/>
        <v>-</v>
      </c>
      <c r="DF43" s="7" t="str">
        <f t="shared" si="60"/>
        <v>-</v>
      </c>
      <c r="DG43" s="7" t="str">
        <f t="shared" si="61"/>
        <v>-</v>
      </c>
      <c r="DH43" s="7" t="str">
        <f t="shared" si="62"/>
        <v>-</v>
      </c>
      <c r="DI43" s="7" t="str">
        <f t="shared" si="63"/>
        <v>-</v>
      </c>
      <c r="DJ43" s="7" t="str">
        <f t="shared" si="64"/>
        <v>-</v>
      </c>
      <c r="DK43" s="7" t="str">
        <f t="shared" si="65"/>
        <v>-</v>
      </c>
      <c r="DL43" s="13" t="str">
        <f t="shared" si="66"/>
        <v>-</v>
      </c>
      <c r="DM43" s="14" t="str">
        <f t="shared" si="67"/>
        <v>-</v>
      </c>
      <c r="DN43" s="37" t="str">
        <f t="shared" si="36"/>
        <v>-</v>
      </c>
      <c r="DO43" s="89" t="str">
        <f t="shared" si="6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2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3"/>
        <v>-</v>
      </c>
      <c r="BQ44" s="68"/>
      <c r="BR44" s="70" t="str">
        <f t="shared" si="44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5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6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54"/>
        <v>-</v>
      </c>
      <c r="CW44" s="63" t="str">
        <f t="shared" si="55"/>
        <v>-</v>
      </c>
      <c r="CX44" s="63" t="str">
        <f t="shared" si="32"/>
        <v>-</v>
      </c>
      <c r="CY44" s="63" t="str">
        <f t="shared" si="56"/>
        <v>-</v>
      </c>
      <c r="CZ44" s="63" t="str">
        <f t="shared" si="5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8"/>
        <v>-</v>
      </c>
      <c r="DD44" s="7" t="str">
        <f t="shared" si="35"/>
        <v>-</v>
      </c>
      <c r="DE44" s="7" t="str">
        <f t="shared" si="59"/>
        <v>-</v>
      </c>
      <c r="DF44" s="7" t="str">
        <f t="shared" si="60"/>
        <v>-</v>
      </c>
      <c r="DG44" s="7" t="str">
        <f t="shared" si="61"/>
        <v>-</v>
      </c>
      <c r="DH44" s="7" t="str">
        <f t="shared" si="62"/>
        <v>-</v>
      </c>
      <c r="DI44" s="7" t="str">
        <f t="shared" si="63"/>
        <v>-</v>
      </c>
      <c r="DJ44" s="7" t="str">
        <f t="shared" si="64"/>
        <v>-</v>
      </c>
      <c r="DK44" s="7" t="str">
        <f t="shared" si="65"/>
        <v>-</v>
      </c>
      <c r="DL44" s="13" t="str">
        <f t="shared" si="66"/>
        <v>-</v>
      </c>
      <c r="DM44" s="14" t="str">
        <f t="shared" si="67"/>
        <v>-</v>
      </c>
      <c r="DN44" s="37" t="str">
        <f t="shared" si="36"/>
        <v>-</v>
      </c>
      <c r="DO44" s="89" t="str">
        <f t="shared" si="6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2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3"/>
        <v>-</v>
      </c>
      <c r="BQ45" s="68"/>
      <c r="BR45" s="70" t="str">
        <f t="shared" si="44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5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6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54"/>
        <v>-</v>
      </c>
      <c r="CW45" s="63" t="str">
        <f t="shared" si="55"/>
        <v>-</v>
      </c>
      <c r="CX45" s="63" t="str">
        <f t="shared" si="32"/>
        <v>-</v>
      </c>
      <c r="CY45" s="63" t="str">
        <f t="shared" si="56"/>
        <v>-</v>
      </c>
      <c r="CZ45" s="63" t="str">
        <f t="shared" si="5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8"/>
        <v>-</v>
      </c>
      <c r="DD45" s="7" t="str">
        <f t="shared" si="35"/>
        <v>-</v>
      </c>
      <c r="DE45" s="7" t="str">
        <f t="shared" si="59"/>
        <v>-</v>
      </c>
      <c r="DF45" s="7" t="str">
        <f t="shared" si="60"/>
        <v>-</v>
      </c>
      <c r="DG45" s="7" t="str">
        <f t="shared" si="61"/>
        <v>-</v>
      </c>
      <c r="DH45" s="7" t="str">
        <f t="shared" si="62"/>
        <v>-</v>
      </c>
      <c r="DI45" s="7" t="str">
        <f t="shared" si="63"/>
        <v>-</v>
      </c>
      <c r="DJ45" s="7" t="str">
        <f t="shared" si="64"/>
        <v>-</v>
      </c>
      <c r="DK45" s="7" t="str">
        <f t="shared" si="65"/>
        <v>-</v>
      </c>
      <c r="DL45" s="13" t="str">
        <f t="shared" si="66"/>
        <v>-</v>
      </c>
      <c r="DM45" s="14" t="str">
        <f t="shared" si="67"/>
        <v>-</v>
      </c>
      <c r="DN45" s="37" t="str">
        <f t="shared" si="36"/>
        <v>-</v>
      </c>
      <c r="DO45" s="89" t="str">
        <f t="shared" si="6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2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3"/>
        <v>-</v>
      </c>
      <c r="BQ46" s="68"/>
      <c r="BR46" s="70" t="str">
        <f t="shared" si="44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5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6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54"/>
        <v>-</v>
      </c>
      <c r="CW46" s="63" t="str">
        <f t="shared" si="55"/>
        <v>-</v>
      </c>
      <c r="CX46" s="63" t="str">
        <f t="shared" si="32"/>
        <v>-</v>
      </c>
      <c r="CY46" s="63" t="str">
        <f t="shared" si="56"/>
        <v>-</v>
      </c>
      <c r="CZ46" s="63" t="str">
        <f t="shared" si="5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8"/>
        <v>-</v>
      </c>
      <c r="DD46" s="7" t="str">
        <f t="shared" si="35"/>
        <v>-</v>
      </c>
      <c r="DE46" s="7" t="str">
        <f t="shared" si="59"/>
        <v>-</v>
      </c>
      <c r="DF46" s="7" t="str">
        <f t="shared" si="60"/>
        <v>-</v>
      </c>
      <c r="DG46" s="7" t="str">
        <f t="shared" si="61"/>
        <v>-</v>
      </c>
      <c r="DH46" s="7" t="str">
        <f t="shared" si="62"/>
        <v>-</v>
      </c>
      <c r="DI46" s="7" t="str">
        <f t="shared" si="63"/>
        <v>-</v>
      </c>
      <c r="DJ46" s="7" t="str">
        <f t="shared" si="64"/>
        <v>-</v>
      </c>
      <c r="DK46" s="7" t="str">
        <f t="shared" si="65"/>
        <v>-</v>
      </c>
      <c r="DL46" s="13" t="str">
        <f t="shared" si="66"/>
        <v>-</v>
      </c>
      <c r="DM46" s="14" t="str">
        <f t="shared" si="67"/>
        <v>-</v>
      </c>
      <c r="DN46" s="37" t="str">
        <f t="shared" si="36"/>
        <v>-</v>
      </c>
      <c r="DO46" s="89" t="str">
        <f t="shared" si="6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2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3"/>
        <v>-</v>
      </c>
      <c r="BQ47" s="68"/>
      <c r="BR47" s="70" t="str">
        <f t="shared" si="44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5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6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54"/>
        <v>-</v>
      </c>
      <c r="CW47" s="63" t="str">
        <f t="shared" si="55"/>
        <v>-</v>
      </c>
      <c r="CX47" s="63" t="str">
        <f t="shared" si="32"/>
        <v>-</v>
      </c>
      <c r="CY47" s="63" t="str">
        <f t="shared" si="56"/>
        <v>-</v>
      </c>
      <c r="CZ47" s="63" t="str">
        <f t="shared" si="5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8"/>
        <v>-</v>
      </c>
      <c r="DD47" s="7" t="str">
        <f t="shared" si="35"/>
        <v>-</v>
      </c>
      <c r="DE47" s="7" t="str">
        <f t="shared" si="59"/>
        <v>-</v>
      </c>
      <c r="DF47" s="7" t="str">
        <f t="shared" si="60"/>
        <v>-</v>
      </c>
      <c r="DG47" s="7" t="str">
        <f t="shared" si="61"/>
        <v>-</v>
      </c>
      <c r="DH47" s="7" t="str">
        <f t="shared" si="62"/>
        <v>-</v>
      </c>
      <c r="DI47" s="7" t="str">
        <f t="shared" si="63"/>
        <v>-</v>
      </c>
      <c r="DJ47" s="7" t="str">
        <f t="shared" si="64"/>
        <v>-</v>
      </c>
      <c r="DK47" s="7" t="str">
        <f t="shared" si="65"/>
        <v>-</v>
      </c>
      <c r="DL47" s="13" t="str">
        <f t="shared" si="66"/>
        <v>-</v>
      </c>
      <c r="DM47" s="14" t="str">
        <f t="shared" si="67"/>
        <v>-</v>
      </c>
      <c r="DN47" s="37" t="str">
        <f t="shared" si="36"/>
        <v>-</v>
      </c>
      <c r="DO47" s="89" t="str">
        <f t="shared" si="6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2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3"/>
        <v>-</v>
      </c>
      <c r="BQ48" s="68"/>
      <c r="BR48" s="70" t="str">
        <f t="shared" si="44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5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6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54"/>
        <v>-</v>
      </c>
      <c r="CW48" s="63" t="str">
        <f t="shared" si="55"/>
        <v>-</v>
      </c>
      <c r="CX48" s="63" t="str">
        <f t="shared" si="32"/>
        <v>-</v>
      </c>
      <c r="CY48" s="63" t="str">
        <f t="shared" si="56"/>
        <v>-</v>
      </c>
      <c r="CZ48" s="63" t="str">
        <f t="shared" si="5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8"/>
        <v>-</v>
      </c>
      <c r="DD48" s="7" t="str">
        <f t="shared" si="35"/>
        <v>-</v>
      </c>
      <c r="DE48" s="7" t="str">
        <f t="shared" si="59"/>
        <v>-</v>
      </c>
      <c r="DF48" s="7" t="str">
        <f t="shared" si="60"/>
        <v>-</v>
      </c>
      <c r="DG48" s="7" t="str">
        <f t="shared" si="61"/>
        <v>-</v>
      </c>
      <c r="DH48" s="7" t="str">
        <f t="shared" si="62"/>
        <v>-</v>
      </c>
      <c r="DI48" s="7" t="str">
        <f t="shared" si="63"/>
        <v>-</v>
      </c>
      <c r="DJ48" s="7" t="str">
        <f t="shared" si="64"/>
        <v>-</v>
      </c>
      <c r="DK48" s="7" t="str">
        <f t="shared" si="65"/>
        <v>-</v>
      </c>
      <c r="DL48" s="13" t="str">
        <f t="shared" si="66"/>
        <v>-</v>
      </c>
      <c r="DM48" s="14" t="str">
        <f t="shared" si="67"/>
        <v>-</v>
      </c>
      <c r="DN48" s="37" t="str">
        <f t="shared" si="36"/>
        <v>-</v>
      </c>
      <c r="DO48" s="89" t="str">
        <f t="shared" si="6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2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3"/>
        <v>-</v>
      </c>
      <c r="BQ49" s="68"/>
      <c r="BR49" s="70" t="str">
        <f t="shared" si="44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5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6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54"/>
        <v>-</v>
      </c>
      <c r="CW49" s="63" t="str">
        <f t="shared" si="55"/>
        <v>-</v>
      </c>
      <c r="CX49" s="63" t="str">
        <f t="shared" si="32"/>
        <v>-</v>
      </c>
      <c r="CY49" s="63" t="str">
        <f t="shared" si="56"/>
        <v>-</v>
      </c>
      <c r="CZ49" s="63" t="str">
        <f t="shared" si="5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8"/>
        <v>-</v>
      </c>
      <c r="DD49" s="7" t="str">
        <f t="shared" si="35"/>
        <v>-</v>
      </c>
      <c r="DE49" s="7" t="str">
        <f t="shared" si="59"/>
        <v>-</v>
      </c>
      <c r="DF49" s="7" t="str">
        <f t="shared" si="60"/>
        <v>-</v>
      </c>
      <c r="DG49" s="7" t="str">
        <f t="shared" si="61"/>
        <v>-</v>
      </c>
      <c r="DH49" s="7" t="str">
        <f t="shared" si="62"/>
        <v>-</v>
      </c>
      <c r="DI49" s="7" t="str">
        <f t="shared" si="63"/>
        <v>-</v>
      </c>
      <c r="DJ49" s="7" t="str">
        <f t="shared" si="64"/>
        <v>-</v>
      </c>
      <c r="DK49" s="7" t="str">
        <f t="shared" si="65"/>
        <v>-</v>
      </c>
      <c r="DL49" s="13" t="str">
        <f t="shared" si="66"/>
        <v>-</v>
      </c>
      <c r="DM49" s="14" t="str">
        <f t="shared" si="67"/>
        <v>-</v>
      </c>
      <c r="DN49" s="37" t="str">
        <f t="shared" si="36"/>
        <v>-</v>
      </c>
      <c r="DO49" s="89" t="str">
        <f t="shared" si="6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2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3"/>
        <v>-</v>
      </c>
      <c r="BQ50" s="68"/>
      <c r="BR50" s="70" t="str">
        <f t="shared" si="44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5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6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54"/>
        <v>-</v>
      </c>
      <c r="CW50" s="63" t="str">
        <f t="shared" si="55"/>
        <v>-</v>
      </c>
      <c r="CX50" s="63" t="str">
        <f t="shared" si="32"/>
        <v>-</v>
      </c>
      <c r="CY50" s="63" t="str">
        <f t="shared" si="56"/>
        <v>-</v>
      </c>
      <c r="CZ50" s="63" t="str">
        <f t="shared" si="5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8"/>
        <v>-</v>
      </c>
      <c r="DD50" s="7" t="str">
        <f t="shared" si="35"/>
        <v>-</v>
      </c>
      <c r="DE50" s="7" t="str">
        <f t="shared" si="59"/>
        <v>-</v>
      </c>
      <c r="DF50" s="7" t="str">
        <f t="shared" si="60"/>
        <v>-</v>
      </c>
      <c r="DG50" s="7" t="str">
        <f t="shared" si="61"/>
        <v>-</v>
      </c>
      <c r="DH50" s="7" t="str">
        <f t="shared" si="62"/>
        <v>-</v>
      </c>
      <c r="DI50" s="7" t="str">
        <f t="shared" si="63"/>
        <v>-</v>
      </c>
      <c r="DJ50" s="7" t="str">
        <f t="shared" si="64"/>
        <v>-</v>
      </c>
      <c r="DK50" s="7" t="str">
        <f t="shared" si="65"/>
        <v>-</v>
      </c>
      <c r="DL50" s="13" t="str">
        <f t="shared" si="66"/>
        <v>-</v>
      </c>
      <c r="DM50" s="14" t="str">
        <f t="shared" si="67"/>
        <v>-</v>
      </c>
      <c r="DN50" s="37" t="str">
        <f t="shared" si="36"/>
        <v>-</v>
      </c>
      <c r="DO50" s="89" t="str">
        <f t="shared" si="6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2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3"/>
        <v>-</v>
      </c>
      <c r="BQ51" s="68"/>
      <c r="BR51" s="70" t="str">
        <f t="shared" si="44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5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6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54"/>
        <v>-</v>
      </c>
      <c r="CW51" s="63" t="str">
        <f t="shared" si="55"/>
        <v>-</v>
      </c>
      <c r="CX51" s="63" t="str">
        <f t="shared" si="32"/>
        <v>-</v>
      </c>
      <c r="CY51" s="63" t="str">
        <f t="shared" si="56"/>
        <v>-</v>
      </c>
      <c r="CZ51" s="63" t="str">
        <f t="shared" si="5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8"/>
        <v>-</v>
      </c>
      <c r="DD51" s="7" t="str">
        <f t="shared" si="35"/>
        <v>-</v>
      </c>
      <c r="DE51" s="7" t="str">
        <f t="shared" si="59"/>
        <v>-</v>
      </c>
      <c r="DF51" s="7" t="str">
        <f t="shared" si="60"/>
        <v>-</v>
      </c>
      <c r="DG51" s="7" t="str">
        <f t="shared" si="61"/>
        <v>-</v>
      </c>
      <c r="DH51" s="7" t="str">
        <f t="shared" si="62"/>
        <v>-</v>
      </c>
      <c r="DI51" s="7" t="str">
        <f t="shared" si="63"/>
        <v>-</v>
      </c>
      <c r="DJ51" s="7" t="str">
        <f t="shared" si="64"/>
        <v>-</v>
      </c>
      <c r="DK51" s="7" t="str">
        <f t="shared" si="65"/>
        <v>-</v>
      </c>
      <c r="DL51" s="13" t="str">
        <f t="shared" si="66"/>
        <v>-</v>
      </c>
      <c r="DM51" s="14" t="str">
        <f t="shared" si="67"/>
        <v>-</v>
      </c>
      <c r="DN51" s="37" t="str">
        <f t="shared" si="36"/>
        <v>-</v>
      </c>
      <c r="DO51" s="89" t="str">
        <f t="shared" si="6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2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3"/>
        <v>-</v>
      </c>
      <c r="BQ52" s="68"/>
      <c r="BR52" s="70" t="str">
        <f t="shared" si="44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5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6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54"/>
        <v>-</v>
      </c>
      <c r="CW52" s="63" t="str">
        <f t="shared" si="55"/>
        <v>-</v>
      </c>
      <c r="CX52" s="63" t="str">
        <f t="shared" si="32"/>
        <v>-</v>
      </c>
      <c r="CY52" s="63" t="str">
        <f t="shared" si="56"/>
        <v>-</v>
      </c>
      <c r="CZ52" s="63" t="str">
        <f t="shared" si="5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8"/>
        <v>-</v>
      </c>
      <c r="DD52" s="7" t="str">
        <f t="shared" si="35"/>
        <v>-</v>
      </c>
      <c r="DE52" s="7" t="str">
        <f t="shared" si="59"/>
        <v>-</v>
      </c>
      <c r="DF52" s="7" t="str">
        <f t="shared" si="60"/>
        <v>-</v>
      </c>
      <c r="DG52" s="7" t="str">
        <f t="shared" si="61"/>
        <v>-</v>
      </c>
      <c r="DH52" s="7" t="str">
        <f t="shared" si="62"/>
        <v>-</v>
      </c>
      <c r="DI52" s="7" t="str">
        <f t="shared" si="63"/>
        <v>-</v>
      </c>
      <c r="DJ52" s="7" t="str">
        <f t="shared" si="64"/>
        <v>-</v>
      </c>
      <c r="DK52" s="7" t="str">
        <f t="shared" si="65"/>
        <v>-</v>
      </c>
      <c r="DL52" s="13" t="str">
        <f t="shared" si="66"/>
        <v>-</v>
      </c>
      <c r="DM52" s="14" t="str">
        <f t="shared" si="67"/>
        <v>-</v>
      </c>
      <c r="DN52" s="37" t="str">
        <f t="shared" si="36"/>
        <v>-</v>
      </c>
      <c r="DO52" s="89" t="str">
        <f t="shared" si="6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2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3"/>
        <v>-</v>
      </c>
      <c r="BQ53" s="68"/>
      <c r="BR53" s="70" t="str">
        <f t="shared" si="44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5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6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54"/>
        <v>-</v>
      </c>
      <c r="CW53" s="63" t="str">
        <f t="shared" si="55"/>
        <v>-</v>
      </c>
      <c r="CX53" s="63" t="str">
        <f t="shared" si="32"/>
        <v>-</v>
      </c>
      <c r="CY53" s="63" t="str">
        <f t="shared" si="56"/>
        <v>-</v>
      </c>
      <c r="CZ53" s="63" t="str">
        <f t="shared" si="5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8"/>
        <v>-</v>
      </c>
      <c r="DD53" s="7" t="str">
        <f t="shared" si="35"/>
        <v>-</v>
      </c>
      <c r="DE53" s="7" t="str">
        <f t="shared" si="59"/>
        <v>-</v>
      </c>
      <c r="DF53" s="7" t="str">
        <f t="shared" si="60"/>
        <v>-</v>
      </c>
      <c r="DG53" s="7" t="str">
        <f t="shared" si="61"/>
        <v>-</v>
      </c>
      <c r="DH53" s="7" t="str">
        <f t="shared" si="62"/>
        <v>-</v>
      </c>
      <c r="DI53" s="7" t="str">
        <f t="shared" si="63"/>
        <v>-</v>
      </c>
      <c r="DJ53" s="7" t="str">
        <f t="shared" si="64"/>
        <v>-</v>
      </c>
      <c r="DK53" s="7" t="str">
        <f t="shared" si="65"/>
        <v>-</v>
      </c>
      <c r="DL53" s="13" t="str">
        <f t="shared" si="66"/>
        <v>-</v>
      </c>
      <c r="DM53" s="14" t="str">
        <f t="shared" si="67"/>
        <v>-</v>
      </c>
      <c r="DN53" s="37" t="str">
        <f t="shared" si="36"/>
        <v>-</v>
      </c>
      <c r="DO53" s="89" t="str">
        <f t="shared" si="6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2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3"/>
        <v>-</v>
      </c>
      <c r="BQ54" s="68"/>
      <c r="BR54" s="70" t="str">
        <f t="shared" si="44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5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6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54"/>
        <v>-</v>
      </c>
      <c r="CW54" s="63" t="str">
        <f t="shared" si="55"/>
        <v>-</v>
      </c>
      <c r="CX54" s="63" t="str">
        <f t="shared" si="32"/>
        <v>-</v>
      </c>
      <c r="CY54" s="63" t="str">
        <f t="shared" si="56"/>
        <v>-</v>
      </c>
      <c r="CZ54" s="63" t="str">
        <f t="shared" si="5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8"/>
        <v>-</v>
      </c>
      <c r="DD54" s="7" t="str">
        <f t="shared" si="35"/>
        <v>-</v>
      </c>
      <c r="DE54" s="7" t="str">
        <f t="shared" si="59"/>
        <v>-</v>
      </c>
      <c r="DF54" s="7" t="str">
        <f t="shared" si="60"/>
        <v>-</v>
      </c>
      <c r="DG54" s="7" t="str">
        <f t="shared" si="61"/>
        <v>-</v>
      </c>
      <c r="DH54" s="7" t="str">
        <f t="shared" si="62"/>
        <v>-</v>
      </c>
      <c r="DI54" s="7" t="str">
        <f t="shared" si="63"/>
        <v>-</v>
      </c>
      <c r="DJ54" s="7" t="str">
        <f t="shared" si="64"/>
        <v>-</v>
      </c>
      <c r="DK54" s="7" t="str">
        <f t="shared" si="65"/>
        <v>-</v>
      </c>
      <c r="DL54" s="13" t="str">
        <f t="shared" si="66"/>
        <v>-</v>
      </c>
      <c r="DM54" s="14" t="str">
        <f t="shared" si="67"/>
        <v>-</v>
      </c>
      <c r="DN54" s="37" t="str">
        <f t="shared" si="36"/>
        <v>-</v>
      </c>
      <c r="DO54" s="89" t="str">
        <f t="shared" si="6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2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3"/>
        <v>-</v>
      </c>
      <c r="BQ55" s="68"/>
      <c r="BR55" s="70" t="str">
        <f t="shared" si="44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5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6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54"/>
        <v>-</v>
      </c>
      <c r="CW55" s="63" t="str">
        <f t="shared" si="55"/>
        <v>-</v>
      </c>
      <c r="CX55" s="63" t="str">
        <f t="shared" si="32"/>
        <v>-</v>
      </c>
      <c r="CY55" s="63" t="str">
        <f t="shared" si="56"/>
        <v>-</v>
      </c>
      <c r="CZ55" s="63" t="str">
        <f t="shared" si="5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8"/>
        <v>-</v>
      </c>
      <c r="DD55" s="7" t="str">
        <f t="shared" si="35"/>
        <v>-</v>
      </c>
      <c r="DE55" s="7" t="str">
        <f t="shared" si="59"/>
        <v>-</v>
      </c>
      <c r="DF55" s="7" t="str">
        <f t="shared" si="60"/>
        <v>-</v>
      </c>
      <c r="DG55" s="7" t="str">
        <f t="shared" si="61"/>
        <v>-</v>
      </c>
      <c r="DH55" s="7" t="str">
        <f t="shared" si="62"/>
        <v>-</v>
      </c>
      <c r="DI55" s="7" t="str">
        <f t="shared" si="63"/>
        <v>-</v>
      </c>
      <c r="DJ55" s="7" t="str">
        <f t="shared" si="64"/>
        <v>-</v>
      </c>
      <c r="DK55" s="7" t="str">
        <f t="shared" si="65"/>
        <v>-</v>
      </c>
      <c r="DL55" s="13" t="str">
        <f t="shared" si="66"/>
        <v>-</v>
      </c>
      <c r="DM55" s="14" t="str">
        <f t="shared" si="67"/>
        <v>-</v>
      </c>
      <c r="DN55" s="37" t="str">
        <f t="shared" si="36"/>
        <v>-</v>
      </c>
      <c r="DO55" s="89" t="str">
        <f t="shared" si="6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5.8</v>
      </c>
      <c r="E56" s="26">
        <f>IFERROR(SUMIFS(E6:E55,$J6:$J55,"&gt;0")/COUNTIFS($J6:$J55,"&gt;0"),0)*$O$2</f>
        <v>0.8</v>
      </c>
      <c r="F56" s="26">
        <f t="shared" ref="F56:G56" si="69">IFERROR(SUMIFS(F6:F55,$J6:$J55,"&gt;0")/COUNTIFS($J6:$J55,"&gt;0"),0)*$O$2</f>
        <v>0.2</v>
      </c>
      <c r="G56" s="26">
        <f t="shared" si="69"/>
        <v>0.2</v>
      </c>
      <c r="H56" s="26">
        <f>IFERROR(SUMIFS(H6:H55,$J6:$J55,"&gt;0")/COUNTIFS($J6:$J55,"&gt;0"),0)*$R$2</f>
        <v>0.2</v>
      </c>
      <c r="I56" s="27">
        <f t="shared" ref="I56" si="70">IFERROR(SUMIFS(I6:I55,$J6:$J55,"&gt;0")/COUNTIFS($J6:$J55,"&gt;0"),0)</f>
        <v>7.56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71">IFERROR(SUMIFS(P6:P55,$J6:$J55,"&gt;0")/COUNTIFS($J6:$J55,"&gt;0"),0)*$O$2</f>
        <v>0</v>
      </c>
      <c r="Q56" s="26">
        <f t="shared" si="71"/>
        <v>0</v>
      </c>
      <c r="R56" s="26">
        <f>IFERROR(SUMIFS(R6:R55,$J6:$J55,"&gt;0")/COUNTIFS($J6:$J55,"&gt;0"),0)*$R$2</f>
        <v>0</v>
      </c>
      <c r="S56" s="27">
        <f t="shared" ref="S56" si="7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6.5</v>
      </c>
      <c r="X56" s="26">
        <f>IFERROR(SUMIFS(X6:X55,$J6:$J55,"&gt;0")/COUNTIFS($J6:$J55,"&gt;0"),0)*$O$2</f>
        <v>1.1000000000000001</v>
      </c>
      <c r="Y56" s="26">
        <f t="shared" ref="Y56:Z56" si="73">IFERROR(SUMIFS(Y6:Y55,$J6:$J55,"&gt;0")/COUNTIFS($J6:$J55,"&gt;0"),0)*$O$2</f>
        <v>0.2</v>
      </c>
      <c r="Z56" s="26">
        <f t="shared" si="73"/>
        <v>0.3</v>
      </c>
      <c r="AA56" s="26">
        <f>IFERROR(SUMIFS(AA6:AA55,$J6:$J55,"&gt;0")/COUNTIFS($J6:$J55,"&gt;0"),0)*$R$2</f>
        <v>0.4</v>
      </c>
      <c r="AB56" s="27">
        <f t="shared" ref="AB56" si="74">IFERROR(SUMIFS(AB6:AB55,$J6:$J55,"&gt;0")/COUNTIFS($J6:$J55,"&gt;0"),0)</f>
        <v>8.99</v>
      </c>
      <c r="AC56" s="28">
        <f>COUNTIFS($J6:$J55,"&gt;0",AC6:AC55,"&gt;0")</f>
        <v>10</v>
      </c>
      <c r="AD56" s="30">
        <f t="shared" ref="AD56" si="75">IFERROR(SUMIFS(AD6:AD55,$J6:$J55,"&gt;0")/COUNTIFS($J6:$J55,"&gt;0"),0)</f>
        <v>1.6435185185185164E-4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1.1000000000000001</v>
      </c>
      <c r="AI56" s="26">
        <f>IFERROR(SUMIFS(AI6:AI55,$J6:$J55,"&gt;0")/COUNTIFS($J6:$J55,"&gt;0"),0)*$O$2</f>
        <v>0</v>
      </c>
      <c r="AJ56" s="26">
        <f t="shared" ref="AJ56:AK56" si="76">IFERROR(SUMIFS(AJ6:AJ55,$J6:$J55,"&gt;0")/COUNTIFS($J6:$J55,"&gt;0"),0)*$O$2</f>
        <v>0</v>
      </c>
      <c r="AK56" s="26">
        <f t="shared" si="76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1.1000000000000001</v>
      </c>
      <c r="AN56" s="28">
        <f>COUNTIFS($J6:$J55,"&gt;0",AN6:AN55,"&gt;0")</f>
        <v>8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3.2</v>
      </c>
      <c r="AR56" s="26">
        <f>IFERROR(SUMIFS(AR6:AR55,$J6:$J55,"&gt;0")/COUNTIFS($J6:$J55,"&gt;0"),0)*$O$2</f>
        <v>0.5</v>
      </c>
      <c r="AS56" s="26">
        <f t="shared" ref="AS56:AU56" si="77">IFERROR(SUMIFS(AS6:AS55,$J6:$J55,"&gt;0")/COUNTIFS($J6:$J55,"&gt;0"),0)*$O$2</f>
        <v>0.3</v>
      </c>
      <c r="AT56" s="26">
        <f t="shared" si="77"/>
        <v>0</v>
      </c>
      <c r="AU56" s="26">
        <f t="shared" si="77"/>
        <v>0</v>
      </c>
      <c r="AV56" s="27">
        <f t="shared" ref="AV56" si="78">IFERROR(SUMIFS(AV6:AV55,$J6:$J55,"&gt;0")/COUNTIFS($J6:$J55,"&gt;0"),0)</f>
        <v>4.1500000000000004</v>
      </c>
      <c r="AW56" s="28">
        <f>COUNTIFS($J6:$J55,"&gt;0",AW6:AW55,"&gt;0")</f>
        <v>8</v>
      </c>
      <c r="AX56" s="30">
        <f t="shared" ref="AX56" si="79">IFERROR(SUMIFS(AX6:AX55,$J6:$J55,"&gt;0")/COUNTIFS($J6:$J55,"&gt;0"),0)</f>
        <v>7.4074074074059748E-5</v>
      </c>
      <c r="AY56" s="29"/>
      <c r="AZ56" s="26">
        <f>IFERROR(SUMIFS(AZ6:AZ55,$J6:$J55,"&gt;0")/COUNTIFS($J6:$J55,"&gt;0"),0)*$L$2</f>
        <v>0</v>
      </c>
      <c r="BA56" s="26">
        <f t="shared" ref="BA56:BF56" si="80">IFERROR(SUMIFS(BA6:BA55,$J6:$J55,"&gt;0")/COUNTIFS($J6:$J55,"&gt;0"),0)*$L$2</f>
        <v>0</v>
      </c>
      <c r="BB56" s="26">
        <f t="shared" si="80"/>
        <v>8.0000000000000016E-2</v>
      </c>
      <c r="BC56" s="26">
        <f t="shared" si="80"/>
        <v>2.0000000000000004E-2</v>
      </c>
      <c r="BD56" s="26">
        <f t="shared" si="80"/>
        <v>0</v>
      </c>
      <c r="BE56" s="26">
        <f t="shared" si="80"/>
        <v>0</v>
      </c>
      <c r="BF56" s="26">
        <f t="shared" si="80"/>
        <v>0</v>
      </c>
      <c r="BG56" s="27">
        <f t="shared" ref="BG56" si="81">IFERROR(SUMIFS(BG6:BG55,$J6:$J55,"&gt;0")/COUNTIFS($J6:$J55,"&gt;0"),0)</f>
        <v>0.5</v>
      </c>
      <c r="BH56" s="28">
        <f>COUNTIFS($J6:$J55,"&gt;0",BH6:BH55,"&gt;0")</f>
        <v>4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1.2</v>
      </c>
      <c r="BL56" s="26">
        <f>IFERROR(SUMIFS(BL6:BL55,$J6:$J55,"&gt;0")/COUNTIFS($J6:$J55,"&gt;0"),0)*$O$2</f>
        <v>0.5</v>
      </c>
      <c r="BM56" s="26">
        <f t="shared" ref="BM56:BO56" si="82">IFERROR(SUMIFS(BM6:BM55,$J6:$J55,"&gt;0")/COUNTIFS($J6:$J55,"&gt;0"),0)*$O$2</f>
        <v>0</v>
      </c>
      <c r="BN56" s="26">
        <f t="shared" si="82"/>
        <v>0</v>
      </c>
      <c r="BO56" s="26">
        <f t="shared" si="82"/>
        <v>0</v>
      </c>
      <c r="BP56" s="27">
        <f t="shared" ref="BP56" si="83">IFERROR(SUMIFS(BP6:BP55,$J6:$J55,"&gt;0")/COUNTIFS($J6:$J55,"&gt;0"),0)</f>
        <v>1.7</v>
      </c>
      <c r="BQ56" s="28">
        <f>COUNTIFS($J6:$J55,"&gt;0",BQ6:BQ55,"&gt;0")</f>
        <v>4</v>
      </c>
      <c r="BR56" s="30">
        <f t="shared" ref="BR56" si="84">IFERROR(SUMIFS(BR6:BR55,$J6:$J55,"&gt;0")/COUNTIFS($J6:$J55,"&gt;0"),0)</f>
        <v>3.5879629629625984E-5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0.2</v>
      </c>
      <c r="BW56" s="26">
        <f>IFERROR(SUMIFS(BW6:BW55,$J6:$J55,"&gt;0")/COUNTIFS($J6:$J55,"&gt;0"),0)*$O$2</f>
        <v>0</v>
      </c>
      <c r="BX56" s="26">
        <f t="shared" ref="BX56:BZ56" si="85">IFERROR(SUMIFS(BX6:BX55,$J6:$J55,"&gt;0")/COUNTIFS($J6:$J55,"&gt;0"),0)*$O$2</f>
        <v>0.1</v>
      </c>
      <c r="BY56" s="26">
        <f t="shared" si="85"/>
        <v>0</v>
      </c>
      <c r="BZ56" s="26">
        <f t="shared" si="85"/>
        <v>0</v>
      </c>
      <c r="CA56" s="27">
        <f t="shared" ref="CA56" si="86">IFERROR(SUMIFS(CA6:CA55,$J6:$J55,"&gt;0")/COUNTIFS($J6:$J55,"&gt;0"),0)</f>
        <v>0.35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7">IFERROR(SUMIFS(CG6:CG55,$J6:$J55,"&gt;0")/COUNTIFS($J6:$J55,"&gt;0"),0)*$O$2</f>
        <v>0</v>
      </c>
      <c r="CH56" s="26">
        <f t="shared" si="87"/>
        <v>0</v>
      </c>
      <c r="CI56" s="26">
        <f t="shared" si="8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5</v>
      </c>
      <c r="CS56" s="34">
        <f>IFERROR(SUMIFS(CS6:CS55,$CR6:$CR55,"Yes")/COUNTIFS($CR6:$CR55,"Yes"),0)</f>
        <v>2273.1428571426081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14.839999999999998</v>
      </c>
      <c r="CW56" s="33">
        <f>IFERROR(SUMIFS(CW6:CW55,$J6:$J55,"&gt;0")/COUNTIFS($J6:$J55,"&gt;0"),0)</f>
        <v>23.699999999998433</v>
      </c>
      <c r="CX56" s="25"/>
      <c r="CY56" s="33">
        <f>IFERROR(SUMIFS(CY6:CY55,$J6:$J55,"&gt;0")/COUNTIFS($J6:$J55,"&gt;0"),0)</f>
        <v>1.95</v>
      </c>
      <c r="CZ56" s="33">
        <f>IFERROR(SUMIFS(CZ6:CZ55,$J6:$J55,"&gt;0")/COUNTIFS($J6:$J55,"&gt;0"),0)</f>
        <v>56.199999999999839</v>
      </c>
      <c r="DA56" s="11">
        <f>IFERROR(SUMIFS(DA6:DA55,$J6:$J55,"&gt;0")/COUNTIFS($J6:$J55,"&gt;0"),0)</f>
        <v>16.79</v>
      </c>
      <c r="DB56" s="11">
        <f>IFERROR(SUMIFS(DB6:DB55,$J6:$J55,"&gt;0")/COUNTIFS($J6:$J55,"&gt;0"),0)</f>
        <v>-0.90226244344305928</v>
      </c>
      <c r="DC56" s="12">
        <f>IFERROR(SUMIFS(DC6:DC55,$J6:$J55,"&gt;0")/COUNTIFS($J6:$J55,"&gt;0"),0)</f>
        <v>0.48103448420230388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8">L1</f>
        <v>PCL</v>
      </c>
      <c r="M59" s="79" t="str">
        <f t="shared" si="88"/>
        <v>MCL</v>
      </c>
      <c r="N59" s="79" t="str">
        <f t="shared" si="88"/>
        <v>CAR</v>
      </c>
      <c r="O59" s="79" t="str">
        <f t="shared" si="88"/>
        <v>LGV</v>
      </c>
      <c r="P59" s="79" t="str">
        <f t="shared" si="88"/>
        <v>OGV1</v>
      </c>
      <c r="Q59" s="79" t="str">
        <f t="shared" si="88"/>
        <v>OGV2</v>
      </c>
      <c r="R59" s="79" t="str">
        <f t="shared" si="8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8"/>
        <v>0.4</v>
      </c>
      <c r="N60" s="91">
        <f t="shared" si="88"/>
        <v>1</v>
      </c>
      <c r="O60" s="91">
        <f t="shared" si="88"/>
        <v>1</v>
      </c>
      <c r="P60" s="91">
        <f t="shared" si="88"/>
        <v>1.5</v>
      </c>
      <c r="Q60" s="91">
        <f t="shared" si="88"/>
        <v>2.2999999999999998</v>
      </c>
      <c r="R60" s="91">
        <f t="shared" si="8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7</v>
      </c>
      <c r="E64" s="71"/>
      <c r="F64" s="71"/>
      <c r="G64" s="71"/>
      <c r="H64" s="71"/>
      <c r="I64" s="69">
        <f>IF($J64="","-",B64*$L$2+C64*$M$2+D64*$N$2+E64*$O$2+F64*$P$2+G64*$Q$2+H64*$R$2)</f>
        <v>7</v>
      </c>
      <c r="J64" s="109">
        <v>0.70997685185185189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0.70998842592592604</v>
      </c>
      <c r="U64" s="64"/>
      <c r="V64" s="64"/>
      <c r="W64" s="65">
        <v>15</v>
      </c>
      <c r="X64" s="65">
        <v>3</v>
      </c>
      <c r="Y64" s="65"/>
      <c r="Z64" s="65"/>
      <c r="AA64" s="65"/>
      <c r="AB64" s="69">
        <f>IF($J64="","-",U64*$L$2+V64*$M$2+W64*$N$2+X64*$O$2+Y64*$P$2+Z64*$Q$2+AA64*$R$2)</f>
        <v>18</v>
      </c>
      <c r="AC64" s="110">
        <v>0.71037037037037043</v>
      </c>
      <c r="AD64" s="70">
        <f t="shared" ref="AD64:AD95" si="89">IF($J64="","-",AC64-T64)</f>
        <v>3.8194444444439313E-4</v>
      </c>
      <c r="AE64" s="73"/>
      <c r="AF64" s="92"/>
      <c r="AG64" s="64"/>
      <c r="AH64" s="65">
        <v>1</v>
      </c>
      <c r="AI64" s="65"/>
      <c r="AJ64" s="65"/>
      <c r="AK64" s="65"/>
      <c r="AL64" s="65"/>
      <c r="AM64" s="69">
        <f>IF($J64="","-",AF64*$L$2+AG64*$M$2+AH64*$N$2+AI64*$O$2+AJ64*$P$2+AK64*$Q$2+AL64*$R$2)</f>
        <v>1</v>
      </c>
      <c r="AN64" s="110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110"/>
      <c r="AX64" s="70">
        <f t="shared" ref="AX64:AX95" si="90"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0.71064814814814825</v>
      </c>
      <c r="CM64" s="112">
        <v>0.71085648148148151</v>
      </c>
      <c r="CN64" s="64" t="str">
        <f t="shared" ref="CN64:CN95" si="91">IF($J64="","-",IF(AND(AB64&gt;0,S64=0),"Y","N"))</f>
        <v>Y</v>
      </c>
      <c r="CO64" s="65" t="s">
        <v>75</v>
      </c>
      <c r="CP64" s="65" t="s">
        <v>75</v>
      </c>
      <c r="CQ64" s="66">
        <f t="shared" ref="CQ64:CQ95" si="92">IF($J64="","-",IF(AC64=0,0,AC64-J64))</f>
        <v>3.9351851851854303E-4</v>
      </c>
      <c r="CR64" s="64" t="str">
        <f t="shared" ref="CR64:CR95" si="93">IF($J64="","-",IF(AND(I64&gt;=CR$4,CQ64&gt;=CQ$4,CP64="N",S64=0),"Yes","No"))</f>
        <v>Yes</v>
      </c>
      <c r="CS64" s="67">
        <f t="shared" ref="CS64:CS95" si="94">IF($J64="","",IF(S64&gt;0,0,IF(AD64=0,0,AB64/(AD64*24))))</f>
        <v>1963.6363636366275</v>
      </c>
      <c r="CT64" s="76"/>
      <c r="CU64" s="61">
        <f t="shared" ref="CU64:CU95" si="95">IF(J64="","-",CJ64)</f>
        <v>0</v>
      </c>
      <c r="CV64" s="62">
        <f t="shared" ref="CV64:CV95" si="96">IF($J64="","-",AB64+AV64+BP64)</f>
        <v>18</v>
      </c>
      <c r="CW64" s="63">
        <f t="shared" ref="CW64:CW95" si="97">IF($J64="","-",(AD64+AX64+BR64)*86400)</f>
        <v>32.999999999995566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8">IF($J64="","-",S64+AM64+BG64+CA64)</f>
        <v>1</v>
      </c>
      <c r="CZ64" s="63">
        <f t="shared" ref="CZ64:CZ95" si="99">IF($J64="","-",(CL64-J64)*86400)</f>
        <v>58.000000000005869</v>
      </c>
      <c r="DA64" s="51">
        <f>IF($J64="","-",CV64+CY64+CU64)</f>
        <v>19</v>
      </c>
      <c r="DB64" s="52">
        <f>IF($J64="","-",IF(CW64=0,0,CW64-DD64-DE64))</f>
        <v>-0.21739728354302912</v>
      </c>
      <c r="DC64" s="53">
        <f t="shared" ref="DC64:DC95" si="100">IF($J64="", "-", IF(AND(CV64=0, CX64=2),  1,   IFERROR((DA64*3600)/(IFERROR(CZ64-DB64-2,CZ64-2)*$CS$114+CU64*3600),0)))</f>
        <v>0.6049239973998457</v>
      </c>
      <c r="DD64" s="7">
        <f>IF($J64="","-",IF(OR(CX64=1,CX64=3),1,IF(CX64=2,2,IF(CX64=4,0,0))))</f>
        <v>1</v>
      </c>
      <c r="DE64" s="7">
        <f t="shared" ref="DE64:DE95" si="101">IF($J64="","-",IFERROR((3600*CV64/$CS$114),0))</f>
        <v>32.217397283538595</v>
      </c>
      <c r="DF64" s="7">
        <f t="shared" ref="DF64:DF95" si="102">IF(J64="","-",(CM64-J64)*86400)</f>
        <v>75.999999999999091</v>
      </c>
      <c r="DG64" s="7">
        <f t="shared" ref="DG64:DG95" si="103">IF($J64="","-",(CL64-J64-(3/86400))*86400)</f>
        <v>55.000000000005869</v>
      </c>
      <c r="DH64" s="7">
        <f t="shared" ref="DH64:DH95" si="104">IF($J64="","-",IF($CW64=0,0, $CW64-IFERROR(3600*$CV64/$CS$114,0)-1))</f>
        <v>-0.21739728354302912</v>
      </c>
      <c r="DI64" s="7">
        <f t="shared" ref="DI64:DI95" si="105">IF($J64="","-",IF($CW64=0,0, $CW64-IFERROR(3600*$CV64/$CS$114,0)-2))</f>
        <v>-1.2173972835430291</v>
      </c>
      <c r="DJ64" s="7">
        <f t="shared" ref="DJ64:DJ95" si="106">IF($J64="","-",IF($CW64=0,0, $CW64-IFERROR(3600*$CV64/$CS$114,0)-1))</f>
        <v>-0.21739728354302912</v>
      </c>
      <c r="DK64" s="7">
        <f t="shared" ref="DK64:DK95" si="107">IF($J64="","-",IF($CW64=0,0, $CW64-IFERROR(3600*$CV64/$CS$114,0)))</f>
        <v>0.78260271645697088</v>
      </c>
      <c r="DL64" s="13">
        <f t="shared" ref="DL64:DL95" si="108">IF($J64="","-",HLOOKUP(CX64,$DH$63:$DK$113,A64+1, FALSE))</f>
        <v>-0.21739728354302912</v>
      </c>
      <c r="DM64" s="14">
        <f t="shared" ref="DM64:DM95" si="109">IF($J64="","-",IFERROR(IF(CU64=0,((DA64*(3600/DF64))/($CS$114*((DG64-DB64+1)/DF64))),((DA64*(3600/DF64))/(($CS$114*(((DG64-DB64+1)/DF64)))+((CU64*3600)/DF64)))),0))</f>
        <v>0.60492399739984559</v>
      </c>
      <c r="DN64" s="37">
        <f>IF($J64="","-",CW64/CZ64)</f>
        <v>0.56896551724124533</v>
      </c>
      <c r="DO64" s="89" t="str">
        <f t="shared" ref="DO64:DO95" si="11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11</v>
      </c>
      <c r="E65" s="71"/>
      <c r="F65" s="71"/>
      <c r="G65" s="71"/>
      <c r="H65" s="71"/>
      <c r="I65" s="69">
        <f t="shared" ref="I65:I73" si="111">IF($J65="","-",B65*$L$2+C65*$M$2+D65*$N$2+E65*$O$2+F65*$P$2+G65*$Q$2+H65*$R$2)</f>
        <v>11</v>
      </c>
      <c r="J65" s="109">
        <v>0.71364583333333342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12">IF($J65="","-",L65*$L$2+M65*$M$2+N65*$N$2+O65*$O$2+P65*$P$2+Q65*$Q$2+R65*$R$2)</f>
        <v>0</v>
      </c>
      <c r="T65" s="110">
        <v>0.71364583333333342</v>
      </c>
      <c r="U65" s="64"/>
      <c r="V65" s="64"/>
      <c r="W65" s="65">
        <v>16</v>
      </c>
      <c r="X65" s="65">
        <v>1</v>
      </c>
      <c r="Y65" s="65"/>
      <c r="Z65" s="65"/>
      <c r="AA65" s="65"/>
      <c r="AB65" s="69">
        <f t="shared" ref="AB65:AB73" si="113">IF($J65="","-",U65*$L$2+V65*$M$2+W65*$N$2+X65*$O$2+Y65*$P$2+Z65*$Q$2+AA65*$R$2)</f>
        <v>17</v>
      </c>
      <c r="AC65" s="110">
        <v>0.71398148148148144</v>
      </c>
      <c r="AD65" s="70">
        <f t="shared" si="89"/>
        <v>3.3564814814801558E-4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4">IF($J65="","-",AF65*$L$2+AG65*$M$2+AH65*$N$2+AI65*$O$2+AJ65*$P$2+AK65*$Q$2+AL65*$R$2)</f>
        <v>0</v>
      </c>
      <c r="AN65" s="110">
        <v>0.71412037037037035</v>
      </c>
      <c r="AO65" s="64"/>
      <c r="AP65" s="64"/>
      <c r="AQ65" s="65">
        <v>4</v>
      </c>
      <c r="AR65" s="65">
        <v>1</v>
      </c>
      <c r="AS65" s="65"/>
      <c r="AT65" s="65"/>
      <c r="AU65" s="65"/>
      <c r="AV65" s="69">
        <f t="shared" ref="AV65:AV73" si="115">IF($J65="","-",AO65*$L$2+AP65*$M$2+AQ65*$N$2+AR65*$O$2+AS65*$P$2+AT65*$Q$2+AU65*$R$2)</f>
        <v>5</v>
      </c>
      <c r="AW65" s="110">
        <v>0.71417824074074077</v>
      </c>
      <c r="AX65" s="70">
        <f t="shared" si="90"/>
        <v>5.7870370370416424E-5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6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7">IF($J65="","-",BI65*$L$2+BJ65*$M$2+BK65*$N$2+BL65*$O$2+BM65*$P$2+BN65*$Q$2+BO65*$R$2)</f>
        <v>0</v>
      </c>
      <c r="BQ65" s="68"/>
      <c r="BR65" s="70">
        <f t="shared" ref="BR65:BR73" si="118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20">IF($J65="","-",CC65*$L$2+CD65*$M$2+CE65*$N$2+CF65*$O$2+CG65*$P$2+CH65*$Q$2+CI65*$R$2)</f>
        <v>0</v>
      </c>
      <c r="CK65" s="76"/>
      <c r="CL65" s="111">
        <v>0.71418981481481481</v>
      </c>
      <c r="CM65" s="112">
        <v>0.71453703703703697</v>
      </c>
      <c r="CN65" s="64" t="str">
        <f t="shared" si="91"/>
        <v>Y</v>
      </c>
      <c r="CO65" s="65" t="s">
        <v>74</v>
      </c>
      <c r="CP65" s="65" t="s">
        <v>75</v>
      </c>
      <c r="CQ65" s="66">
        <f t="shared" si="92"/>
        <v>3.3564814814801558E-4</v>
      </c>
      <c r="CR65" s="64" t="str">
        <f t="shared" si="93"/>
        <v>Yes</v>
      </c>
      <c r="CS65" s="67">
        <f t="shared" si="94"/>
        <v>2110.3448275870405</v>
      </c>
      <c r="CT65" s="76"/>
      <c r="CU65" s="61">
        <f t="shared" si="95"/>
        <v>0</v>
      </c>
      <c r="CV65" s="62">
        <f t="shared" si="96"/>
        <v>22</v>
      </c>
      <c r="CW65" s="63">
        <f t="shared" si="97"/>
        <v>33.999999999992525</v>
      </c>
      <c r="CX65" s="63">
        <f t="shared" ref="CX65:CX113" si="121">IF($J65="","-",IF(CP65="Y",2,IF(AND(CN65="y",CO65="y"),2,IF(AND(CN65="y",CO65="n"),1,IF(AND(CN65="n",CO65="y"),3,IF(AND(CN65="n",CO65="n"),4,"error"))))))</f>
        <v>2</v>
      </c>
      <c r="CY65" s="63">
        <f t="shared" si="98"/>
        <v>0</v>
      </c>
      <c r="CZ65" s="63">
        <f t="shared" si="99"/>
        <v>46.99999999999136</v>
      </c>
      <c r="DA65" s="51">
        <f t="shared" ref="DA65:DA96" si="122">IF($J65="","-",CV65+CY65+CU65)</f>
        <v>22</v>
      </c>
      <c r="DB65" s="52">
        <f t="shared" ref="DB65:DB113" si="123">IF($J65="","-",IF(CW65=0,0,CW65-DD65-DE65))</f>
        <v>-7.3768189021102017</v>
      </c>
      <c r="DC65" s="53">
        <f t="shared" si="100"/>
        <v>0.7517985957815162</v>
      </c>
      <c r="DD65" s="7">
        <f t="shared" ref="DD65:DD113" si="124">IF($J65="","-",IF(OR(CX65=1,CX65=3),1,IF(CX65=2,2,IF(CX65=4,0,0))))</f>
        <v>2</v>
      </c>
      <c r="DE65" s="7">
        <f t="shared" si="101"/>
        <v>39.376818902102727</v>
      </c>
      <c r="DF65" s="7">
        <f t="shared" si="102"/>
        <v>76.999999999986457</v>
      </c>
      <c r="DG65" s="7">
        <f t="shared" si="103"/>
        <v>43.99999999999136</v>
      </c>
      <c r="DH65" s="7">
        <f t="shared" si="104"/>
        <v>-6.3768189021102017</v>
      </c>
      <c r="DI65" s="7">
        <f t="shared" si="105"/>
        <v>-7.3768189021102017</v>
      </c>
      <c r="DJ65" s="7">
        <f t="shared" si="106"/>
        <v>-6.3768189021102017</v>
      </c>
      <c r="DK65" s="7">
        <f t="shared" si="107"/>
        <v>-5.3768189021102017</v>
      </c>
      <c r="DL65" s="13">
        <f t="shared" si="108"/>
        <v>-7.3768189021102017</v>
      </c>
      <c r="DM65" s="14">
        <f t="shared" si="109"/>
        <v>0.75179859578151609</v>
      </c>
      <c r="DN65" s="37">
        <f t="shared" ref="DN65:DN113" si="125">IF($J65="","-",CW65/CZ65)</f>
        <v>0.72340425531912289</v>
      </c>
      <c r="DO65" s="89" t="str">
        <f t="shared" si="11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12</v>
      </c>
      <c r="E66" s="71"/>
      <c r="F66" s="71"/>
      <c r="G66" s="71"/>
      <c r="H66" s="71"/>
      <c r="I66" s="69">
        <f t="shared" si="111"/>
        <v>12</v>
      </c>
      <c r="J66" s="109">
        <v>0.72193287037037035</v>
      </c>
      <c r="K66" s="73"/>
      <c r="L66" s="92"/>
      <c r="M66" s="64"/>
      <c r="N66" s="65"/>
      <c r="O66" s="65"/>
      <c r="P66" s="65"/>
      <c r="Q66" s="65"/>
      <c r="R66" s="65"/>
      <c r="S66" s="69">
        <f t="shared" si="112"/>
        <v>0</v>
      </c>
      <c r="T66" s="110">
        <v>0.72195601851851843</v>
      </c>
      <c r="U66" s="64"/>
      <c r="V66" s="64"/>
      <c r="W66" s="65">
        <v>20</v>
      </c>
      <c r="X66" s="65">
        <v>1</v>
      </c>
      <c r="Y66" s="65">
        <v>1</v>
      </c>
      <c r="Z66" s="65"/>
      <c r="AA66" s="65"/>
      <c r="AB66" s="69">
        <f t="shared" si="113"/>
        <v>22.5</v>
      </c>
      <c r="AC66" s="110">
        <v>0.72252314814814822</v>
      </c>
      <c r="AD66" s="70">
        <f t="shared" si="89"/>
        <v>5.671296296297923E-4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4"/>
        <v>0</v>
      </c>
      <c r="AN66" s="110"/>
      <c r="AO66" s="64"/>
      <c r="AP66" s="64"/>
      <c r="AQ66" s="65"/>
      <c r="AR66" s="65"/>
      <c r="AS66" s="65"/>
      <c r="AT66" s="65"/>
      <c r="AU66" s="65"/>
      <c r="AV66" s="69">
        <f t="shared" si="115"/>
        <v>0</v>
      </c>
      <c r="AW66" s="110"/>
      <c r="AX66" s="70">
        <f t="shared" si="90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6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7"/>
        <v>0</v>
      </c>
      <c r="BQ66" s="68"/>
      <c r="BR66" s="70">
        <f t="shared" si="11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20"/>
        <v>0</v>
      </c>
      <c r="CK66" s="76"/>
      <c r="CL66" s="111">
        <v>0.72256944444444438</v>
      </c>
      <c r="CM66" s="112">
        <v>0.72285879629629635</v>
      </c>
      <c r="CN66" s="64" t="str">
        <f t="shared" si="91"/>
        <v>Y</v>
      </c>
      <c r="CO66" s="65" t="s">
        <v>75</v>
      </c>
      <c r="CP66" s="65" t="s">
        <v>75</v>
      </c>
      <c r="CQ66" s="66">
        <f t="shared" si="92"/>
        <v>5.9027777777787005E-4</v>
      </c>
      <c r="CR66" s="64" t="str">
        <f t="shared" si="93"/>
        <v>Yes</v>
      </c>
      <c r="CS66" s="67">
        <f t="shared" si="94"/>
        <v>1653.0612244893218</v>
      </c>
      <c r="CT66" s="76"/>
      <c r="CU66" s="61">
        <f t="shared" si="95"/>
        <v>0</v>
      </c>
      <c r="CV66" s="62">
        <f t="shared" si="96"/>
        <v>22.5</v>
      </c>
      <c r="CW66" s="63">
        <f t="shared" si="97"/>
        <v>49.000000000014055</v>
      </c>
      <c r="CX66" s="63">
        <f t="shared" si="121"/>
        <v>1</v>
      </c>
      <c r="CY66" s="63">
        <f t="shared" si="98"/>
        <v>0</v>
      </c>
      <c r="CZ66" s="63">
        <f t="shared" si="99"/>
        <v>54.999999999995808</v>
      </c>
      <c r="DA66" s="51">
        <f t="shared" si="122"/>
        <v>22.5</v>
      </c>
      <c r="DB66" s="52">
        <f t="shared" si="123"/>
        <v>7.7282533955908121</v>
      </c>
      <c r="DC66" s="53">
        <f t="shared" si="100"/>
        <v>0.88955584056270431</v>
      </c>
      <c r="DD66" s="7">
        <f t="shared" si="124"/>
        <v>1</v>
      </c>
      <c r="DE66" s="7">
        <f t="shared" si="101"/>
        <v>40.271746604423242</v>
      </c>
      <c r="DF66" s="7">
        <f t="shared" si="102"/>
        <v>80.000000000006111</v>
      </c>
      <c r="DG66" s="7">
        <f t="shared" si="103"/>
        <v>51.999999999995808</v>
      </c>
      <c r="DH66" s="7">
        <f t="shared" si="104"/>
        <v>7.7282533955908121</v>
      </c>
      <c r="DI66" s="7">
        <f t="shared" si="105"/>
        <v>6.7282533955908121</v>
      </c>
      <c r="DJ66" s="7">
        <f t="shared" si="106"/>
        <v>7.7282533955908121</v>
      </c>
      <c r="DK66" s="7">
        <f t="shared" si="107"/>
        <v>8.7282533955908121</v>
      </c>
      <c r="DL66" s="13">
        <f t="shared" si="108"/>
        <v>7.7282533955908121</v>
      </c>
      <c r="DM66" s="14">
        <f t="shared" si="109"/>
        <v>0.8895558405627042</v>
      </c>
      <c r="DN66" s="37">
        <f t="shared" si="125"/>
        <v>0.89090909090941439</v>
      </c>
      <c r="DO66" s="89" t="str">
        <f t="shared" si="11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8</v>
      </c>
      <c r="E67" s="71">
        <v>1</v>
      </c>
      <c r="F67" s="71"/>
      <c r="G67" s="71">
        <v>1</v>
      </c>
      <c r="H67" s="71"/>
      <c r="I67" s="69">
        <f t="shared" si="111"/>
        <v>11.3</v>
      </c>
      <c r="J67" s="109">
        <v>0.72453703703703709</v>
      </c>
      <c r="K67" s="73"/>
      <c r="L67" s="92"/>
      <c r="M67" s="64"/>
      <c r="N67" s="65"/>
      <c r="O67" s="65"/>
      <c r="P67" s="65"/>
      <c r="Q67" s="65"/>
      <c r="R67" s="65"/>
      <c r="S67" s="69">
        <f t="shared" si="112"/>
        <v>0</v>
      </c>
      <c r="T67" s="110">
        <v>0.72456018518518517</v>
      </c>
      <c r="U67" s="64"/>
      <c r="V67" s="64"/>
      <c r="W67" s="65">
        <v>8</v>
      </c>
      <c r="X67" s="65">
        <v>1</v>
      </c>
      <c r="Y67" s="65"/>
      <c r="Z67" s="65">
        <v>1</v>
      </c>
      <c r="AA67" s="65"/>
      <c r="AB67" s="69">
        <f t="shared" si="113"/>
        <v>11.3</v>
      </c>
      <c r="AC67" s="110">
        <v>0.72479166666666661</v>
      </c>
      <c r="AD67" s="70">
        <f t="shared" si="89"/>
        <v>2.3148148148144365E-4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4"/>
        <v>0</v>
      </c>
      <c r="AN67" s="110"/>
      <c r="AO67" s="64"/>
      <c r="AP67" s="64"/>
      <c r="AQ67" s="65"/>
      <c r="AR67" s="65"/>
      <c r="AS67" s="65"/>
      <c r="AT67" s="65"/>
      <c r="AU67" s="65"/>
      <c r="AV67" s="69">
        <f t="shared" si="115"/>
        <v>0</v>
      </c>
      <c r="AW67" s="110"/>
      <c r="AX67" s="70">
        <f t="shared" si="90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6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7"/>
        <v>0</v>
      </c>
      <c r="BQ67" s="68"/>
      <c r="BR67" s="70">
        <f t="shared" si="11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20"/>
        <v>0</v>
      </c>
      <c r="CK67" s="76"/>
      <c r="CL67" s="111">
        <v>0.72493055555555552</v>
      </c>
      <c r="CM67" s="112">
        <v>0.72523148148148142</v>
      </c>
      <c r="CN67" s="64" t="str">
        <f t="shared" si="91"/>
        <v>Y</v>
      </c>
      <c r="CO67" s="65" t="s">
        <v>75</v>
      </c>
      <c r="CP67" s="65" t="s">
        <v>75</v>
      </c>
      <c r="CQ67" s="66">
        <f t="shared" si="92"/>
        <v>2.546296296295214E-4</v>
      </c>
      <c r="CR67" s="64" t="str">
        <f t="shared" si="93"/>
        <v>Yes</v>
      </c>
      <c r="CS67" s="67">
        <f t="shared" si="94"/>
        <v>2034.0000000003324</v>
      </c>
      <c r="CT67" s="76"/>
      <c r="CU67" s="61">
        <f t="shared" si="95"/>
        <v>0</v>
      </c>
      <c r="CV67" s="62">
        <f t="shared" si="96"/>
        <v>11.3</v>
      </c>
      <c r="CW67" s="63">
        <f t="shared" si="97"/>
        <v>19.999999999996732</v>
      </c>
      <c r="CX67" s="63">
        <f t="shared" si="121"/>
        <v>1</v>
      </c>
      <c r="CY67" s="63">
        <f t="shared" si="98"/>
        <v>0</v>
      </c>
      <c r="CZ67" s="63">
        <f t="shared" si="99"/>
        <v>33.999999999992525</v>
      </c>
      <c r="DA67" s="51">
        <f t="shared" si="122"/>
        <v>11.3</v>
      </c>
      <c r="DB67" s="52">
        <f t="shared" si="123"/>
        <v>-1.225366072446942</v>
      </c>
      <c r="DC67" s="53">
        <f t="shared" si="100"/>
        <v>0.60873267816966714</v>
      </c>
      <c r="DD67" s="7">
        <f t="shared" si="124"/>
        <v>1</v>
      </c>
      <c r="DE67" s="7">
        <f t="shared" si="101"/>
        <v>20.225366072443673</v>
      </c>
      <c r="DF67" s="7">
        <f t="shared" si="102"/>
        <v>59.999999999990195</v>
      </c>
      <c r="DG67" s="7">
        <f t="shared" si="103"/>
        <v>30.999999999992525</v>
      </c>
      <c r="DH67" s="7">
        <f t="shared" si="104"/>
        <v>-1.225366072446942</v>
      </c>
      <c r="DI67" s="7">
        <f t="shared" si="105"/>
        <v>-2.225366072446942</v>
      </c>
      <c r="DJ67" s="7">
        <f t="shared" si="106"/>
        <v>-1.225366072446942</v>
      </c>
      <c r="DK67" s="7">
        <f t="shared" si="107"/>
        <v>-0.22536607244694196</v>
      </c>
      <c r="DL67" s="13">
        <f t="shared" si="108"/>
        <v>-1.225366072446942</v>
      </c>
      <c r="DM67" s="14">
        <f t="shared" si="109"/>
        <v>0.60873267816966703</v>
      </c>
      <c r="DN67" s="37">
        <f t="shared" si="125"/>
        <v>0.58823529411768027</v>
      </c>
      <c r="DO67" s="89" t="str">
        <f t="shared" si="11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7</v>
      </c>
      <c r="E68" s="71"/>
      <c r="F68" s="71"/>
      <c r="G68" s="71"/>
      <c r="H68" s="71"/>
      <c r="I68" s="69">
        <f t="shared" si="111"/>
        <v>7</v>
      </c>
      <c r="J68" s="109">
        <v>0.72682870370370367</v>
      </c>
      <c r="K68" s="73"/>
      <c r="L68" s="92"/>
      <c r="M68" s="64"/>
      <c r="N68" s="65"/>
      <c r="O68" s="65"/>
      <c r="P68" s="65"/>
      <c r="Q68" s="65"/>
      <c r="R68" s="65"/>
      <c r="S68" s="69">
        <f t="shared" si="112"/>
        <v>0</v>
      </c>
      <c r="T68" s="110">
        <v>0.7268634259259259</v>
      </c>
      <c r="U68" s="64"/>
      <c r="V68" s="64"/>
      <c r="W68" s="65">
        <v>11</v>
      </c>
      <c r="X68" s="65">
        <v>1</v>
      </c>
      <c r="Y68" s="65"/>
      <c r="Z68" s="65"/>
      <c r="AA68" s="65"/>
      <c r="AB68" s="69">
        <f t="shared" si="113"/>
        <v>12</v>
      </c>
      <c r="AC68" s="110">
        <v>0.72709490740740745</v>
      </c>
      <c r="AD68" s="70">
        <f t="shared" si="89"/>
        <v>2.3148148148155467E-4</v>
      </c>
      <c r="AE68" s="73"/>
      <c r="AF68" s="92"/>
      <c r="AG68" s="64"/>
      <c r="AH68" s="65">
        <v>1</v>
      </c>
      <c r="AI68" s="65"/>
      <c r="AJ68" s="65"/>
      <c r="AK68" s="65"/>
      <c r="AL68" s="65"/>
      <c r="AM68" s="69">
        <f t="shared" si="114"/>
        <v>1</v>
      </c>
      <c r="AN68" s="110">
        <v>0.72719907407407414</v>
      </c>
      <c r="AO68" s="64"/>
      <c r="AP68" s="64"/>
      <c r="AQ68" s="65">
        <v>4</v>
      </c>
      <c r="AR68" s="65"/>
      <c r="AS68" s="65"/>
      <c r="AT68" s="65"/>
      <c r="AU68" s="65"/>
      <c r="AV68" s="69">
        <f t="shared" si="115"/>
        <v>4</v>
      </c>
      <c r="AW68" s="110">
        <v>0.72728009259259263</v>
      </c>
      <c r="AX68" s="70">
        <f t="shared" si="90"/>
        <v>8.1018518518494176E-5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6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7"/>
        <v>0</v>
      </c>
      <c r="BQ68" s="68"/>
      <c r="BR68" s="70">
        <f t="shared" si="11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20"/>
        <v>0</v>
      </c>
      <c r="CK68" s="76"/>
      <c r="CL68" s="111">
        <v>0.72746527777777781</v>
      </c>
      <c r="CM68" s="112">
        <v>0.72767361111111117</v>
      </c>
      <c r="CN68" s="64" t="str">
        <f t="shared" si="91"/>
        <v>Y</v>
      </c>
      <c r="CO68" s="65" t="s">
        <v>75</v>
      </c>
      <c r="CP68" s="65" t="s">
        <v>75</v>
      </c>
      <c r="CQ68" s="66">
        <f t="shared" si="92"/>
        <v>2.6620370370378232E-4</v>
      </c>
      <c r="CR68" s="64" t="str">
        <f t="shared" si="93"/>
        <v>Yes</v>
      </c>
      <c r="CS68" s="67">
        <f t="shared" si="94"/>
        <v>2159.999999999317</v>
      </c>
      <c r="CT68" s="76"/>
      <c r="CU68" s="61">
        <f t="shared" si="95"/>
        <v>0</v>
      </c>
      <c r="CV68" s="62">
        <f t="shared" si="96"/>
        <v>16</v>
      </c>
      <c r="CW68" s="63">
        <f t="shared" si="97"/>
        <v>27.000000000004221</v>
      </c>
      <c r="CX68" s="63">
        <f t="shared" si="121"/>
        <v>1</v>
      </c>
      <c r="CY68" s="63">
        <f t="shared" si="98"/>
        <v>1</v>
      </c>
      <c r="CZ68" s="63">
        <f t="shared" si="99"/>
        <v>55.0000000000054</v>
      </c>
      <c r="DA68" s="51">
        <f t="shared" si="122"/>
        <v>17</v>
      </c>
      <c r="DB68" s="52">
        <f t="shared" si="123"/>
        <v>-2.6376864742523054</v>
      </c>
      <c r="DC68" s="53">
        <f t="shared" si="100"/>
        <v>0.54688725946532113</v>
      </c>
      <c r="DD68" s="7">
        <f t="shared" si="124"/>
        <v>1</v>
      </c>
      <c r="DE68" s="7">
        <f t="shared" si="101"/>
        <v>28.637686474256526</v>
      </c>
      <c r="DF68" s="7">
        <f t="shared" si="102"/>
        <v>73.000000000008214</v>
      </c>
      <c r="DG68" s="7">
        <f t="shared" si="103"/>
        <v>52.0000000000054</v>
      </c>
      <c r="DH68" s="7">
        <f t="shared" si="104"/>
        <v>-2.6376864742523054</v>
      </c>
      <c r="DI68" s="7">
        <f t="shared" si="105"/>
        <v>-3.6376864742523054</v>
      </c>
      <c r="DJ68" s="7">
        <f t="shared" si="106"/>
        <v>-2.6376864742523054</v>
      </c>
      <c r="DK68" s="7">
        <f t="shared" si="107"/>
        <v>-1.6376864742523054</v>
      </c>
      <c r="DL68" s="13">
        <f t="shared" si="108"/>
        <v>-2.6376864742523054</v>
      </c>
      <c r="DM68" s="14">
        <f t="shared" si="109"/>
        <v>0.54688725946532113</v>
      </c>
      <c r="DN68" s="37">
        <f t="shared" si="125"/>
        <v>0.49090909090911944</v>
      </c>
      <c r="DO68" s="89" t="str">
        <f t="shared" si="11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11</v>
      </c>
      <c r="E69" s="71">
        <v>2</v>
      </c>
      <c r="F69" s="71"/>
      <c r="G69" s="71"/>
      <c r="H69" s="71"/>
      <c r="I69" s="69">
        <f t="shared" si="111"/>
        <v>13</v>
      </c>
      <c r="J69" s="109">
        <v>0.73126157407407411</v>
      </c>
      <c r="K69" s="73"/>
      <c r="L69" s="92"/>
      <c r="M69" s="64"/>
      <c r="N69" s="65"/>
      <c r="O69" s="65"/>
      <c r="P69" s="65"/>
      <c r="Q69" s="65"/>
      <c r="R69" s="65"/>
      <c r="S69" s="69">
        <f t="shared" si="112"/>
        <v>0</v>
      </c>
      <c r="T69" s="110">
        <v>0.73128472222222218</v>
      </c>
      <c r="U69" s="64"/>
      <c r="V69" s="64"/>
      <c r="W69" s="65">
        <v>15</v>
      </c>
      <c r="X69" s="65">
        <v>2</v>
      </c>
      <c r="Y69" s="65"/>
      <c r="Z69" s="65"/>
      <c r="AA69" s="65"/>
      <c r="AB69" s="69">
        <f t="shared" si="113"/>
        <v>17</v>
      </c>
      <c r="AC69" s="110">
        <v>0.73165509259259265</v>
      </c>
      <c r="AD69" s="70">
        <f t="shared" si="89"/>
        <v>3.7037037037046527E-4</v>
      </c>
      <c r="AE69" s="73"/>
      <c r="AF69" s="92"/>
      <c r="AG69" s="64"/>
      <c r="AH69" s="65">
        <v>1</v>
      </c>
      <c r="AI69" s="65"/>
      <c r="AJ69" s="65"/>
      <c r="AK69" s="65"/>
      <c r="AL69" s="65"/>
      <c r="AM69" s="69">
        <f t="shared" si="114"/>
        <v>1</v>
      </c>
      <c r="AN69" s="110"/>
      <c r="AO69" s="64"/>
      <c r="AP69" s="64"/>
      <c r="AQ69" s="65"/>
      <c r="AR69" s="65"/>
      <c r="AS69" s="65"/>
      <c r="AT69" s="65"/>
      <c r="AU69" s="65"/>
      <c r="AV69" s="69">
        <f t="shared" si="115"/>
        <v>0</v>
      </c>
      <c r="AW69" s="110"/>
      <c r="AX69" s="70">
        <f t="shared" si="90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6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7"/>
        <v>0</v>
      </c>
      <c r="BQ69" s="68"/>
      <c r="BR69" s="70">
        <f t="shared" si="11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20"/>
        <v>0</v>
      </c>
      <c r="CK69" s="76"/>
      <c r="CL69" s="111">
        <v>0.73181712962962964</v>
      </c>
      <c r="CM69" s="112">
        <v>0.73202546296296289</v>
      </c>
      <c r="CN69" s="64" t="str">
        <f t="shared" si="91"/>
        <v>Y</v>
      </c>
      <c r="CO69" s="65" t="s">
        <v>75</v>
      </c>
      <c r="CP69" s="65" t="s">
        <v>75</v>
      </c>
      <c r="CQ69" s="66">
        <f t="shared" si="92"/>
        <v>3.9351851851854303E-4</v>
      </c>
      <c r="CR69" s="64" t="str">
        <f t="shared" si="93"/>
        <v>Yes</v>
      </c>
      <c r="CS69" s="67">
        <f t="shared" si="94"/>
        <v>1912.49999999951</v>
      </c>
      <c r="CT69" s="76"/>
      <c r="CU69" s="61">
        <f t="shared" si="95"/>
        <v>0</v>
      </c>
      <c r="CV69" s="62">
        <f t="shared" si="96"/>
        <v>17</v>
      </c>
      <c r="CW69" s="63">
        <f t="shared" si="97"/>
        <v>32.0000000000082</v>
      </c>
      <c r="CX69" s="63">
        <f t="shared" si="121"/>
        <v>1</v>
      </c>
      <c r="CY69" s="63">
        <f t="shared" si="98"/>
        <v>1</v>
      </c>
      <c r="CZ69" s="63">
        <f t="shared" si="99"/>
        <v>47.999999999997911</v>
      </c>
      <c r="DA69" s="51">
        <f t="shared" si="122"/>
        <v>18</v>
      </c>
      <c r="DB69" s="52">
        <f t="shared" si="123"/>
        <v>0.57245812111063898</v>
      </c>
      <c r="DC69" s="53">
        <f t="shared" si="100"/>
        <v>0.70920406324058283</v>
      </c>
      <c r="DD69" s="7">
        <f t="shared" si="124"/>
        <v>1</v>
      </c>
      <c r="DE69" s="7">
        <f t="shared" si="101"/>
        <v>30.427541878897561</v>
      </c>
      <c r="DF69" s="7">
        <f t="shared" si="102"/>
        <v>65.999999999991132</v>
      </c>
      <c r="DG69" s="7">
        <f t="shared" si="103"/>
        <v>44.999999999997911</v>
      </c>
      <c r="DH69" s="7">
        <f t="shared" si="104"/>
        <v>0.57245812111063898</v>
      </c>
      <c r="DI69" s="7">
        <f t="shared" si="105"/>
        <v>-0.42754187888936102</v>
      </c>
      <c r="DJ69" s="7">
        <f t="shared" si="106"/>
        <v>0.57245812111063898</v>
      </c>
      <c r="DK69" s="7">
        <f t="shared" si="107"/>
        <v>1.572458121110639</v>
      </c>
      <c r="DL69" s="13">
        <f t="shared" si="108"/>
        <v>0.57245812111063898</v>
      </c>
      <c r="DM69" s="14">
        <f t="shared" si="109"/>
        <v>0.70920406324058283</v>
      </c>
      <c r="DN69" s="37">
        <f t="shared" si="125"/>
        <v>0.66666666666686647</v>
      </c>
      <c r="DO69" s="89" t="str">
        <f t="shared" si="110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3</v>
      </c>
      <c r="E70" s="71"/>
      <c r="F70" s="71"/>
      <c r="G70" s="71"/>
      <c r="H70" s="71"/>
      <c r="I70" s="69">
        <f t="shared" si="111"/>
        <v>3</v>
      </c>
      <c r="J70" s="109">
        <v>0.73476851851851854</v>
      </c>
      <c r="K70" s="73"/>
      <c r="L70" s="92"/>
      <c r="M70" s="64"/>
      <c r="N70" s="65"/>
      <c r="O70" s="65"/>
      <c r="P70" s="65"/>
      <c r="Q70" s="65"/>
      <c r="R70" s="65"/>
      <c r="S70" s="69">
        <f t="shared" si="112"/>
        <v>0</v>
      </c>
      <c r="T70" s="110">
        <v>0.73479166666666673</v>
      </c>
      <c r="U70" s="64"/>
      <c r="V70" s="64"/>
      <c r="W70" s="65">
        <v>9</v>
      </c>
      <c r="X70" s="65"/>
      <c r="Y70" s="65"/>
      <c r="Z70" s="65"/>
      <c r="AA70" s="65"/>
      <c r="AB70" s="69">
        <f t="shared" si="113"/>
        <v>9</v>
      </c>
      <c r="AC70" s="110">
        <v>0.7349768518518518</v>
      </c>
      <c r="AD70" s="70">
        <f t="shared" si="89"/>
        <v>1.851851851850661E-4</v>
      </c>
      <c r="AE70" s="73"/>
      <c r="AF70" s="92"/>
      <c r="AG70" s="64"/>
      <c r="AH70" s="65">
        <v>2</v>
      </c>
      <c r="AI70" s="65"/>
      <c r="AJ70" s="65"/>
      <c r="AK70" s="65"/>
      <c r="AL70" s="65"/>
      <c r="AM70" s="69">
        <f t="shared" si="114"/>
        <v>2</v>
      </c>
      <c r="AN70" s="110">
        <v>0.73527777777777781</v>
      </c>
      <c r="AO70" s="64"/>
      <c r="AP70" s="64"/>
      <c r="AQ70" s="65">
        <v>5</v>
      </c>
      <c r="AR70" s="65">
        <v>1</v>
      </c>
      <c r="AS70" s="65"/>
      <c r="AT70" s="65"/>
      <c r="AU70" s="65"/>
      <c r="AV70" s="69">
        <f t="shared" si="115"/>
        <v>6</v>
      </c>
      <c r="AW70" s="110">
        <v>0.73539351851851853</v>
      </c>
      <c r="AX70" s="70">
        <f t="shared" si="90"/>
        <v>1.1574074074072183E-4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6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7"/>
        <v>0</v>
      </c>
      <c r="BQ70" s="68"/>
      <c r="BR70" s="70">
        <f t="shared" si="11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20"/>
        <v>0</v>
      </c>
      <c r="CK70" s="76"/>
      <c r="CL70" s="111">
        <v>0.7354398148148148</v>
      </c>
      <c r="CM70" s="112">
        <v>0.73564814814814816</v>
      </c>
      <c r="CN70" s="64" t="str">
        <f t="shared" si="91"/>
        <v>Y</v>
      </c>
      <c r="CO70" s="65" t="s">
        <v>75</v>
      </c>
      <c r="CP70" s="65" t="s">
        <v>75</v>
      </c>
      <c r="CQ70" s="66">
        <f t="shared" si="92"/>
        <v>2.0833333333325488E-4</v>
      </c>
      <c r="CR70" s="64" t="str">
        <f t="shared" si="93"/>
        <v>No</v>
      </c>
      <c r="CS70" s="67">
        <f t="shared" si="94"/>
        <v>2025.0000000013022</v>
      </c>
      <c r="CT70" s="76"/>
      <c r="CU70" s="61">
        <f t="shared" si="95"/>
        <v>0</v>
      </c>
      <c r="CV70" s="62">
        <f t="shared" si="96"/>
        <v>15</v>
      </c>
      <c r="CW70" s="63">
        <f t="shared" si="97"/>
        <v>25.999999999988077</v>
      </c>
      <c r="CX70" s="63">
        <f t="shared" si="121"/>
        <v>1</v>
      </c>
      <c r="CY70" s="63">
        <f t="shared" si="98"/>
        <v>2</v>
      </c>
      <c r="CZ70" s="63">
        <f t="shared" si="99"/>
        <v>57.999999999996277</v>
      </c>
      <c r="DA70" s="51">
        <f t="shared" si="122"/>
        <v>17</v>
      </c>
      <c r="DB70" s="52">
        <f t="shared" si="123"/>
        <v>-1.8478310696274178</v>
      </c>
      <c r="DC70" s="53">
        <f t="shared" si="100"/>
        <v>0.52599278687347839</v>
      </c>
      <c r="DD70" s="7">
        <f t="shared" si="124"/>
        <v>1</v>
      </c>
      <c r="DE70" s="7">
        <f t="shared" si="101"/>
        <v>26.847831069615495</v>
      </c>
      <c r="DF70" s="7">
        <f t="shared" si="102"/>
        <v>75.999999999999091</v>
      </c>
      <c r="DG70" s="7">
        <f t="shared" si="103"/>
        <v>54.999999999996277</v>
      </c>
      <c r="DH70" s="7">
        <f t="shared" si="104"/>
        <v>-1.8478310696274178</v>
      </c>
      <c r="DI70" s="7">
        <f t="shared" si="105"/>
        <v>-2.8478310696274178</v>
      </c>
      <c r="DJ70" s="7">
        <f t="shared" si="106"/>
        <v>-1.8478310696274178</v>
      </c>
      <c r="DK70" s="7">
        <f t="shared" si="107"/>
        <v>-0.84783106962741783</v>
      </c>
      <c r="DL70" s="13">
        <f t="shared" si="108"/>
        <v>-1.8478310696274178</v>
      </c>
      <c r="DM70" s="14">
        <f t="shared" si="109"/>
        <v>0.52599278687347839</v>
      </c>
      <c r="DN70" s="37">
        <f t="shared" si="125"/>
        <v>0.44827586206878872</v>
      </c>
      <c r="DO70" s="89" t="str">
        <f t="shared" si="11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2</v>
      </c>
      <c r="E71" s="71"/>
      <c r="F71" s="71"/>
      <c r="G71" s="71"/>
      <c r="H71" s="71"/>
      <c r="I71" s="69">
        <f t="shared" si="111"/>
        <v>2</v>
      </c>
      <c r="J71" s="109">
        <v>0.73932870370370374</v>
      </c>
      <c r="K71" s="73"/>
      <c r="L71" s="92"/>
      <c r="M71" s="64"/>
      <c r="N71" s="65"/>
      <c r="O71" s="65"/>
      <c r="P71" s="65"/>
      <c r="Q71" s="65"/>
      <c r="R71" s="65"/>
      <c r="S71" s="69">
        <f t="shared" si="112"/>
        <v>0</v>
      </c>
      <c r="T71" s="110">
        <v>0.73936342592592597</v>
      </c>
      <c r="U71" s="64"/>
      <c r="V71" s="64"/>
      <c r="W71" s="65">
        <v>7</v>
      </c>
      <c r="X71" s="65"/>
      <c r="Y71" s="65"/>
      <c r="Z71" s="65"/>
      <c r="AA71" s="65"/>
      <c r="AB71" s="69">
        <f t="shared" si="113"/>
        <v>7</v>
      </c>
      <c r="AC71" s="110">
        <v>0.73950231481481488</v>
      </c>
      <c r="AD71" s="70">
        <f t="shared" si="89"/>
        <v>1.388888888889106E-4</v>
      </c>
      <c r="AE71" s="73"/>
      <c r="AF71" s="92"/>
      <c r="AG71" s="64"/>
      <c r="AH71" s="65">
        <v>3</v>
      </c>
      <c r="AI71" s="65"/>
      <c r="AJ71" s="65"/>
      <c r="AK71" s="65"/>
      <c r="AL71" s="65"/>
      <c r="AM71" s="69">
        <f t="shared" si="114"/>
        <v>3</v>
      </c>
      <c r="AN71" s="110">
        <v>0.73968750000000005</v>
      </c>
      <c r="AO71" s="64"/>
      <c r="AP71" s="64">
        <v>1</v>
      </c>
      <c r="AQ71" s="65">
        <v>7</v>
      </c>
      <c r="AR71" s="65"/>
      <c r="AS71" s="65"/>
      <c r="AT71" s="65"/>
      <c r="AU71" s="65"/>
      <c r="AV71" s="69">
        <f t="shared" si="115"/>
        <v>7.4</v>
      </c>
      <c r="AW71" s="110">
        <v>0.73984953703703704</v>
      </c>
      <c r="AX71" s="70">
        <f t="shared" si="90"/>
        <v>1.6203703703698835E-4</v>
      </c>
      <c r="AY71" s="73"/>
      <c r="AZ71" s="92"/>
      <c r="BA71" s="64"/>
      <c r="BB71" s="65">
        <v>1</v>
      </c>
      <c r="BC71" s="65">
        <v>1</v>
      </c>
      <c r="BD71" s="65"/>
      <c r="BE71" s="65"/>
      <c r="BF71" s="65"/>
      <c r="BG71" s="69">
        <f t="shared" si="116"/>
        <v>2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7"/>
        <v>0</v>
      </c>
      <c r="BQ71" s="68"/>
      <c r="BR71" s="70">
        <f t="shared" si="11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20"/>
        <v>0</v>
      </c>
      <c r="CK71" s="76"/>
      <c r="CL71" s="111">
        <v>0.7400000000000001</v>
      </c>
      <c r="CM71" s="112">
        <v>0.74023148148148143</v>
      </c>
      <c r="CN71" s="64" t="str">
        <f t="shared" si="91"/>
        <v>Y</v>
      </c>
      <c r="CO71" s="65" t="s">
        <v>75</v>
      </c>
      <c r="CP71" s="65" t="s">
        <v>75</v>
      </c>
      <c r="CQ71" s="66">
        <f t="shared" si="92"/>
        <v>1.7361111111113825E-4</v>
      </c>
      <c r="CR71" s="64" t="str">
        <f t="shared" si="93"/>
        <v>No</v>
      </c>
      <c r="CS71" s="67">
        <f t="shared" si="94"/>
        <v>2099.9999999996717</v>
      </c>
      <c r="CT71" s="76"/>
      <c r="CU71" s="61">
        <f t="shared" si="95"/>
        <v>0</v>
      </c>
      <c r="CV71" s="62">
        <f t="shared" si="96"/>
        <v>14.4</v>
      </c>
      <c r="CW71" s="63">
        <f t="shared" si="97"/>
        <v>25.999999999997669</v>
      </c>
      <c r="CX71" s="63">
        <f t="shared" si="121"/>
        <v>1</v>
      </c>
      <c r="CY71" s="63">
        <f t="shared" si="98"/>
        <v>5</v>
      </c>
      <c r="CZ71" s="63">
        <f t="shared" si="99"/>
        <v>58.000000000005869</v>
      </c>
      <c r="DA71" s="51">
        <f t="shared" si="122"/>
        <v>19.399999999999999</v>
      </c>
      <c r="DB71" s="52">
        <f t="shared" si="123"/>
        <v>-0.77391782683320542</v>
      </c>
      <c r="DC71" s="53">
        <f t="shared" si="100"/>
        <v>0.61160469770541592</v>
      </c>
      <c r="DD71" s="7">
        <f t="shared" si="124"/>
        <v>1</v>
      </c>
      <c r="DE71" s="7">
        <f t="shared" si="101"/>
        <v>25.773917826830875</v>
      </c>
      <c r="DF71" s="7">
        <f t="shared" si="102"/>
        <v>77.999999999993008</v>
      </c>
      <c r="DG71" s="7">
        <f t="shared" si="103"/>
        <v>55.000000000005869</v>
      </c>
      <c r="DH71" s="7">
        <f t="shared" si="104"/>
        <v>-0.77391782683320542</v>
      </c>
      <c r="DI71" s="7">
        <f t="shared" si="105"/>
        <v>-1.7739178268332054</v>
      </c>
      <c r="DJ71" s="7">
        <f t="shared" si="106"/>
        <v>-0.77391782683320542</v>
      </c>
      <c r="DK71" s="7">
        <f t="shared" si="107"/>
        <v>0.22608217316679458</v>
      </c>
      <c r="DL71" s="13">
        <f t="shared" si="108"/>
        <v>-0.77391782683320542</v>
      </c>
      <c r="DM71" s="14">
        <f t="shared" si="109"/>
        <v>0.61160469770541581</v>
      </c>
      <c r="DN71" s="37">
        <f t="shared" si="125"/>
        <v>0.44827586206887998</v>
      </c>
      <c r="DO71" s="89" t="str">
        <f t="shared" si="11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9</v>
      </c>
      <c r="E72" s="71"/>
      <c r="F72" s="71"/>
      <c r="G72" s="71"/>
      <c r="H72" s="71"/>
      <c r="I72" s="69">
        <f t="shared" si="111"/>
        <v>9</v>
      </c>
      <c r="J72" s="109">
        <v>0.74123842592592604</v>
      </c>
      <c r="K72" s="73"/>
      <c r="L72" s="92"/>
      <c r="M72" s="64"/>
      <c r="N72" s="65"/>
      <c r="O72" s="65"/>
      <c r="P72" s="65"/>
      <c r="Q72" s="65"/>
      <c r="R72" s="65"/>
      <c r="S72" s="69">
        <f t="shared" si="112"/>
        <v>0</v>
      </c>
      <c r="T72" s="110">
        <v>0.74126157407407411</v>
      </c>
      <c r="U72" s="64"/>
      <c r="V72" s="64"/>
      <c r="W72" s="65">
        <v>11</v>
      </c>
      <c r="X72" s="65">
        <v>1</v>
      </c>
      <c r="Y72" s="65"/>
      <c r="Z72" s="65"/>
      <c r="AA72" s="65"/>
      <c r="AB72" s="69">
        <f t="shared" si="113"/>
        <v>12</v>
      </c>
      <c r="AC72" s="110">
        <v>0.7415046296296296</v>
      </c>
      <c r="AD72" s="70">
        <f t="shared" si="89"/>
        <v>2.4305555555548253E-4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4"/>
        <v>0</v>
      </c>
      <c r="AN72" s="110">
        <v>0.74179398148148146</v>
      </c>
      <c r="AO72" s="64"/>
      <c r="AP72" s="64"/>
      <c r="AQ72" s="65">
        <v>2</v>
      </c>
      <c r="AR72" s="65">
        <v>1</v>
      </c>
      <c r="AS72" s="65"/>
      <c r="AT72" s="65"/>
      <c r="AU72" s="65"/>
      <c r="AV72" s="69">
        <f t="shared" si="115"/>
        <v>3</v>
      </c>
      <c r="AW72" s="110">
        <v>0.74185185185185187</v>
      </c>
      <c r="AX72" s="70">
        <f t="shared" si="90"/>
        <v>5.7870370370416424E-5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6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7"/>
        <v>0</v>
      </c>
      <c r="BQ72" s="68"/>
      <c r="BR72" s="70">
        <f t="shared" si="11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20"/>
        <v>0</v>
      </c>
      <c r="CK72" s="76"/>
      <c r="CL72" s="111">
        <v>0.74194444444444441</v>
      </c>
      <c r="CM72" s="112">
        <v>0.7421875</v>
      </c>
      <c r="CN72" s="64" t="str">
        <f t="shared" si="91"/>
        <v>Y</v>
      </c>
      <c r="CO72" s="65" t="s">
        <v>75</v>
      </c>
      <c r="CP72" s="65" t="s">
        <v>75</v>
      </c>
      <c r="CQ72" s="66">
        <f t="shared" si="92"/>
        <v>2.6620370370356028E-4</v>
      </c>
      <c r="CR72" s="64" t="str">
        <f t="shared" si="93"/>
        <v>Yes</v>
      </c>
      <c r="CS72" s="67">
        <f t="shared" si="94"/>
        <v>2057.1428571434753</v>
      </c>
      <c r="CT72" s="76"/>
      <c r="CU72" s="61">
        <f t="shared" si="95"/>
        <v>0</v>
      </c>
      <c r="CV72" s="62">
        <f t="shared" si="96"/>
        <v>15</v>
      </c>
      <c r="CW72" s="63">
        <f t="shared" si="97"/>
        <v>25.999999999997669</v>
      </c>
      <c r="CX72" s="63">
        <f t="shared" si="121"/>
        <v>1</v>
      </c>
      <c r="CY72" s="63">
        <f t="shared" si="98"/>
        <v>0</v>
      </c>
      <c r="CZ72" s="63">
        <f t="shared" si="99"/>
        <v>60.999999999987153</v>
      </c>
      <c r="DA72" s="51">
        <f t="shared" si="122"/>
        <v>15</v>
      </c>
      <c r="DB72" s="52">
        <f t="shared" si="123"/>
        <v>-1.8478310696178255</v>
      </c>
      <c r="DC72" s="53">
        <f t="shared" si="100"/>
        <v>0.44122905611711538</v>
      </c>
      <c r="DD72" s="7">
        <f t="shared" si="124"/>
        <v>1</v>
      </c>
      <c r="DE72" s="7">
        <f t="shared" si="101"/>
        <v>26.847831069615495</v>
      </c>
      <c r="DF72" s="7">
        <f t="shared" si="102"/>
        <v>81.999999999990436</v>
      </c>
      <c r="DG72" s="7">
        <f t="shared" si="103"/>
        <v>57.999999999987153</v>
      </c>
      <c r="DH72" s="7">
        <f t="shared" si="104"/>
        <v>-1.8478310696178255</v>
      </c>
      <c r="DI72" s="7">
        <f t="shared" si="105"/>
        <v>-2.8478310696178255</v>
      </c>
      <c r="DJ72" s="7">
        <f t="shared" si="106"/>
        <v>-1.8478310696178255</v>
      </c>
      <c r="DK72" s="7">
        <f t="shared" si="107"/>
        <v>-0.84783106961782551</v>
      </c>
      <c r="DL72" s="13">
        <f t="shared" si="108"/>
        <v>-1.8478310696178255</v>
      </c>
      <c r="DM72" s="14">
        <f t="shared" si="109"/>
        <v>0.44122905611711544</v>
      </c>
      <c r="DN72" s="37">
        <f t="shared" si="125"/>
        <v>0.42622950819677285</v>
      </c>
      <c r="DO72" s="89" t="str">
        <f t="shared" si="11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10</v>
      </c>
      <c r="E73" s="71"/>
      <c r="F73" s="71"/>
      <c r="G73" s="71"/>
      <c r="H73" s="71"/>
      <c r="I73" s="69">
        <f t="shared" si="111"/>
        <v>10</v>
      </c>
      <c r="J73" s="109">
        <v>0.74513888888888891</v>
      </c>
      <c r="K73" s="73"/>
      <c r="L73" s="92"/>
      <c r="M73" s="64"/>
      <c r="N73" s="65"/>
      <c r="O73" s="65"/>
      <c r="P73" s="65"/>
      <c r="Q73" s="65"/>
      <c r="R73" s="65"/>
      <c r="S73" s="69">
        <f t="shared" si="112"/>
        <v>0</v>
      </c>
      <c r="T73" s="110">
        <v>0.74516203703703709</v>
      </c>
      <c r="U73" s="64"/>
      <c r="V73" s="64"/>
      <c r="W73" s="65">
        <v>11</v>
      </c>
      <c r="X73" s="65"/>
      <c r="Y73" s="65"/>
      <c r="Z73" s="65"/>
      <c r="AA73" s="65"/>
      <c r="AB73" s="69">
        <f t="shared" si="113"/>
        <v>11</v>
      </c>
      <c r="AC73" s="110">
        <v>0.74537037037037035</v>
      </c>
      <c r="AD73" s="70">
        <f t="shared" si="89"/>
        <v>2.0833333333325488E-4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14"/>
        <v>0</v>
      </c>
      <c r="AN73" s="110">
        <v>0.74542824074074077</v>
      </c>
      <c r="AO73" s="64"/>
      <c r="AP73" s="64"/>
      <c r="AQ73" s="65">
        <v>4</v>
      </c>
      <c r="AR73" s="65">
        <v>1</v>
      </c>
      <c r="AS73" s="65"/>
      <c r="AT73" s="65"/>
      <c r="AU73" s="65"/>
      <c r="AV73" s="69">
        <f t="shared" si="115"/>
        <v>5</v>
      </c>
      <c r="AW73" s="110">
        <v>0.7455208333333333</v>
      </c>
      <c r="AX73" s="70">
        <f t="shared" si="90"/>
        <v>9.2592592592533052E-5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6"/>
        <v>0</v>
      </c>
      <c r="BH73" s="68">
        <v>0.74557870370370372</v>
      </c>
      <c r="BI73" s="64"/>
      <c r="BJ73" s="64"/>
      <c r="BK73" s="65">
        <v>5</v>
      </c>
      <c r="BL73" s="65"/>
      <c r="BM73" s="65"/>
      <c r="BN73" s="65"/>
      <c r="BO73" s="65"/>
      <c r="BP73" s="69">
        <f t="shared" si="117"/>
        <v>5</v>
      </c>
      <c r="BQ73" s="68">
        <v>0.74567129629629625</v>
      </c>
      <c r="BR73" s="70">
        <f t="shared" si="118"/>
        <v>9.2592592592533052E-5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20"/>
        <v>0</v>
      </c>
      <c r="CK73" s="76"/>
      <c r="CL73" s="111">
        <v>0.74567129629629625</v>
      </c>
      <c r="CM73" s="112">
        <v>0.7459837962962963</v>
      </c>
      <c r="CN73" s="64" t="str">
        <f t="shared" si="91"/>
        <v>Y</v>
      </c>
      <c r="CO73" s="65" t="s">
        <v>75</v>
      </c>
      <c r="CP73" s="65" t="s">
        <v>75</v>
      </c>
      <c r="CQ73" s="66">
        <f t="shared" si="92"/>
        <v>2.3148148148144365E-4</v>
      </c>
      <c r="CR73" s="64" t="str">
        <f t="shared" si="93"/>
        <v>Yes</v>
      </c>
      <c r="CS73" s="67">
        <f t="shared" si="94"/>
        <v>2200.0000000008285</v>
      </c>
      <c r="CT73" s="76"/>
      <c r="CU73" s="61">
        <f t="shared" si="95"/>
        <v>0</v>
      </c>
      <c r="CV73" s="62">
        <f t="shared" si="96"/>
        <v>21</v>
      </c>
      <c r="CW73" s="63">
        <f t="shared" si="97"/>
        <v>33.999999999982933</v>
      </c>
      <c r="CX73" s="63">
        <f t="shared" si="121"/>
        <v>1</v>
      </c>
      <c r="CY73" s="63">
        <f t="shared" si="98"/>
        <v>0</v>
      </c>
      <c r="CZ73" s="63">
        <f t="shared" si="99"/>
        <v>45.999999999994401</v>
      </c>
      <c r="DA73" s="51">
        <f t="shared" si="122"/>
        <v>21</v>
      </c>
      <c r="DB73" s="52">
        <f t="shared" si="123"/>
        <v>-4.5869634974787559</v>
      </c>
      <c r="DC73" s="53">
        <f t="shared" si="100"/>
        <v>0.77360182221341034</v>
      </c>
      <c r="DD73" s="7">
        <f t="shared" si="124"/>
        <v>1</v>
      </c>
      <c r="DE73" s="7">
        <f t="shared" si="101"/>
        <v>37.586963497461689</v>
      </c>
      <c r="DF73" s="7">
        <f t="shared" si="102"/>
        <v>72.999999999998622</v>
      </c>
      <c r="DG73" s="7">
        <f t="shared" si="103"/>
        <v>42.999999999994401</v>
      </c>
      <c r="DH73" s="7">
        <f t="shared" si="104"/>
        <v>-4.5869634974787559</v>
      </c>
      <c r="DI73" s="7">
        <f t="shared" si="105"/>
        <v>-5.5869634974787559</v>
      </c>
      <c r="DJ73" s="7">
        <f t="shared" si="106"/>
        <v>-4.5869634974787559</v>
      </c>
      <c r="DK73" s="7">
        <f t="shared" si="107"/>
        <v>-3.5869634974787559</v>
      </c>
      <c r="DL73" s="13">
        <f t="shared" si="108"/>
        <v>-4.5869634974787559</v>
      </c>
      <c r="DM73" s="14">
        <f t="shared" si="109"/>
        <v>0.77360182221341034</v>
      </c>
      <c r="DN73" s="37">
        <f t="shared" si="125"/>
        <v>0.73913043478232765</v>
      </c>
      <c r="DO73" s="89" t="str">
        <f t="shared" si="11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6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7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8">IF($J74="","-",U74*$L$2+V74*$M$2+W74*$N$2+X74*$O$2+Y74*$P$2+Z74*$Q$2+AA74*$R$2)</f>
        <v>-</v>
      </c>
      <c r="AC74" s="68"/>
      <c r="AD74" s="70" t="str">
        <f t="shared" si="8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9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30">IF($J74="","-",AO74*$L$2+AP74*$M$2+AQ74*$N$2+AR74*$O$2+AS74*$P$2+AT74*$Q$2+AU74*$R$2)</f>
        <v>-</v>
      </c>
      <c r="AW74" s="68"/>
      <c r="AX74" s="70" t="str">
        <f t="shared" si="9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1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2">IF($J74="","-",BI74*$L$2+BJ74*$M$2+BK74*$N$2+BL74*$O$2+BM74*$P$2+BN74*$Q$2+BO74*$R$2)</f>
        <v>-</v>
      </c>
      <c r="BQ74" s="68"/>
      <c r="BR74" s="70" t="str">
        <f t="shared" ref="BR74:BR113" si="133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4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5">IF($J74="","-",CC74*$L$2+CD74*$M$2+CE74*$N$2+CF74*$O$2+CG74*$P$2+CH74*$Q$2+CI74*$R$2)</f>
        <v>-</v>
      </c>
      <c r="CK74" s="76"/>
      <c r="CL74" s="81"/>
      <c r="CM74" s="82"/>
      <c r="CN74" s="64" t="str">
        <f t="shared" si="91"/>
        <v>-</v>
      </c>
      <c r="CO74" s="65"/>
      <c r="CP74" s="65"/>
      <c r="CQ74" s="66" t="str">
        <f t="shared" si="92"/>
        <v>-</v>
      </c>
      <c r="CR74" s="64" t="str">
        <f t="shared" si="93"/>
        <v>-</v>
      </c>
      <c r="CS74" s="67" t="str">
        <f t="shared" si="94"/>
        <v/>
      </c>
      <c r="CT74" s="76"/>
      <c r="CU74" s="61" t="str">
        <f t="shared" si="95"/>
        <v>-</v>
      </c>
      <c r="CV74" s="62" t="str">
        <f t="shared" si="96"/>
        <v>-</v>
      </c>
      <c r="CW74" s="63" t="str">
        <f t="shared" si="97"/>
        <v>-</v>
      </c>
      <c r="CX74" s="63" t="str">
        <f t="shared" si="121"/>
        <v>-</v>
      </c>
      <c r="CY74" s="63" t="str">
        <f t="shared" si="98"/>
        <v>-</v>
      </c>
      <c r="CZ74" s="63" t="str">
        <f t="shared" si="99"/>
        <v>-</v>
      </c>
      <c r="DA74" s="51" t="str">
        <f t="shared" si="122"/>
        <v>-</v>
      </c>
      <c r="DB74" s="52" t="str">
        <f t="shared" si="123"/>
        <v>-</v>
      </c>
      <c r="DC74" s="53" t="str">
        <f t="shared" si="100"/>
        <v>-</v>
      </c>
      <c r="DD74" s="7" t="str">
        <f t="shared" si="124"/>
        <v>-</v>
      </c>
      <c r="DE74" s="7" t="str">
        <f t="shared" si="101"/>
        <v>-</v>
      </c>
      <c r="DF74" s="7" t="str">
        <f t="shared" si="102"/>
        <v>-</v>
      </c>
      <c r="DG74" s="7" t="str">
        <f t="shared" si="103"/>
        <v>-</v>
      </c>
      <c r="DH74" s="7" t="str">
        <f t="shared" si="104"/>
        <v>-</v>
      </c>
      <c r="DI74" s="7" t="str">
        <f t="shared" si="105"/>
        <v>-</v>
      </c>
      <c r="DJ74" s="7" t="str">
        <f t="shared" si="106"/>
        <v>-</v>
      </c>
      <c r="DK74" s="7" t="str">
        <f t="shared" si="107"/>
        <v>-</v>
      </c>
      <c r="DL74" s="13" t="str">
        <f t="shared" si="108"/>
        <v>-</v>
      </c>
      <c r="DM74" s="14" t="str">
        <f t="shared" si="109"/>
        <v>-</v>
      </c>
      <c r="DN74" s="37" t="str">
        <f t="shared" si="125"/>
        <v>-</v>
      </c>
      <c r="DO74" s="89" t="str">
        <f t="shared" si="11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6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7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8"/>
        <v>-</v>
      </c>
      <c r="AC75" s="68"/>
      <c r="AD75" s="70" t="str">
        <f t="shared" si="8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9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30"/>
        <v>-</v>
      </c>
      <c r="AW75" s="68"/>
      <c r="AX75" s="70" t="str">
        <f t="shared" si="9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1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2"/>
        <v>-</v>
      </c>
      <c r="BQ75" s="68"/>
      <c r="BR75" s="70" t="str">
        <f t="shared" si="133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4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5"/>
        <v>-</v>
      </c>
      <c r="CK75" s="76"/>
      <c r="CL75" s="81"/>
      <c r="CM75" s="82"/>
      <c r="CN75" s="64" t="str">
        <f t="shared" si="91"/>
        <v>-</v>
      </c>
      <c r="CO75" s="65"/>
      <c r="CP75" s="65"/>
      <c r="CQ75" s="66" t="str">
        <f t="shared" si="92"/>
        <v>-</v>
      </c>
      <c r="CR75" s="64" t="str">
        <f t="shared" si="93"/>
        <v>-</v>
      </c>
      <c r="CS75" s="67" t="str">
        <f t="shared" si="94"/>
        <v/>
      </c>
      <c r="CT75" s="76"/>
      <c r="CU75" s="61" t="str">
        <f t="shared" si="95"/>
        <v>-</v>
      </c>
      <c r="CV75" s="62" t="str">
        <f t="shared" si="96"/>
        <v>-</v>
      </c>
      <c r="CW75" s="63" t="str">
        <f t="shared" si="97"/>
        <v>-</v>
      </c>
      <c r="CX75" s="63" t="str">
        <f t="shared" si="121"/>
        <v>-</v>
      </c>
      <c r="CY75" s="63" t="str">
        <f t="shared" si="98"/>
        <v>-</v>
      </c>
      <c r="CZ75" s="63" t="str">
        <f t="shared" si="99"/>
        <v>-</v>
      </c>
      <c r="DA75" s="51" t="str">
        <f t="shared" si="122"/>
        <v>-</v>
      </c>
      <c r="DB75" s="52" t="str">
        <f t="shared" si="123"/>
        <v>-</v>
      </c>
      <c r="DC75" s="53" t="str">
        <f t="shared" si="100"/>
        <v>-</v>
      </c>
      <c r="DD75" s="7" t="str">
        <f t="shared" si="124"/>
        <v>-</v>
      </c>
      <c r="DE75" s="7" t="str">
        <f t="shared" si="101"/>
        <v>-</v>
      </c>
      <c r="DF75" s="7" t="str">
        <f t="shared" si="102"/>
        <v>-</v>
      </c>
      <c r="DG75" s="7" t="str">
        <f t="shared" si="103"/>
        <v>-</v>
      </c>
      <c r="DH75" s="7" t="str">
        <f t="shared" si="104"/>
        <v>-</v>
      </c>
      <c r="DI75" s="7" t="str">
        <f t="shared" si="105"/>
        <v>-</v>
      </c>
      <c r="DJ75" s="7" t="str">
        <f t="shared" si="106"/>
        <v>-</v>
      </c>
      <c r="DK75" s="7" t="str">
        <f t="shared" si="107"/>
        <v>-</v>
      </c>
      <c r="DL75" s="13" t="str">
        <f t="shared" si="108"/>
        <v>-</v>
      </c>
      <c r="DM75" s="14" t="str">
        <f t="shared" si="109"/>
        <v>-</v>
      </c>
      <c r="DN75" s="37" t="str">
        <f t="shared" si="125"/>
        <v>-</v>
      </c>
      <c r="DO75" s="89" t="str">
        <f t="shared" si="11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6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7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8"/>
        <v>-</v>
      </c>
      <c r="AC76" s="68"/>
      <c r="AD76" s="70" t="str">
        <f t="shared" si="8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9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30"/>
        <v>-</v>
      </c>
      <c r="AW76" s="68"/>
      <c r="AX76" s="70" t="str">
        <f t="shared" si="9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1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2"/>
        <v>-</v>
      </c>
      <c r="BQ76" s="68"/>
      <c r="BR76" s="70" t="str">
        <f t="shared" si="133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4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5"/>
        <v>-</v>
      </c>
      <c r="CK76" s="76"/>
      <c r="CL76" s="81"/>
      <c r="CM76" s="82"/>
      <c r="CN76" s="64" t="str">
        <f t="shared" si="91"/>
        <v>-</v>
      </c>
      <c r="CO76" s="65"/>
      <c r="CP76" s="65"/>
      <c r="CQ76" s="66" t="str">
        <f t="shared" si="92"/>
        <v>-</v>
      </c>
      <c r="CR76" s="64" t="str">
        <f t="shared" si="93"/>
        <v>-</v>
      </c>
      <c r="CS76" s="67" t="str">
        <f t="shared" si="94"/>
        <v/>
      </c>
      <c r="CT76" s="76"/>
      <c r="CU76" s="61" t="str">
        <f t="shared" si="95"/>
        <v>-</v>
      </c>
      <c r="CV76" s="62" t="str">
        <f t="shared" si="96"/>
        <v>-</v>
      </c>
      <c r="CW76" s="63" t="str">
        <f t="shared" si="97"/>
        <v>-</v>
      </c>
      <c r="CX76" s="63" t="str">
        <f t="shared" si="121"/>
        <v>-</v>
      </c>
      <c r="CY76" s="63" t="str">
        <f t="shared" si="98"/>
        <v>-</v>
      </c>
      <c r="CZ76" s="63" t="str">
        <f t="shared" si="99"/>
        <v>-</v>
      </c>
      <c r="DA76" s="51" t="str">
        <f t="shared" si="122"/>
        <v>-</v>
      </c>
      <c r="DB76" s="52" t="str">
        <f t="shared" si="123"/>
        <v>-</v>
      </c>
      <c r="DC76" s="53" t="str">
        <f t="shared" si="100"/>
        <v>-</v>
      </c>
      <c r="DD76" s="7" t="str">
        <f t="shared" si="124"/>
        <v>-</v>
      </c>
      <c r="DE76" s="7" t="str">
        <f t="shared" si="101"/>
        <v>-</v>
      </c>
      <c r="DF76" s="7" t="str">
        <f t="shared" si="102"/>
        <v>-</v>
      </c>
      <c r="DG76" s="7" t="str">
        <f t="shared" si="103"/>
        <v>-</v>
      </c>
      <c r="DH76" s="7" t="str">
        <f t="shared" si="104"/>
        <v>-</v>
      </c>
      <c r="DI76" s="7" t="str">
        <f t="shared" si="105"/>
        <v>-</v>
      </c>
      <c r="DJ76" s="7" t="str">
        <f t="shared" si="106"/>
        <v>-</v>
      </c>
      <c r="DK76" s="7" t="str">
        <f t="shared" si="107"/>
        <v>-</v>
      </c>
      <c r="DL76" s="13" t="str">
        <f t="shared" si="108"/>
        <v>-</v>
      </c>
      <c r="DM76" s="14" t="str">
        <f t="shared" si="109"/>
        <v>-</v>
      </c>
      <c r="DN76" s="37" t="str">
        <f t="shared" si="125"/>
        <v>-</v>
      </c>
      <c r="DO76" s="89" t="str">
        <f t="shared" si="11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6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7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8"/>
        <v>-</v>
      </c>
      <c r="AC77" s="68"/>
      <c r="AD77" s="70" t="str">
        <f t="shared" si="8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9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30"/>
        <v>-</v>
      </c>
      <c r="AW77" s="68"/>
      <c r="AX77" s="70" t="str">
        <f t="shared" si="9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1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2"/>
        <v>-</v>
      </c>
      <c r="BQ77" s="68"/>
      <c r="BR77" s="70" t="str">
        <f t="shared" si="133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4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5"/>
        <v>-</v>
      </c>
      <c r="CK77" s="76"/>
      <c r="CL77" s="81"/>
      <c r="CM77" s="82"/>
      <c r="CN77" s="64" t="str">
        <f t="shared" si="91"/>
        <v>-</v>
      </c>
      <c r="CO77" s="65"/>
      <c r="CP77" s="65"/>
      <c r="CQ77" s="66" t="str">
        <f t="shared" si="92"/>
        <v>-</v>
      </c>
      <c r="CR77" s="64" t="str">
        <f t="shared" si="93"/>
        <v>-</v>
      </c>
      <c r="CS77" s="67" t="str">
        <f t="shared" si="94"/>
        <v/>
      </c>
      <c r="CT77" s="76"/>
      <c r="CU77" s="61" t="str">
        <f t="shared" si="95"/>
        <v>-</v>
      </c>
      <c r="CV77" s="62" t="str">
        <f t="shared" si="96"/>
        <v>-</v>
      </c>
      <c r="CW77" s="63" t="str">
        <f t="shared" si="97"/>
        <v>-</v>
      </c>
      <c r="CX77" s="63" t="str">
        <f t="shared" si="121"/>
        <v>-</v>
      </c>
      <c r="CY77" s="63" t="str">
        <f t="shared" si="98"/>
        <v>-</v>
      </c>
      <c r="CZ77" s="63" t="str">
        <f t="shared" si="99"/>
        <v>-</v>
      </c>
      <c r="DA77" s="51" t="str">
        <f t="shared" si="122"/>
        <v>-</v>
      </c>
      <c r="DB77" s="52" t="str">
        <f t="shared" si="123"/>
        <v>-</v>
      </c>
      <c r="DC77" s="53" t="str">
        <f t="shared" si="100"/>
        <v>-</v>
      </c>
      <c r="DD77" s="7" t="str">
        <f t="shared" si="124"/>
        <v>-</v>
      </c>
      <c r="DE77" s="7" t="str">
        <f t="shared" si="101"/>
        <v>-</v>
      </c>
      <c r="DF77" s="7" t="str">
        <f t="shared" si="102"/>
        <v>-</v>
      </c>
      <c r="DG77" s="7" t="str">
        <f t="shared" si="103"/>
        <v>-</v>
      </c>
      <c r="DH77" s="7" t="str">
        <f t="shared" si="104"/>
        <v>-</v>
      </c>
      <c r="DI77" s="7" t="str">
        <f t="shared" si="105"/>
        <v>-</v>
      </c>
      <c r="DJ77" s="7" t="str">
        <f t="shared" si="106"/>
        <v>-</v>
      </c>
      <c r="DK77" s="7" t="str">
        <f t="shared" si="107"/>
        <v>-</v>
      </c>
      <c r="DL77" s="13" t="str">
        <f t="shared" si="108"/>
        <v>-</v>
      </c>
      <c r="DM77" s="14" t="str">
        <f t="shared" si="109"/>
        <v>-</v>
      </c>
      <c r="DN77" s="37" t="str">
        <f t="shared" si="125"/>
        <v>-</v>
      </c>
      <c r="DO77" s="89" t="str">
        <f t="shared" si="11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6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7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8"/>
        <v>-</v>
      </c>
      <c r="AC78" s="68"/>
      <c r="AD78" s="70" t="str">
        <f t="shared" si="8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9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30"/>
        <v>-</v>
      </c>
      <c r="AW78" s="68"/>
      <c r="AX78" s="70" t="str">
        <f t="shared" si="9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1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2"/>
        <v>-</v>
      </c>
      <c r="BQ78" s="68"/>
      <c r="BR78" s="70" t="str">
        <f t="shared" si="133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4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5"/>
        <v>-</v>
      </c>
      <c r="CK78" s="76"/>
      <c r="CL78" s="81"/>
      <c r="CM78" s="82"/>
      <c r="CN78" s="64" t="str">
        <f t="shared" si="91"/>
        <v>-</v>
      </c>
      <c r="CO78" s="65"/>
      <c r="CP78" s="65"/>
      <c r="CQ78" s="66" t="str">
        <f t="shared" si="92"/>
        <v>-</v>
      </c>
      <c r="CR78" s="64" t="str">
        <f t="shared" si="93"/>
        <v>-</v>
      </c>
      <c r="CS78" s="67" t="str">
        <f t="shared" si="94"/>
        <v/>
      </c>
      <c r="CT78" s="76"/>
      <c r="CU78" s="61" t="str">
        <f t="shared" si="95"/>
        <v>-</v>
      </c>
      <c r="CV78" s="62" t="str">
        <f t="shared" si="96"/>
        <v>-</v>
      </c>
      <c r="CW78" s="63" t="str">
        <f t="shared" si="97"/>
        <v>-</v>
      </c>
      <c r="CX78" s="63" t="str">
        <f t="shared" si="121"/>
        <v>-</v>
      </c>
      <c r="CY78" s="63" t="str">
        <f t="shared" si="98"/>
        <v>-</v>
      </c>
      <c r="CZ78" s="63" t="str">
        <f t="shared" si="99"/>
        <v>-</v>
      </c>
      <c r="DA78" s="51" t="str">
        <f t="shared" si="122"/>
        <v>-</v>
      </c>
      <c r="DB78" s="52" t="str">
        <f t="shared" si="123"/>
        <v>-</v>
      </c>
      <c r="DC78" s="53" t="str">
        <f t="shared" si="100"/>
        <v>-</v>
      </c>
      <c r="DD78" s="7" t="str">
        <f t="shared" si="124"/>
        <v>-</v>
      </c>
      <c r="DE78" s="7" t="str">
        <f t="shared" si="101"/>
        <v>-</v>
      </c>
      <c r="DF78" s="7" t="str">
        <f t="shared" si="102"/>
        <v>-</v>
      </c>
      <c r="DG78" s="7" t="str">
        <f t="shared" si="103"/>
        <v>-</v>
      </c>
      <c r="DH78" s="7" t="str">
        <f t="shared" si="104"/>
        <v>-</v>
      </c>
      <c r="DI78" s="7" t="str">
        <f t="shared" si="105"/>
        <v>-</v>
      </c>
      <c r="DJ78" s="7" t="str">
        <f t="shared" si="106"/>
        <v>-</v>
      </c>
      <c r="DK78" s="7" t="str">
        <f t="shared" si="107"/>
        <v>-</v>
      </c>
      <c r="DL78" s="13" t="str">
        <f t="shared" si="108"/>
        <v>-</v>
      </c>
      <c r="DM78" s="14" t="str">
        <f t="shared" si="109"/>
        <v>-</v>
      </c>
      <c r="DN78" s="37" t="str">
        <f t="shared" si="125"/>
        <v>-</v>
      </c>
      <c r="DO78" s="89" t="str">
        <f t="shared" si="11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6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7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8"/>
        <v>-</v>
      </c>
      <c r="AC79" s="68"/>
      <c r="AD79" s="70" t="str">
        <f t="shared" si="8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9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30"/>
        <v>-</v>
      </c>
      <c r="AW79" s="68"/>
      <c r="AX79" s="70" t="str">
        <f t="shared" si="9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1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2"/>
        <v>-</v>
      </c>
      <c r="BQ79" s="68"/>
      <c r="BR79" s="70" t="str">
        <f t="shared" si="133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4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5"/>
        <v>-</v>
      </c>
      <c r="CK79" s="76"/>
      <c r="CL79" s="81"/>
      <c r="CM79" s="82"/>
      <c r="CN79" s="64" t="str">
        <f t="shared" si="91"/>
        <v>-</v>
      </c>
      <c r="CO79" s="65"/>
      <c r="CP79" s="65"/>
      <c r="CQ79" s="66" t="str">
        <f t="shared" si="92"/>
        <v>-</v>
      </c>
      <c r="CR79" s="64" t="str">
        <f t="shared" si="93"/>
        <v>-</v>
      </c>
      <c r="CS79" s="67" t="str">
        <f t="shared" si="94"/>
        <v/>
      </c>
      <c r="CT79" s="76"/>
      <c r="CU79" s="61" t="str">
        <f t="shared" si="95"/>
        <v>-</v>
      </c>
      <c r="CV79" s="62" t="str">
        <f t="shared" si="96"/>
        <v>-</v>
      </c>
      <c r="CW79" s="63" t="str">
        <f t="shared" si="97"/>
        <v>-</v>
      </c>
      <c r="CX79" s="63" t="str">
        <f t="shared" si="121"/>
        <v>-</v>
      </c>
      <c r="CY79" s="63" t="str">
        <f t="shared" si="98"/>
        <v>-</v>
      </c>
      <c r="CZ79" s="63" t="str">
        <f t="shared" si="99"/>
        <v>-</v>
      </c>
      <c r="DA79" s="51" t="str">
        <f t="shared" si="122"/>
        <v>-</v>
      </c>
      <c r="DB79" s="52" t="str">
        <f t="shared" si="123"/>
        <v>-</v>
      </c>
      <c r="DC79" s="53" t="str">
        <f t="shared" si="100"/>
        <v>-</v>
      </c>
      <c r="DD79" s="7" t="str">
        <f t="shared" si="124"/>
        <v>-</v>
      </c>
      <c r="DE79" s="7" t="str">
        <f t="shared" si="101"/>
        <v>-</v>
      </c>
      <c r="DF79" s="7" t="str">
        <f t="shared" si="102"/>
        <v>-</v>
      </c>
      <c r="DG79" s="7" t="str">
        <f t="shared" si="103"/>
        <v>-</v>
      </c>
      <c r="DH79" s="7" t="str">
        <f t="shared" si="104"/>
        <v>-</v>
      </c>
      <c r="DI79" s="7" t="str">
        <f t="shared" si="105"/>
        <v>-</v>
      </c>
      <c r="DJ79" s="7" t="str">
        <f t="shared" si="106"/>
        <v>-</v>
      </c>
      <c r="DK79" s="7" t="str">
        <f t="shared" si="107"/>
        <v>-</v>
      </c>
      <c r="DL79" s="13" t="str">
        <f t="shared" si="108"/>
        <v>-</v>
      </c>
      <c r="DM79" s="14" t="str">
        <f t="shared" si="109"/>
        <v>-</v>
      </c>
      <c r="DN79" s="37" t="str">
        <f t="shared" si="125"/>
        <v>-</v>
      </c>
      <c r="DO79" s="89" t="str">
        <f t="shared" si="11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6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7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8"/>
        <v>-</v>
      </c>
      <c r="AC80" s="68"/>
      <c r="AD80" s="70" t="str">
        <f t="shared" si="8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9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30"/>
        <v>-</v>
      </c>
      <c r="AW80" s="68"/>
      <c r="AX80" s="70" t="str">
        <f t="shared" si="9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1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2"/>
        <v>-</v>
      </c>
      <c r="BQ80" s="68"/>
      <c r="BR80" s="70" t="str">
        <f t="shared" si="133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4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5"/>
        <v>-</v>
      </c>
      <c r="CK80" s="76"/>
      <c r="CL80" s="81"/>
      <c r="CM80" s="82"/>
      <c r="CN80" s="64" t="str">
        <f t="shared" si="91"/>
        <v>-</v>
      </c>
      <c r="CO80" s="65"/>
      <c r="CP80" s="65"/>
      <c r="CQ80" s="66" t="str">
        <f t="shared" si="92"/>
        <v>-</v>
      </c>
      <c r="CR80" s="64" t="str">
        <f t="shared" si="93"/>
        <v>-</v>
      </c>
      <c r="CS80" s="67" t="str">
        <f t="shared" si="94"/>
        <v/>
      </c>
      <c r="CT80" s="76"/>
      <c r="CU80" s="61" t="str">
        <f t="shared" si="95"/>
        <v>-</v>
      </c>
      <c r="CV80" s="62" t="str">
        <f t="shared" si="96"/>
        <v>-</v>
      </c>
      <c r="CW80" s="63" t="str">
        <f t="shared" si="97"/>
        <v>-</v>
      </c>
      <c r="CX80" s="63" t="str">
        <f t="shared" si="121"/>
        <v>-</v>
      </c>
      <c r="CY80" s="63" t="str">
        <f t="shared" si="98"/>
        <v>-</v>
      </c>
      <c r="CZ80" s="63" t="str">
        <f t="shared" si="99"/>
        <v>-</v>
      </c>
      <c r="DA80" s="51" t="str">
        <f t="shared" si="122"/>
        <v>-</v>
      </c>
      <c r="DB80" s="52" t="str">
        <f t="shared" si="123"/>
        <v>-</v>
      </c>
      <c r="DC80" s="53" t="str">
        <f t="shared" si="100"/>
        <v>-</v>
      </c>
      <c r="DD80" s="7" t="str">
        <f t="shared" si="124"/>
        <v>-</v>
      </c>
      <c r="DE80" s="7" t="str">
        <f t="shared" si="101"/>
        <v>-</v>
      </c>
      <c r="DF80" s="7" t="str">
        <f t="shared" si="102"/>
        <v>-</v>
      </c>
      <c r="DG80" s="7" t="str">
        <f t="shared" si="103"/>
        <v>-</v>
      </c>
      <c r="DH80" s="7" t="str">
        <f t="shared" si="104"/>
        <v>-</v>
      </c>
      <c r="DI80" s="7" t="str">
        <f t="shared" si="105"/>
        <v>-</v>
      </c>
      <c r="DJ80" s="7" t="str">
        <f t="shared" si="106"/>
        <v>-</v>
      </c>
      <c r="DK80" s="7" t="str">
        <f t="shared" si="107"/>
        <v>-</v>
      </c>
      <c r="DL80" s="13" t="str">
        <f t="shared" si="108"/>
        <v>-</v>
      </c>
      <c r="DM80" s="14" t="str">
        <f t="shared" si="109"/>
        <v>-</v>
      </c>
      <c r="DN80" s="37" t="str">
        <f t="shared" si="125"/>
        <v>-</v>
      </c>
      <c r="DO80" s="89" t="str">
        <f t="shared" si="11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6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7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8"/>
        <v>-</v>
      </c>
      <c r="AC81" s="68"/>
      <c r="AD81" s="70" t="str">
        <f t="shared" si="8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9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30"/>
        <v>-</v>
      </c>
      <c r="AW81" s="68"/>
      <c r="AX81" s="70" t="str">
        <f t="shared" si="9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1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2"/>
        <v>-</v>
      </c>
      <c r="BQ81" s="68"/>
      <c r="BR81" s="70" t="str">
        <f t="shared" si="133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4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5"/>
        <v>-</v>
      </c>
      <c r="CK81" s="76"/>
      <c r="CL81" s="81"/>
      <c r="CM81" s="82"/>
      <c r="CN81" s="64" t="str">
        <f t="shared" si="91"/>
        <v>-</v>
      </c>
      <c r="CO81" s="65"/>
      <c r="CP81" s="65"/>
      <c r="CQ81" s="66" t="str">
        <f t="shared" si="92"/>
        <v>-</v>
      </c>
      <c r="CR81" s="64" t="str">
        <f t="shared" si="93"/>
        <v>-</v>
      </c>
      <c r="CS81" s="67" t="str">
        <f t="shared" si="94"/>
        <v/>
      </c>
      <c r="CT81" s="76"/>
      <c r="CU81" s="61" t="str">
        <f t="shared" si="95"/>
        <v>-</v>
      </c>
      <c r="CV81" s="62" t="str">
        <f t="shared" si="96"/>
        <v>-</v>
      </c>
      <c r="CW81" s="63" t="str">
        <f t="shared" si="97"/>
        <v>-</v>
      </c>
      <c r="CX81" s="63" t="str">
        <f t="shared" si="121"/>
        <v>-</v>
      </c>
      <c r="CY81" s="63" t="str">
        <f t="shared" si="98"/>
        <v>-</v>
      </c>
      <c r="CZ81" s="63" t="str">
        <f t="shared" si="99"/>
        <v>-</v>
      </c>
      <c r="DA81" s="51" t="str">
        <f t="shared" si="122"/>
        <v>-</v>
      </c>
      <c r="DB81" s="52" t="str">
        <f t="shared" si="123"/>
        <v>-</v>
      </c>
      <c r="DC81" s="53" t="str">
        <f t="shared" si="100"/>
        <v>-</v>
      </c>
      <c r="DD81" s="7" t="str">
        <f t="shared" si="124"/>
        <v>-</v>
      </c>
      <c r="DE81" s="7" t="str">
        <f t="shared" si="101"/>
        <v>-</v>
      </c>
      <c r="DF81" s="7" t="str">
        <f t="shared" si="102"/>
        <v>-</v>
      </c>
      <c r="DG81" s="7" t="str">
        <f t="shared" si="103"/>
        <v>-</v>
      </c>
      <c r="DH81" s="7" t="str">
        <f t="shared" si="104"/>
        <v>-</v>
      </c>
      <c r="DI81" s="7" t="str">
        <f t="shared" si="105"/>
        <v>-</v>
      </c>
      <c r="DJ81" s="7" t="str">
        <f t="shared" si="106"/>
        <v>-</v>
      </c>
      <c r="DK81" s="7" t="str">
        <f t="shared" si="107"/>
        <v>-</v>
      </c>
      <c r="DL81" s="13" t="str">
        <f t="shared" si="108"/>
        <v>-</v>
      </c>
      <c r="DM81" s="14" t="str">
        <f t="shared" si="109"/>
        <v>-</v>
      </c>
      <c r="DN81" s="37" t="str">
        <f t="shared" si="125"/>
        <v>-</v>
      </c>
      <c r="DO81" s="89" t="str">
        <f t="shared" si="11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6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7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8"/>
        <v>-</v>
      </c>
      <c r="AC82" s="68"/>
      <c r="AD82" s="70" t="str">
        <f t="shared" si="8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9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30"/>
        <v>-</v>
      </c>
      <c r="AW82" s="68"/>
      <c r="AX82" s="70" t="str">
        <f t="shared" si="9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1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2"/>
        <v>-</v>
      </c>
      <c r="BQ82" s="68"/>
      <c r="BR82" s="70" t="str">
        <f t="shared" si="133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4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5"/>
        <v>-</v>
      </c>
      <c r="CK82" s="76"/>
      <c r="CL82" s="81"/>
      <c r="CM82" s="82"/>
      <c r="CN82" s="64" t="str">
        <f t="shared" si="91"/>
        <v>-</v>
      </c>
      <c r="CO82" s="65"/>
      <c r="CP82" s="65"/>
      <c r="CQ82" s="66" t="str">
        <f t="shared" si="92"/>
        <v>-</v>
      </c>
      <c r="CR82" s="64" t="str">
        <f t="shared" si="93"/>
        <v>-</v>
      </c>
      <c r="CS82" s="67" t="str">
        <f t="shared" si="94"/>
        <v/>
      </c>
      <c r="CT82" s="76"/>
      <c r="CU82" s="61" t="str">
        <f t="shared" si="95"/>
        <v>-</v>
      </c>
      <c r="CV82" s="62" t="str">
        <f t="shared" si="96"/>
        <v>-</v>
      </c>
      <c r="CW82" s="63" t="str">
        <f t="shared" si="97"/>
        <v>-</v>
      </c>
      <c r="CX82" s="63" t="str">
        <f t="shared" si="121"/>
        <v>-</v>
      </c>
      <c r="CY82" s="63" t="str">
        <f t="shared" si="98"/>
        <v>-</v>
      </c>
      <c r="CZ82" s="63" t="str">
        <f t="shared" si="99"/>
        <v>-</v>
      </c>
      <c r="DA82" s="51" t="str">
        <f t="shared" si="122"/>
        <v>-</v>
      </c>
      <c r="DB82" s="52" t="str">
        <f t="shared" si="123"/>
        <v>-</v>
      </c>
      <c r="DC82" s="53" t="str">
        <f t="shared" si="100"/>
        <v>-</v>
      </c>
      <c r="DD82" s="7" t="str">
        <f t="shared" si="124"/>
        <v>-</v>
      </c>
      <c r="DE82" s="7" t="str">
        <f t="shared" si="101"/>
        <v>-</v>
      </c>
      <c r="DF82" s="7" t="str">
        <f t="shared" si="102"/>
        <v>-</v>
      </c>
      <c r="DG82" s="7" t="str">
        <f t="shared" si="103"/>
        <v>-</v>
      </c>
      <c r="DH82" s="7" t="str">
        <f t="shared" si="104"/>
        <v>-</v>
      </c>
      <c r="DI82" s="7" t="str">
        <f t="shared" si="105"/>
        <v>-</v>
      </c>
      <c r="DJ82" s="7" t="str">
        <f t="shared" si="106"/>
        <v>-</v>
      </c>
      <c r="DK82" s="7" t="str">
        <f t="shared" si="107"/>
        <v>-</v>
      </c>
      <c r="DL82" s="13" t="str">
        <f t="shared" si="108"/>
        <v>-</v>
      </c>
      <c r="DM82" s="14" t="str">
        <f t="shared" si="109"/>
        <v>-</v>
      </c>
      <c r="DN82" s="37" t="str">
        <f t="shared" si="125"/>
        <v>-</v>
      </c>
      <c r="DO82" s="89" t="str">
        <f t="shared" si="11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6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7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8"/>
        <v>-</v>
      </c>
      <c r="AC83" s="68"/>
      <c r="AD83" s="70" t="str">
        <f t="shared" si="8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9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30"/>
        <v>-</v>
      </c>
      <c r="AW83" s="68"/>
      <c r="AX83" s="70" t="str">
        <f t="shared" si="9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1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2"/>
        <v>-</v>
      </c>
      <c r="BQ83" s="68"/>
      <c r="BR83" s="70" t="str">
        <f t="shared" si="133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4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5"/>
        <v>-</v>
      </c>
      <c r="CK83" s="76"/>
      <c r="CL83" s="81"/>
      <c r="CM83" s="82"/>
      <c r="CN83" s="64" t="str">
        <f t="shared" si="91"/>
        <v>-</v>
      </c>
      <c r="CO83" s="65"/>
      <c r="CP83" s="65"/>
      <c r="CQ83" s="66" t="str">
        <f t="shared" si="92"/>
        <v>-</v>
      </c>
      <c r="CR83" s="64" t="str">
        <f t="shared" si="93"/>
        <v>-</v>
      </c>
      <c r="CS83" s="67" t="str">
        <f t="shared" si="94"/>
        <v/>
      </c>
      <c r="CT83" s="76"/>
      <c r="CU83" s="61" t="str">
        <f t="shared" si="95"/>
        <v>-</v>
      </c>
      <c r="CV83" s="62" t="str">
        <f t="shared" si="96"/>
        <v>-</v>
      </c>
      <c r="CW83" s="63" t="str">
        <f t="shared" si="97"/>
        <v>-</v>
      </c>
      <c r="CX83" s="63" t="str">
        <f t="shared" si="121"/>
        <v>-</v>
      </c>
      <c r="CY83" s="63" t="str">
        <f t="shared" si="98"/>
        <v>-</v>
      </c>
      <c r="CZ83" s="63" t="str">
        <f t="shared" si="99"/>
        <v>-</v>
      </c>
      <c r="DA83" s="51" t="str">
        <f t="shared" si="122"/>
        <v>-</v>
      </c>
      <c r="DB83" s="52" t="str">
        <f t="shared" si="123"/>
        <v>-</v>
      </c>
      <c r="DC83" s="53" t="str">
        <f t="shared" si="100"/>
        <v>-</v>
      </c>
      <c r="DD83" s="7" t="str">
        <f t="shared" si="124"/>
        <v>-</v>
      </c>
      <c r="DE83" s="7" t="str">
        <f t="shared" si="101"/>
        <v>-</v>
      </c>
      <c r="DF83" s="7" t="str">
        <f t="shared" si="102"/>
        <v>-</v>
      </c>
      <c r="DG83" s="7" t="str">
        <f t="shared" si="103"/>
        <v>-</v>
      </c>
      <c r="DH83" s="7" t="str">
        <f t="shared" si="104"/>
        <v>-</v>
      </c>
      <c r="DI83" s="7" t="str">
        <f t="shared" si="105"/>
        <v>-</v>
      </c>
      <c r="DJ83" s="7" t="str">
        <f t="shared" si="106"/>
        <v>-</v>
      </c>
      <c r="DK83" s="7" t="str">
        <f t="shared" si="107"/>
        <v>-</v>
      </c>
      <c r="DL83" s="13" t="str">
        <f t="shared" si="108"/>
        <v>-</v>
      </c>
      <c r="DM83" s="14" t="str">
        <f t="shared" si="109"/>
        <v>-</v>
      </c>
      <c r="DN83" s="37" t="str">
        <f t="shared" si="125"/>
        <v>-</v>
      </c>
      <c r="DO83" s="89" t="str">
        <f t="shared" si="11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6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7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8"/>
        <v>-</v>
      </c>
      <c r="AC84" s="68"/>
      <c r="AD84" s="70" t="str">
        <f t="shared" si="8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9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30"/>
        <v>-</v>
      </c>
      <c r="AW84" s="68"/>
      <c r="AX84" s="70" t="str">
        <f t="shared" si="9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1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2"/>
        <v>-</v>
      </c>
      <c r="BQ84" s="68"/>
      <c r="BR84" s="70" t="str">
        <f t="shared" si="133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4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5"/>
        <v>-</v>
      </c>
      <c r="CK84" s="76"/>
      <c r="CL84" s="81"/>
      <c r="CM84" s="82"/>
      <c r="CN84" s="64" t="str">
        <f t="shared" si="91"/>
        <v>-</v>
      </c>
      <c r="CO84" s="65"/>
      <c r="CP84" s="65"/>
      <c r="CQ84" s="66" t="str">
        <f t="shared" si="92"/>
        <v>-</v>
      </c>
      <c r="CR84" s="64" t="str">
        <f t="shared" si="93"/>
        <v>-</v>
      </c>
      <c r="CS84" s="67" t="str">
        <f t="shared" si="94"/>
        <v/>
      </c>
      <c r="CT84" s="76"/>
      <c r="CU84" s="61" t="str">
        <f t="shared" si="95"/>
        <v>-</v>
      </c>
      <c r="CV84" s="62" t="str">
        <f t="shared" si="96"/>
        <v>-</v>
      </c>
      <c r="CW84" s="63" t="str">
        <f t="shared" si="97"/>
        <v>-</v>
      </c>
      <c r="CX84" s="63" t="str">
        <f t="shared" si="121"/>
        <v>-</v>
      </c>
      <c r="CY84" s="63" t="str">
        <f t="shared" si="98"/>
        <v>-</v>
      </c>
      <c r="CZ84" s="63" t="str">
        <f t="shared" si="99"/>
        <v>-</v>
      </c>
      <c r="DA84" s="51" t="str">
        <f t="shared" si="122"/>
        <v>-</v>
      </c>
      <c r="DB84" s="52" t="str">
        <f t="shared" si="123"/>
        <v>-</v>
      </c>
      <c r="DC84" s="53" t="str">
        <f t="shared" si="100"/>
        <v>-</v>
      </c>
      <c r="DD84" s="7" t="str">
        <f t="shared" si="124"/>
        <v>-</v>
      </c>
      <c r="DE84" s="7" t="str">
        <f t="shared" si="101"/>
        <v>-</v>
      </c>
      <c r="DF84" s="7" t="str">
        <f t="shared" si="102"/>
        <v>-</v>
      </c>
      <c r="DG84" s="7" t="str">
        <f t="shared" si="103"/>
        <v>-</v>
      </c>
      <c r="DH84" s="7" t="str">
        <f t="shared" si="104"/>
        <v>-</v>
      </c>
      <c r="DI84" s="7" t="str">
        <f t="shared" si="105"/>
        <v>-</v>
      </c>
      <c r="DJ84" s="7" t="str">
        <f t="shared" si="106"/>
        <v>-</v>
      </c>
      <c r="DK84" s="7" t="str">
        <f t="shared" si="107"/>
        <v>-</v>
      </c>
      <c r="DL84" s="13" t="str">
        <f t="shared" si="108"/>
        <v>-</v>
      </c>
      <c r="DM84" s="14" t="str">
        <f t="shared" si="109"/>
        <v>-</v>
      </c>
      <c r="DN84" s="37" t="str">
        <f t="shared" si="125"/>
        <v>-</v>
      </c>
      <c r="DO84" s="89" t="str">
        <f t="shared" si="11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6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7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8"/>
        <v>-</v>
      </c>
      <c r="AC85" s="68"/>
      <c r="AD85" s="70" t="str">
        <f t="shared" si="8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9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30"/>
        <v>-</v>
      </c>
      <c r="AW85" s="68"/>
      <c r="AX85" s="70" t="str">
        <f t="shared" si="9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1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2"/>
        <v>-</v>
      </c>
      <c r="BQ85" s="68"/>
      <c r="BR85" s="70" t="str">
        <f t="shared" si="133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4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5"/>
        <v>-</v>
      </c>
      <c r="CK85" s="76"/>
      <c r="CL85" s="81"/>
      <c r="CM85" s="82"/>
      <c r="CN85" s="64" t="str">
        <f t="shared" si="91"/>
        <v>-</v>
      </c>
      <c r="CO85" s="65"/>
      <c r="CP85" s="65"/>
      <c r="CQ85" s="66" t="str">
        <f t="shared" si="92"/>
        <v>-</v>
      </c>
      <c r="CR85" s="64" t="str">
        <f t="shared" si="93"/>
        <v>-</v>
      </c>
      <c r="CS85" s="67" t="str">
        <f t="shared" si="94"/>
        <v/>
      </c>
      <c r="CT85" s="76"/>
      <c r="CU85" s="61" t="str">
        <f t="shared" si="95"/>
        <v>-</v>
      </c>
      <c r="CV85" s="62" t="str">
        <f t="shared" si="96"/>
        <v>-</v>
      </c>
      <c r="CW85" s="63" t="str">
        <f t="shared" si="97"/>
        <v>-</v>
      </c>
      <c r="CX85" s="63" t="str">
        <f t="shared" si="121"/>
        <v>-</v>
      </c>
      <c r="CY85" s="63" t="str">
        <f t="shared" si="98"/>
        <v>-</v>
      </c>
      <c r="CZ85" s="63" t="str">
        <f t="shared" si="99"/>
        <v>-</v>
      </c>
      <c r="DA85" s="51" t="str">
        <f t="shared" si="122"/>
        <v>-</v>
      </c>
      <c r="DB85" s="52" t="str">
        <f t="shared" si="123"/>
        <v>-</v>
      </c>
      <c r="DC85" s="53" t="str">
        <f t="shared" si="100"/>
        <v>-</v>
      </c>
      <c r="DD85" s="7" t="str">
        <f t="shared" si="124"/>
        <v>-</v>
      </c>
      <c r="DE85" s="7" t="str">
        <f t="shared" si="101"/>
        <v>-</v>
      </c>
      <c r="DF85" s="7" t="str">
        <f t="shared" si="102"/>
        <v>-</v>
      </c>
      <c r="DG85" s="7" t="str">
        <f t="shared" si="103"/>
        <v>-</v>
      </c>
      <c r="DH85" s="7" t="str">
        <f t="shared" si="104"/>
        <v>-</v>
      </c>
      <c r="DI85" s="7" t="str">
        <f t="shared" si="105"/>
        <v>-</v>
      </c>
      <c r="DJ85" s="7" t="str">
        <f t="shared" si="106"/>
        <v>-</v>
      </c>
      <c r="DK85" s="7" t="str">
        <f t="shared" si="107"/>
        <v>-</v>
      </c>
      <c r="DL85" s="13" t="str">
        <f t="shared" si="108"/>
        <v>-</v>
      </c>
      <c r="DM85" s="14" t="str">
        <f t="shared" si="109"/>
        <v>-</v>
      </c>
      <c r="DN85" s="37" t="str">
        <f t="shared" si="125"/>
        <v>-</v>
      </c>
      <c r="DO85" s="89" t="str">
        <f t="shared" si="11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6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7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8"/>
        <v>-</v>
      </c>
      <c r="AC86" s="68"/>
      <c r="AD86" s="70" t="str">
        <f t="shared" si="8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9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30"/>
        <v>-</v>
      </c>
      <c r="AW86" s="68"/>
      <c r="AX86" s="70" t="str">
        <f t="shared" si="9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1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2"/>
        <v>-</v>
      </c>
      <c r="BQ86" s="68"/>
      <c r="BR86" s="70" t="str">
        <f t="shared" si="133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4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5"/>
        <v>-</v>
      </c>
      <c r="CK86" s="76"/>
      <c r="CL86" s="81"/>
      <c r="CM86" s="82"/>
      <c r="CN86" s="64" t="str">
        <f t="shared" si="91"/>
        <v>-</v>
      </c>
      <c r="CO86" s="65"/>
      <c r="CP86" s="65"/>
      <c r="CQ86" s="66" t="str">
        <f t="shared" si="92"/>
        <v>-</v>
      </c>
      <c r="CR86" s="64" t="str">
        <f t="shared" si="93"/>
        <v>-</v>
      </c>
      <c r="CS86" s="67" t="str">
        <f t="shared" si="94"/>
        <v/>
      </c>
      <c r="CT86" s="76"/>
      <c r="CU86" s="61" t="str">
        <f t="shared" si="95"/>
        <v>-</v>
      </c>
      <c r="CV86" s="62" t="str">
        <f t="shared" si="96"/>
        <v>-</v>
      </c>
      <c r="CW86" s="63" t="str">
        <f t="shared" si="97"/>
        <v>-</v>
      </c>
      <c r="CX86" s="63" t="str">
        <f t="shared" si="121"/>
        <v>-</v>
      </c>
      <c r="CY86" s="63" t="str">
        <f t="shared" si="98"/>
        <v>-</v>
      </c>
      <c r="CZ86" s="63" t="str">
        <f t="shared" si="99"/>
        <v>-</v>
      </c>
      <c r="DA86" s="51" t="str">
        <f t="shared" si="122"/>
        <v>-</v>
      </c>
      <c r="DB86" s="52" t="str">
        <f t="shared" si="123"/>
        <v>-</v>
      </c>
      <c r="DC86" s="53" t="str">
        <f t="shared" si="100"/>
        <v>-</v>
      </c>
      <c r="DD86" s="7" t="str">
        <f t="shared" si="124"/>
        <v>-</v>
      </c>
      <c r="DE86" s="7" t="str">
        <f t="shared" si="101"/>
        <v>-</v>
      </c>
      <c r="DF86" s="7" t="str">
        <f t="shared" si="102"/>
        <v>-</v>
      </c>
      <c r="DG86" s="7" t="str">
        <f t="shared" si="103"/>
        <v>-</v>
      </c>
      <c r="DH86" s="7" t="str">
        <f t="shared" si="104"/>
        <v>-</v>
      </c>
      <c r="DI86" s="7" t="str">
        <f t="shared" si="105"/>
        <v>-</v>
      </c>
      <c r="DJ86" s="7" t="str">
        <f t="shared" si="106"/>
        <v>-</v>
      </c>
      <c r="DK86" s="7" t="str">
        <f t="shared" si="107"/>
        <v>-</v>
      </c>
      <c r="DL86" s="13" t="str">
        <f t="shared" si="108"/>
        <v>-</v>
      </c>
      <c r="DM86" s="14" t="str">
        <f t="shared" si="109"/>
        <v>-</v>
      </c>
      <c r="DN86" s="37" t="str">
        <f t="shared" si="125"/>
        <v>-</v>
      </c>
      <c r="DO86" s="89" t="str">
        <f t="shared" si="11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6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7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8"/>
        <v>-</v>
      </c>
      <c r="AC87" s="68"/>
      <c r="AD87" s="70" t="str">
        <f t="shared" si="8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9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30"/>
        <v>-</v>
      </c>
      <c r="AW87" s="68"/>
      <c r="AX87" s="70" t="str">
        <f t="shared" si="9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1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2"/>
        <v>-</v>
      </c>
      <c r="BQ87" s="68"/>
      <c r="BR87" s="70" t="str">
        <f t="shared" si="133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4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5"/>
        <v>-</v>
      </c>
      <c r="CK87" s="76"/>
      <c r="CL87" s="81"/>
      <c r="CM87" s="82"/>
      <c r="CN87" s="64" t="str">
        <f t="shared" si="91"/>
        <v>-</v>
      </c>
      <c r="CO87" s="65"/>
      <c r="CP87" s="65"/>
      <c r="CQ87" s="66" t="str">
        <f t="shared" si="92"/>
        <v>-</v>
      </c>
      <c r="CR87" s="64" t="str">
        <f t="shared" si="93"/>
        <v>-</v>
      </c>
      <c r="CS87" s="67" t="str">
        <f t="shared" si="94"/>
        <v/>
      </c>
      <c r="CT87" s="76"/>
      <c r="CU87" s="61" t="str">
        <f t="shared" si="95"/>
        <v>-</v>
      </c>
      <c r="CV87" s="62" t="str">
        <f t="shared" si="96"/>
        <v>-</v>
      </c>
      <c r="CW87" s="63" t="str">
        <f t="shared" si="97"/>
        <v>-</v>
      </c>
      <c r="CX87" s="63" t="str">
        <f t="shared" si="121"/>
        <v>-</v>
      </c>
      <c r="CY87" s="63" t="str">
        <f t="shared" si="98"/>
        <v>-</v>
      </c>
      <c r="CZ87" s="63" t="str">
        <f t="shared" si="99"/>
        <v>-</v>
      </c>
      <c r="DA87" s="51" t="str">
        <f t="shared" si="122"/>
        <v>-</v>
      </c>
      <c r="DB87" s="52" t="str">
        <f t="shared" si="123"/>
        <v>-</v>
      </c>
      <c r="DC87" s="53" t="str">
        <f t="shared" si="100"/>
        <v>-</v>
      </c>
      <c r="DD87" s="7" t="str">
        <f t="shared" si="124"/>
        <v>-</v>
      </c>
      <c r="DE87" s="7" t="str">
        <f t="shared" si="101"/>
        <v>-</v>
      </c>
      <c r="DF87" s="7" t="str">
        <f t="shared" si="102"/>
        <v>-</v>
      </c>
      <c r="DG87" s="7" t="str">
        <f t="shared" si="103"/>
        <v>-</v>
      </c>
      <c r="DH87" s="7" t="str">
        <f t="shared" si="104"/>
        <v>-</v>
      </c>
      <c r="DI87" s="7" t="str">
        <f t="shared" si="105"/>
        <v>-</v>
      </c>
      <c r="DJ87" s="7" t="str">
        <f t="shared" si="106"/>
        <v>-</v>
      </c>
      <c r="DK87" s="7" t="str">
        <f t="shared" si="107"/>
        <v>-</v>
      </c>
      <c r="DL87" s="13" t="str">
        <f t="shared" si="108"/>
        <v>-</v>
      </c>
      <c r="DM87" s="14" t="str">
        <f t="shared" si="109"/>
        <v>-</v>
      </c>
      <c r="DN87" s="37" t="str">
        <f t="shared" si="125"/>
        <v>-</v>
      </c>
      <c r="DO87" s="89" t="str">
        <f t="shared" si="11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6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7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8"/>
        <v>-</v>
      </c>
      <c r="AC88" s="68"/>
      <c r="AD88" s="70" t="str">
        <f t="shared" si="8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9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30"/>
        <v>-</v>
      </c>
      <c r="AW88" s="68"/>
      <c r="AX88" s="70" t="str">
        <f t="shared" si="9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1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2"/>
        <v>-</v>
      </c>
      <c r="BQ88" s="68"/>
      <c r="BR88" s="70" t="str">
        <f t="shared" si="133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4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5"/>
        <v>-</v>
      </c>
      <c r="CK88" s="76"/>
      <c r="CL88" s="81"/>
      <c r="CM88" s="82"/>
      <c r="CN88" s="64" t="str">
        <f t="shared" si="91"/>
        <v>-</v>
      </c>
      <c r="CO88" s="65"/>
      <c r="CP88" s="65"/>
      <c r="CQ88" s="66" t="str">
        <f t="shared" si="92"/>
        <v>-</v>
      </c>
      <c r="CR88" s="64" t="str">
        <f t="shared" si="93"/>
        <v>-</v>
      </c>
      <c r="CS88" s="67" t="str">
        <f t="shared" si="94"/>
        <v/>
      </c>
      <c r="CT88" s="76"/>
      <c r="CU88" s="61" t="str">
        <f t="shared" si="95"/>
        <v>-</v>
      </c>
      <c r="CV88" s="62" t="str">
        <f t="shared" si="96"/>
        <v>-</v>
      </c>
      <c r="CW88" s="63" t="str">
        <f t="shared" si="97"/>
        <v>-</v>
      </c>
      <c r="CX88" s="63" t="str">
        <f t="shared" si="121"/>
        <v>-</v>
      </c>
      <c r="CY88" s="63" t="str">
        <f t="shared" si="98"/>
        <v>-</v>
      </c>
      <c r="CZ88" s="63" t="str">
        <f t="shared" si="99"/>
        <v>-</v>
      </c>
      <c r="DA88" s="51" t="str">
        <f t="shared" si="122"/>
        <v>-</v>
      </c>
      <c r="DB88" s="52" t="str">
        <f t="shared" si="123"/>
        <v>-</v>
      </c>
      <c r="DC88" s="53" t="str">
        <f t="shared" si="100"/>
        <v>-</v>
      </c>
      <c r="DD88" s="7" t="str">
        <f t="shared" si="124"/>
        <v>-</v>
      </c>
      <c r="DE88" s="7" t="str">
        <f t="shared" si="101"/>
        <v>-</v>
      </c>
      <c r="DF88" s="7" t="str">
        <f t="shared" si="102"/>
        <v>-</v>
      </c>
      <c r="DG88" s="7" t="str">
        <f t="shared" si="103"/>
        <v>-</v>
      </c>
      <c r="DH88" s="7" t="str">
        <f t="shared" si="104"/>
        <v>-</v>
      </c>
      <c r="DI88" s="7" t="str">
        <f t="shared" si="105"/>
        <v>-</v>
      </c>
      <c r="DJ88" s="7" t="str">
        <f t="shared" si="106"/>
        <v>-</v>
      </c>
      <c r="DK88" s="7" t="str">
        <f t="shared" si="107"/>
        <v>-</v>
      </c>
      <c r="DL88" s="13" t="str">
        <f t="shared" si="108"/>
        <v>-</v>
      </c>
      <c r="DM88" s="14" t="str">
        <f t="shared" si="109"/>
        <v>-</v>
      </c>
      <c r="DN88" s="37" t="str">
        <f t="shared" si="125"/>
        <v>-</v>
      </c>
      <c r="DO88" s="89" t="str">
        <f t="shared" si="11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6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7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8"/>
        <v>-</v>
      </c>
      <c r="AC89" s="68"/>
      <c r="AD89" s="70" t="str">
        <f t="shared" si="8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9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30"/>
        <v>-</v>
      </c>
      <c r="AW89" s="68"/>
      <c r="AX89" s="70" t="str">
        <f t="shared" si="9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1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2"/>
        <v>-</v>
      </c>
      <c r="BQ89" s="68"/>
      <c r="BR89" s="70" t="str">
        <f t="shared" si="133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4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5"/>
        <v>-</v>
      </c>
      <c r="CK89" s="76"/>
      <c r="CL89" s="81"/>
      <c r="CM89" s="82"/>
      <c r="CN89" s="64" t="str">
        <f t="shared" si="91"/>
        <v>-</v>
      </c>
      <c r="CO89" s="65"/>
      <c r="CP89" s="65"/>
      <c r="CQ89" s="66" t="str">
        <f t="shared" si="92"/>
        <v>-</v>
      </c>
      <c r="CR89" s="64" t="str">
        <f t="shared" si="93"/>
        <v>-</v>
      </c>
      <c r="CS89" s="67" t="str">
        <f t="shared" si="94"/>
        <v/>
      </c>
      <c r="CT89" s="76"/>
      <c r="CU89" s="61" t="str">
        <f t="shared" si="95"/>
        <v>-</v>
      </c>
      <c r="CV89" s="62" t="str">
        <f t="shared" si="96"/>
        <v>-</v>
      </c>
      <c r="CW89" s="63" t="str">
        <f t="shared" si="97"/>
        <v>-</v>
      </c>
      <c r="CX89" s="63" t="str">
        <f t="shared" si="121"/>
        <v>-</v>
      </c>
      <c r="CY89" s="63" t="str">
        <f t="shared" si="98"/>
        <v>-</v>
      </c>
      <c r="CZ89" s="63" t="str">
        <f t="shared" si="99"/>
        <v>-</v>
      </c>
      <c r="DA89" s="51" t="str">
        <f t="shared" si="122"/>
        <v>-</v>
      </c>
      <c r="DB89" s="52" t="str">
        <f t="shared" si="123"/>
        <v>-</v>
      </c>
      <c r="DC89" s="53" t="str">
        <f t="shared" si="100"/>
        <v>-</v>
      </c>
      <c r="DD89" s="7" t="str">
        <f t="shared" si="124"/>
        <v>-</v>
      </c>
      <c r="DE89" s="7" t="str">
        <f t="shared" si="101"/>
        <v>-</v>
      </c>
      <c r="DF89" s="7" t="str">
        <f t="shared" si="102"/>
        <v>-</v>
      </c>
      <c r="DG89" s="7" t="str">
        <f t="shared" si="103"/>
        <v>-</v>
      </c>
      <c r="DH89" s="7" t="str">
        <f t="shared" si="104"/>
        <v>-</v>
      </c>
      <c r="DI89" s="7" t="str">
        <f t="shared" si="105"/>
        <v>-</v>
      </c>
      <c r="DJ89" s="7" t="str">
        <f t="shared" si="106"/>
        <v>-</v>
      </c>
      <c r="DK89" s="7" t="str">
        <f t="shared" si="107"/>
        <v>-</v>
      </c>
      <c r="DL89" s="13" t="str">
        <f t="shared" si="108"/>
        <v>-</v>
      </c>
      <c r="DM89" s="14" t="str">
        <f t="shared" si="109"/>
        <v>-</v>
      </c>
      <c r="DN89" s="37" t="str">
        <f t="shared" si="125"/>
        <v>-</v>
      </c>
      <c r="DO89" s="89" t="str">
        <f t="shared" si="11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6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7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8"/>
        <v>-</v>
      </c>
      <c r="AC90" s="68"/>
      <c r="AD90" s="70" t="str">
        <f t="shared" si="8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9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30"/>
        <v>-</v>
      </c>
      <c r="AW90" s="68"/>
      <c r="AX90" s="70" t="str">
        <f t="shared" si="9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1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2"/>
        <v>-</v>
      </c>
      <c r="BQ90" s="68"/>
      <c r="BR90" s="70" t="str">
        <f t="shared" si="133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4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5"/>
        <v>-</v>
      </c>
      <c r="CK90" s="76"/>
      <c r="CL90" s="81"/>
      <c r="CM90" s="82"/>
      <c r="CN90" s="64" t="str">
        <f t="shared" si="91"/>
        <v>-</v>
      </c>
      <c r="CO90" s="65"/>
      <c r="CP90" s="65"/>
      <c r="CQ90" s="66" t="str">
        <f t="shared" si="92"/>
        <v>-</v>
      </c>
      <c r="CR90" s="64" t="str">
        <f t="shared" si="93"/>
        <v>-</v>
      </c>
      <c r="CS90" s="67" t="str">
        <f t="shared" si="94"/>
        <v/>
      </c>
      <c r="CT90" s="76"/>
      <c r="CU90" s="61" t="str">
        <f t="shared" si="95"/>
        <v>-</v>
      </c>
      <c r="CV90" s="62" t="str">
        <f t="shared" si="96"/>
        <v>-</v>
      </c>
      <c r="CW90" s="63" t="str">
        <f t="shared" si="97"/>
        <v>-</v>
      </c>
      <c r="CX90" s="63" t="str">
        <f t="shared" si="121"/>
        <v>-</v>
      </c>
      <c r="CY90" s="63" t="str">
        <f t="shared" si="98"/>
        <v>-</v>
      </c>
      <c r="CZ90" s="63" t="str">
        <f t="shared" si="99"/>
        <v>-</v>
      </c>
      <c r="DA90" s="51" t="str">
        <f t="shared" si="122"/>
        <v>-</v>
      </c>
      <c r="DB90" s="52" t="str">
        <f t="shared" si="123"/>
        <v>-</v>
      </c>
      <c r="DC90" s="53" t="str">
        <f t="shared" si="100"/>
        <v>-</v>
      </c>
      <c r="DD90" s="7" t="str">
        <f t="shared" si="124"/>
        <v>-</v>
      </c>
      <c r="DE90" s="7" t="str">
        <f t="shared" si="101"/>
        <v>-</v>
      </c>
      <c r="DF90" s="7" t="str">
        <f t="shared" si="102"/>
        <v>-</v>
      </c>
      <c r="DG90" s="7" t="str">
        <f t="shared" si="103"/>
        <v>-</v>
      </c>
      <c r="DH90" s="7" t="str">
        <f t="shared" si="104"/>
        <v>-</v>
      </c>
      <c r="DI90" s="7" t="str">
        <f t="shared" si="105"/>
        <v>-</v>
      </c>
      <c r="DJ90" s="7" t="str">
        <f t="shared" si="106"/>
        <v>-</v>
      </c>
      <c r="DK90" s="7" t="str">
        <f t="shared" si="107"/>
        <v>-</v>
      </c>
      <c r="DL90" s="13" t="str">
        <f t="shared" si="108"/>
        <v>-</v>
      </c>
      <c r="DM90" s="14" t="str">
        <f t="shared" si="109"/>
        <v>-</v>
      </c>
      <c r="DN90" s="37" t="str">
        <f t="shared" si="125"/>
        <v>-</v>
      </c>
      <c r="DO90" s="89" t="str">
        <f t="shared" si="11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6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7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8"/>
        <v>-</v>
      </c>
      <c r="AC91" s="68"/>
      <c r="AD91" s="70" t="str">
        <f t="shared" si="8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9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30"/>
        <v>-</v>
      </c>
      <c r="AW91" s="68"/>
      <c r="AX91" s="70" t="str">
        <f t="shared" si="9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1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2"/>
        <v>-</v>
      </c>
      <c r="BQ91" s="68"/>
      <c r="BR91" s="70" t="str">
        <f t="shared" si="133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4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5"/>
        <v>-</v>
      </c>
      <c r="CK91" s="76"/>
      <c r="CL91" s="81"/>
      <c r="CM91" s="82"/>
      <c r="CN91" s="64" t="str">
        <f t="shared" si="91"/>
        <v>-</v>
      </c>
      <c r="CO91" s="65"/>
      <c r="CP91" s="65"/>
      <c r="CQ91" s="66" t="str">
        <f t="shared" si="92"/>
        <v>-</v>
      </c>
      <c r="CR91" s="64" t="str">
        <f t="shared" si="93"/>
        <v>-</v>
      </c>
      <c r="CS91" s="67" t="str">
        <f t="shared" si="94"/>
        <v/>
      </c>
      <c r="CT91" s="76"/>
      <c r="CU91" s="61" t="str">
        <f t="shared" si="95"/>
        <v>-</v>
      </c>
      <c r="CV91" s="62" t="str">
        <f t="shared" si="96"/>
        <v>-</v>
      </c>
      <c r="CW91" s="63" t="str">
        <f t="shared" si="97"/>
        <v>-</v>
      </c>
      <c r="CX91" s="63" t="str">
        <f t="shared" si="121"/>
        <v>-</v>
      </c>
      <c r="CY91" s="63" t="str">
        <f t="shared" si="98"/>
        <v>-</v>
      </c>
      <c r="CZ91" s="63" t="str">
        <f t="shared" si="99"/>
        <v>-</v>
      </c>
      <c r="DA91" s="51" t="str">
        <f t="shared" si="122"/>
        <v>-</v>
      </c>
      <c r="DB91" s="52" t="str">
        <f t="shared" si="123"/>
        <v>-</v>
      </c>
      <c r="DC91" s="53" t="str">
        <f t="shared" si="100"/>
        <v>-</v>
      </c>
      <c r="DD91" s="7" t="str">
        <f t="shared" si="124"/>
        <v>-</v>
      </c>
      <c r="DE91" s="7" t="str">
        <f t="shared" si="101"/>
        <v>-</v>
      </c>
      <c r="DF91" s="7" t="str">
        <f t="shared" si="102"/>
        <v>-</v>
      </c>
      <c r="DG91" s="7" t="str">
        <f t="shared" si="103"/>
        <v>-</v>
      </c>
      <c r="DH91" s="7" t="str">
        <f t="shared" si="104"/>
        <v>-</v>
      </c>
      <c r="DI91" s="7" t="str">
        <f t="shared" si="105"/>
        <v>-</v>
      </c>
      <c r="DJ91" s="7" t="str">
        <f t="shared" si="106"/>
        <v>-</v>
      </c>
      <c r="DK91" s="7" t="str">
        <f t="shared" si="107"/>
        <v>-</v>
      </c>
      <c r="DL91" s="13" t="str">
        <f t="shared" si="108"/>
        <v>-</v>
      </c>
      <c r="DM91" s="14" t="str">
        <f t="shared" si="109"/>
        <v>-</v>
      </c>
      <c r="DN91" s="37" t="str">
        <f t="shared" si="125"/>
        <v>-</v>
      </c>
      <c r="DO91" s="89" t="str">
        <f t="shared" si="11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6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7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8"/>
        <v>-</v>
      </c>
      <c r="AC92" s="68"/>
      <c r="AD92" s="70" t="str">
        <f t="shared" si="8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9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30"/>
        <v>-</v>
      </c>
      <c r="AW92" s="68"/>
      <c r="AX92" s="70" t="str">
        <f t="shared" si="9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1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2"/>
        <v>-</v>
      </c>
      <c r="BQ92" s="68"/>
      <c r="BR92" s="70" t="str">
        <f t="shared" si="133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4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5"/>
        <v>-</v>
      </c>
      <c r="CK92" s="76"/>
      <c r="CL92" s="81"/>
      <c r="CM92" s="82"/>
      <c r="CN92" s="64" t="str">
        <f t="shared" si="91"/>
        <v>-</v>
      </c>
      <c r="CO92" s="65"/>
      <c r="CP92" s="65"/>
      <c r="CQ92" s="66" t="str">
        <f t="shared" si="92"/>
        <v>-</v>
      </c>
      <c r="CR92" s="64" t="str">
        <f t="shared" si="93"/>
        <v>-</v>
      </c>
      <c r="CS92" s="67" t="str">
        <f t="shared" si="94"/>
        <v/>
      </c>
      <c r="CT92" s="76"/>
      <c r="CU92" s="61" t="str">
        <f t="shared" si="95"/>
        <v>-</v>
      </c>
      <c r="CV92" s="62" t="str">
        <f t="shared" si="96"/>
        <v>-</v>
      </c>
      <c r="CW92" s="63" t="str">
        <f t="shared" si="97"/>
        <v>-</v>
      </c>
      <c r="CX92" s="63" t="str">
        <f t="shared" si="121"/>
        <v>-</v>
      </c>
      <c r="CY92" s="63" t="str">
        <f t="shared" si="98"/>
        <v>-</v>
      </c>
      <c r="CZ92" s="63" t="str">
        <f t="shared" si="99"/>
        <v>-</v>
      </c>
      <c r="DA92" s="51" t="str">
        <f t="shared" si="122"/>
        <v>-</v>
      </c>
      <c r="DB92" s="52" t="str">
        <f t="shared" si="123"/>
        <v>-</v>
      </c>
      <c r="DC92" s="53" t="str">
        <f t="shared" si="100"/>
        <v>-</v>
      </c>
      <c r="DD92" s="7" t="str">
        <f t="shared" si="124"/>
        <v>-</v>
      </c>
      <c r="DE92" s="7" t="str">
        <f t="shared" si="101"/>
        <v>-</v>
      </c>
      <c r="DF92" s="7" t="str">
        <f t="shared" si="102"/>
        <v>-</v>
      </c>
      <c r="DG92" s="7" t="str">
        <f t="shared" si="103"/>
        <v>-</v>
      </c>
      <c r="DH92" s="7" t="str">
        <f t="shared" si="104"/>
        <v>-</v>
      </c>
      <c r="DI92" s="7" t="str">
        <f t="shared" si="105"/>
        <v>-</v>
      </c>
      <c r="DJ92" s="7" t="str">
        <f t="shared" si="106"/>
        <v>-</v>
      </c>
      <c r="DK92" s="7" t="str">
        <f t="shared" si="107"/>
        <v>-</v>
      </c>
      <c r="DL92" s="13" t="str">
        <f t="shared" si="108"/>
        <v>-</v>
      </c>
      <c r="DM92" s="14" t="str">
        <f t="shared" si="109"/>
        <v>-</v>
      </c>
      <c r="DN92" s="37" t="str">
        <f t="shared" si="125"/>
        <v>-</v>
      </c>
      <c r="DO92" s="89" t="str">
        <f t="shared" si="11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6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7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8"/>
        <v>-</v>
      </c>
      <c r="AC93" s="68"/>
      <c r="AD93" s="70" t="str">
        <f t="shared" si="8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9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30"/>
        <v>-</v>
      </c>
      <c r="AW93" s="68"/>
      <c r="AX93" s="70" t="str">
        <f t="shared" si="9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1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2"/>
        <v>-</v>
      </c>
      <c r="BQ93" s="68"/>
      <c r="BR93" s="70" t="str">
        <f t="shared" si="133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4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5"/>
        <v>-</v>
      </c>
      <c r="CK93" s="76"/>
      <c r="CL93" s="81"/>
      <c r="CM93" s="82"/>
      <c r="CN93" s="64" t="str">
        <f t="shared" si="91"/>
        <v>-</v>
      </c>
      <c r="CO93" s="65"/>
      <c r="CP93" s="65"/>
      <c r="CQ93" s="66" t="str">
        <f t="shared" si="92"/>
        <v>-</v>
      </c>
      <c r="CR93" s="64" t="str">
        <f t="shared" si="93"/>
        <v>-</v>
      </c>
      <c r="CS93" s="67" t="str">
        <f t="shared" si="94"/>
        <v/>
      </c>
      <c r="CT93" s="76"/>
      <c r="CU93" s="61" t="str">
        <f t="shared" si="95"/>
        <v>-</v>
      </c>
      <c r="CV93" s="62" t="str">
        <f t="shared" si="96"/>
        <v>-</v>
      </c>
      <c r="CW93" s="63" t="str">
        <f t="shared" si="97"/>
        <v>-</v>
      </c>
      <c r="CX93" s="63" t="str">
        <f t="shared" si="121"/>
        <v>-</v>
      </c>
      <c r="CY93" s="63" t="str">
        <f t="shared" si="98"/>
        <v>-</v>
      </c>
      <c r="CZ93" s="63" t="str">
        <f t="shared" si="99"/>
        <v>-</v>
      </c>
      <c r="DA93" s="51" t="str">
        <f t="shared" si="122"/>
        <v>-</v>
      </c>
      <c r="DB93" s="52" t="str">
        <f t="shared" si="123"/>
        <v>-</v>
      </c>
      <c r="DC93" s="53" t="str">
        <f t="shared" si="100"/>
        <v>-</v>
      </c>
      <c r="DD93" s="7" t="str">
        <f t="shared" si="124"/>
        <v>-</v>
      </c>
      <c r="DE93" s="7" t="str">
        <f t="shared" si="101"/>
        <v>-</v>
      </c>
      <c r="DF93" s="7" t="str">
        <f t="shared" si="102"/>
        <v>-</v>
      </c>
      <c r="DG93" s="7" t="str">
        <f t="shared" si="103"/>
        <v>-</v>
      </c>
      <c r="DH93" s="7" t="str">
        <f t="shared" si="104"/>
        <v>-</v>
      </c>
      <c r="DI93" s="7" t="str">
        <f t="shared" si="105"/>
        <v>-</v>
      </c>
      <c r="DJ93" s="7" t="str">
        <f t="shared" si="106"/>
        <v>-</v>
      </c>
      <c r="DK93" s="7" t="str">
        <f t="shared" si="107"/>
        <v>-</v>
      </c>
      <c r="DL93" s="13" t="str">
        <f t="shared" si="108"/>
        <v>-</v>
      </c>
      <c r="DM93" s="14" t="str">
        <f t="shared" si="109"/>
        <v>-</v>
      </c>
      <c r="DN93" s="37" t="str">
        <f t="shared" si="125"/>
        <v>-</v>
      </c>
      <c r="DO93" s="89" t="str">
        <f t="shared" si="11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6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7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8"/>
        <v>-</v>
      </c>
      <c r="AC94" s="68"/>
      <c r="AD94" s="70" t="str">
        <f t="shared" si="8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9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30"/>
        <v>-</v>
      </c>
      <c r="AW94" s="68"/>
      <c r="AX94" s="70" t="str">
        <f t="shared" si="9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1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2"/>
        <v>-</v>
      </c>
      <c r="BQ94" s="68"/>
      <c r="BR94" s="70" t="str">
        <f t="shared" si="133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4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5"/>
        <v>-</v>
      </c>
      <c r="CK94" s="76"/>
      <c r="CL94" s="81"/>
      <c r="CM94" s="82"/>
      <c r="CN94" s="64" t="str">
        <f t="shared" si="91"/>
        <v>-</v>
      </c>
      <c r="CO94" s="65"/>
      <c r="CP94" s="65"/>
      <c r="CQ94" s="66" t="str">
        <f t="shared" si="92"/>
        <v>-</v>
      </c>
      <c r="CR94" s="64" t="str">
        <f t="shared" si="93"/>
        <v>-</v>
      </c>
      <c r="CS94" s="67" t="str">
        <f t="shared" si="94"/>
        <v/>
      </c>
      <c r="CT94" s="76"/>
      <c r="CU94" s="61" t="str">
        <f t="shared" si="95"/>
        <v>-</v>
      </c>
      <c r="CV94" s="62" t="str">
        <f t="shared" si="96"/>
        <v>-</v>
      </c>
      <c r="CW94" s="63" t="str">
        <f t="shared" si="97"/>
        <v>-</v>
      </c>
      <c r="CX94" s="63" t="str">
        <f t="shared" si="121"/>
        <v>-</v>
      </c>
      <c r="CY94" s="63" t="str">
        <f t="shared" si="98"/>
        <v>-</v>
      </c>
      <c r="CZ94" s="63" t="str">
        <f t="shared" si="99"/>
        <v>-</v>
      </c>
      <c r="DA94" s="51" t="str">
        <f t="shared" si="122"/>
        <v>-</v>
      </c>
      <c r="DB94" s="52" t="str">
        <f t="shared" si="123"/>
        <v>-</v>
      </c>
      <c r="DC94" s="53" t="str">
        <f t="shared" si="100"/>
        <v>-</v>
      </c>
      <c r="DD94" s="7" t="str">
        <f t="shared" si="124"/>
        <v>-</v>
      </c>
      <c r="DE94" s="7" t="str">
        <f t="shared" si="101"/>
        <v>-</v>
      </c>
      <c r="DF94" s="7" t="str">
        <f t="shared" si="102"/>
        <v>-</v>
      </c>
      <c r="DG94" s="7" t="str">
        <f t="shared" si="103"/>
        <v>-</v>
      </c>
      <c r="DH94" s="7" t="str">
        <f t="shared" si="104"/>
        <v>-</v>
      </c>
      <c r="DI94" s="7" t="str">
        <f t="shared" si="105"/>
        <v>-</v>
      </c>
      <c r="DJ94" s="7" t="str">
        <f t="shared" si="106"/>
        <v>-</v>
      </c>
      <c r="DK94" s="7" t="str">
        <f t="shared" si="107"/>
        <v>-</v>
      </c>
      <c r="DL94" s="13" t="str">
        <f t="shared" si="108"/>
        <v>-</v>
      </c>
      <c r="DM94" s="14" t="str">
        <f t="shared" si="109"/>
        <v>-</v>
      </c>
      <c r="DN94" s="37" t="str">
        <f t="shared" si="125"/>
        <v>-</v>
      </c>
      <c r="DO94" s="89" t="str">
        <f t="shared" si="11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6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7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8"/>
        <v>-</v>
      </c>
      <c r="AC95" s="68"/>
      <c r="AD95" s="70" t="str">
        <f t="shared" si="8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9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30"/>
        <v>-</v>
      </c>
      <c r="AW95" s="68"/>
      <c r="AX95" s="70" t="str">
        <f t="shared" si="9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1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2"/>
        <v>-</v>
      </c>
      <c r="BQ95" s="68"/>
      <c r="BR95" s="70" t="str">
        <f t="shared" si="133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4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5"/>
        <v>-</v>
      </c>
      <c r="CK95" s="76"/>
      <c r="CL95" s="81"/>
      <c r="CM95" s="82"/>
      <c r="CN95" s="64" t="str">
        <f t="shared" si="91"/>
        <v>-</v>
      </c>
      <c r="CO95" s="65"/>
      <c r="CP95" s="65"/>
      <c r="CQ95" s="66" t="str">
        <f t="shared" si="92"/>
        <v>-</v>
      </c>
      <c r="CR95" s="64" t="str">
        <f t="shared" si="93"/>
        <v>-</v>
      </c>
      <c r="CS95" s="67" t="str">
        <f t="shared" si="94"/>
        <v/>
      </c>
      <c r="CT95" s="76"/>
      <c r="CU95" s="61" t="str">
        <f t="shared" si="95"/>
        <v>-</v>
      </c>
      <c r="CV95" s="62" t="str">
        <f t="shared" si="96"/>
        <v>-</v>
      </c>
      <c r="CW95" s="63" t="str">
        <f t="shared" si="97"/>
        <v>-</v>
      </c>
      <c r="CX95" s="63" t="str">
        <f t="shared" si="121"/>
        <v>-</v>
      </c>
      <c r="CY95" s="63" t="str">
        <f t="shared" si="98"/>
        <v>-</v>
      </c>
      <c r="CZ95" s="63" t="str">
        <f t="shared" si="99"/>
        <v>-</v>
      </c>
      <c r="DA95" s="51" t="str">
        <f t="shared" si="122"/>
        <v>-</v>
      </c>
      <c r="DB95" s="52" t="str">
        <f t="shared" si="123"/>
        <v>-</v>
      </c>
      <c r="DC95" s="53" t="str">
        <f t="shared" si="100"/>
        <v>-</v>
      </c>
      <c r="DD95" s="7" t="str">
        <f t="shared" si="124"/>
        <v>-</v>
      </c>
      <c r="DE95" s="7" t="str">
        <f t="shared" si="101"/>
        <v>-</v>
      </c>
      <c r="DF95" s="7" t="str">
        <f t="shared" si="102"/>
        <v>-</v>
      </c>
      <c r="DG95" s="7" t="str">
        <f t="shared" si="103"/>
        <v>-</v>
      </c>
      <c r="DH95" s="7" t="str">
        <f t="shared" si="104"/>
        <v>-</v>
      </c>
      <c r="DI95" s="7" t="str">
        <f t="shared" si="105"/>
        <v>-</v>
      </c>
      <c r="DJ95" s="7" t="str">
        <f t="shared" si="106"/>
        <v>-</v>
      </c>
      <c r="DK95" s="7" t="str">
        <f t="shared" si="107"/>
        <v>-</v>
      </c>
      <c r="DL95" s="13" t="str">
        <f t="shared" si="108"/>
        <v>-</v>
      </c>
      <c r="DM95" s="14" t="str">
        <f t="shared" si="109"/>
        <v>-</v>
      </c>
      <c r="DN95" s="37" t="str">
        <f t="shared" si="125"/>
        <v>-</v>
      </c>
      <c r="DO95" s="89" t="str">
        <f t="shared" si="11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6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7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8"/>
        <v>-</v>
      </c>
      <c r="AC96" s="68"/>
      <c r="AD96" s="70" t="str">
        <f t="shared" ref="AD96:AD113" si="13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9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30"/>
        <v>-</v>
      </c>
      <c r="AW96" s="68"/>
      <c r="AX96" s="70" t="str">
        <f t="shared" ref="AX96:AX113" si="13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1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2"/>
        <v>-</v>
      </c>
      <c r="BQ96" s="68"/>
      <c r="BR96" s="70" t="str">
        <f t="shared" si="133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4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5"/>
        <v>-</v>
      </c>
      <c r="CK96" s="76"/>
      <c r="CL96" s="81"/>
      <c r="CM96" s="82"/>
      <c r="CN96" s="64" t="str">
        <f t="shared" ref="CN96:CN113" si="138">IF($J96="","-",IF(AND(AB96&gt;0,S96=0),"Y","N"))</f>
        <v>-</v>
      </c>
      <c r="CO96" s="65"/>
      <c r="CP96" s="65"/>
      <c r="CQ96" s="66" t="str">
        <f t="shared" ref="CQ96:CQ113" si="139">IF($J96="","-",IF(AC96=0,0,AC96-J96))</f>
        <v>-</v>
      </c>
      <c r="CR96" s="64" t="str">
        <f t="shared" ref="CR96:CR113" si="140">IF($J96="","-",IF(AND(I96&gt;=CR$4,CQ96&gt;=CQ$4,CP96="N",S96=0),"Yes","No"))</f>
        <v>-</v>
      </c>
      <c r="CS96" s="67" t="str">
        <f t="shared" ref="CS96:CS113" si="141">IF($J96="","",IF(S96&gt;0,0,IF(AD96=0,0,AB96/(AD96*24))))</f>
        <v/>
      </c>
      <c r="CT96" s="76"/>
      <c r="CU96" s="61" t="str">
        <f t="shared" ref="CU96:CU113" si="142">IF(J96="","-",CJ96)</f>
        <v>-</v>
      </c>
      <c r="CV96" s="62" t="str">
        <f t="shared" ref="CV96:CV113" si="143">IF($J96="","-",AB96+AV96+BP96)</f>
        <v>-</v>
      </c>
      <c r="CW96" s="63" t="str">
        <f t="shared" ref="CW96:CW113" si="144">IF($J96="","-",(AD96+AX96+BR96)*86400)</f>
        <v>-</v>
      </c>
      <c r="CX96" s="63" t="str">
        <f t="shared" si="121"/>
        <v>-</v>
      </c>
      <c r="CY96" s="63" t="str">
        <f t="shared" ref="CY96:CY113" si="145">IF($J96="","-",S96+AM96+BG96+CA96)</f>
        <v>-</v>
      </c>
      <c r="CZ96" s="63" t="str">
        <f t="shared" ref="CZ96:CZ113" si="146">IF($J96="","-",(CL96-J96)*86400)</f>
        <v>-</v>
      </c>
      <c r="DA96" s="51" t="str">
        <f t="shared" si="122"/>
        <v>-</v>
      </c>
      <c r="DB96" s="52" t="str">
        <f t="shared" si="123"/>
        <v>-</v>
      </c>
      <c r="DC96" s="53" t="str">
        <f t="shared" ref="DC96:DC113" si="147">IF($J96="", "-", IF(AND(CV96=0, CX96=2),  1,   IFERROR((DA96*3600)/(IFERROR(CZ96-DB96-2,CZ96-2)*$CS$114+CU96*3600),0)))</f>
        <v>-</v>
      </c>
      <c r="DD96" s="7" t="str">
        <f t="shared" si="124"/>
        <v>-</v>
      </c>
      <c r="DE96" s="7" t="str">
        <f t="shared" ref="DE96:DE113" si="148">IF($J96="","-",IFERROR((3600*CV96/$CS$114),0))</f>
        <v>-</v>
      </c>
      <c r="DF96" s="7" t="str">
        <f t="shared" ref="DF96:DF113" si="149">IF(J96="","-",(CM96-J96)*86400)</f>
        <v>-</v>
      </c>
      <c r="DG96" s="7" t="str">
        <f t="shared" ref="DG96:DG113" si="150">IF($J96="","-",(CL96-J96-(3/86400))*86400)</f>
        <v>-</v>
      </c>
      <c r="DH96" s="7" t="str">
        <f t="shared" ref="DH96:DH113" si="151">IF($J96="","-",IF($CW96=0,0, $CW96-IFERROR(3600*$CV96/$CS$114,0)-1))</f>
        <v>-</v>
      </c>
      <c r="DI96" s="7" t="str">
        <f t="shared" ref="DI96:DI113" si="152">IF($J96="","-",IF($CW96=0,0, $CW96-IFERROR(3600*$CV96/$CS$114,0)-2))</f>
        <v>-</v>
      </c>
      <c r="DJ96" s="7" t="str">
        <f t="shared" ref="DJ96:DJ113" si="153">IF($J96="","-",IF($CW96=0,0, $CW96-IFERROR(3600*$CV96/$CS$114,0)-1))</f>
        <v>-</v>
      </c>
      <c r="DK96" s="7" t="str">
        <f t="shared" ref="DK96:DK113" si="154">IF($J96="","-",IF($CW96=0,0, $CW96-IFERROR(3600*$CV96/$CS$114,0)))</f>
        <v>-</v>
      </c>
      <c r="DL96" s="13" t="str">
        <f t="shared" ref="DL96:DL113" si="155">IF($J96="","-",HLOOKUP(CX96,$DH$63:$DK$113,A96+1, FALSE))</f>
        <v>-</v>
      </c>
      <c r="DM96" s="14" t="str">
        <f t="shared" ref="DM96:DM113" si="156">IF($J96="","-",IFERROR(IF(CU96=0,((DA96*(3600/DF96))/($CS$114*((DG96-DB96+1)/DF96))),((DA96*(3600/DF96))/(($CS$114*(((DG96-DB96+1)/DF96)))+((CU96*3600)/DF96)))),0))</f>
        <v>-</v>
      </c>
      <c r="DN96" s="37" t="str">
        <f t="shared" si="125"/>
        <v>-</v>
      </c>
      <c r="DO96" s="89" t="str">
        <f t="shared" ref="DO96:DO113" si="15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6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7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8"/>
        <v>-</v>
      </c>
      <c r="AC97" s="68"/>
      <c r="AD97" s="70" t="str">
        <f t="shared" si="13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9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30"/>
        <v>-</v>
      </c>
      <c r="AW97" s="68"/>
      <c r="AX97" s="70" t="str">
        <f t="shared" si="13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1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2"/>
        <v>-</v>
      </c>
      <c r="BQ97" s="68"/>
      <c r="BR97" s="70" t="str">
        <f t="shared" si="133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4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5"/>
        <v>-</v>
      </c>
      <c r="CK97" s="76"/>
      <c r="CL97" s="81"/>
      <c r="CM97" s="82"/>
      <c r="CN97" s="64" t="str">
        <f t="shared" si="138"/>
        <v>-</v>
      </c>
      <c r="CO97" s="65"/>
      <c r="CP97" s="65"/>
      <c r="CQ97" s="66" t="str">
        <f t="shared" si="139"/>
        <v>-</v>
      </c>
      <c r="CR97" s="64" t="str">
        <f t="shared" si="140"/>
        <v>-</v>
      </c>
      <c r="CS97" s="67" t="str">
        <f t="shared" si="141"/>
        <v/>
      </c>
      <c r="CT97" s="76"/>
      <c r="CU97" s="61" t="str">
        <f t="shared" si="142"/>
        <v>-</v>
      </c>
      <c r="CV97" s="62" t="str">
        <f t="shared" si="143"/>
        <v>-</v>
      </c>
      <c r="CW97" s="63" t="str">
        <f t="shared" si="144"/>
        <v>-</v>
      </c>
      <c r="CX97" s="63" t="str">
        <f t="shared" si="121"/>
        <v>-</v>
      </c>
      <c r="CY97" s="63" t="str">
        <f t="shared" si="145"/>
        <v>-</v>
      </c>
      <c r="CZ97" s="63" t="str">
        <f t="shared" si="146"/>
        <v>-</v>
      </c>
      <c r="DA97" s="51" t="str">
        <f>IF($J97="","-",CV97+CY97+CU97)</f>
        <v>-</v>
      </c>
      <c r="DB97" s="52" t="str">
        <f t="shared" si="123"/>
        <v>-</v>
      </c>
      <c r="DC97" s="53" t="str">
        <f t="shared" si="147"/>
        <v>-</v>
      </c>
      <c r="DD97" s="7" t="str">
        <f t="shared" si="124"/>
        <v>-</v>
      </c>
      <c r="DE97" s="7" t="str">
        <f t="shared" si="148"/>
        <v>-</v>
      </c>
      <c r="DF97" s="7" t="str">
        <f t="shared" si="149"/>
        <v>-</v>
      </c>
      <c r="DG97" s="7" t="str">
        <f t="shared" si="150"/>
        <v>-</v>
      </c>
      <c r="DH97" s="7" t="str">
        <f t="shared" si="151"/>
        <v>-</v>
      </c>
      <c r="DI97" s="7" t="str">
        <f t="shared" si="152"/>
        <v>-</v>
      </c>
      <c r="DJ97" s="7" t="str">
        <f t="shared" si="153"/>
        <v>-</v>
      </c>
      <c r="DK97" s="7" t="str">
        <f t="shared" si="154"/>
        <v>-</v>
      </c>
      <c r="DL97" s="13" t="str">
        <f t="shared" si="155"/>
        <v>-</v>
      </c>
      <c r="DM97" s="14" t="str">
        <f t="shared" si="156"/>
        <v>-</v>
      </c>
      <c r="DN97" s="37" t="str">
        <f t="shared" si="125"/>
        <v>-</v>
      </c>
      <c r="DO97" s="89" t="str">
        <f t="shared" si="15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6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7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8"/>
        <v>-</v>
      </c>
      <c r="AC98" s="68"/>
      <c r="AD98" s="70" t="str">
        <f t="shared" si="13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9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30"/>
        <v>-</v>
      </c>
      <c r="AW98" s="68"/>
      <c r="AX98" s="70" t="str">
        <f t="shared" si="13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1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2"/>
        <v>-</v>
      </c>
      <c r="BQ98" s="68"/>
      <c r="BR98" s="70" t="str">
        <f t="shared" si="133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4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5"/>
        <v>-</v>
      </c>
      <c r="CK98" s="76"/>
      <c r="CL98" s="81"/>
      <c r="CM98" s="82"/>
      <c r="CN98" s="64" t="str">
        <f t="shared" si="138"/>
        <v>-</v>
      </c>
      <c r="CO98" s="65"/>
      <c r="CP98" s="65"/>
      <c r="CQ98" s="66" t="str">
        <f t="shared" si="139"/>
        <v>-</v>
      </c>
      <c r="CR98" s="64" t="str">
        <f t="shared" si="140"/>
        <v>-</v>
      </c>
      <c r="CS98" s="67" t="str">
        <f t="shared" si="141"/>
        <v/>
      </c>
      <c r="CT98" s="76"/>
      <c r="CU98" s="61" t="str">
        <f t="shared" si="142"/>
        <v>-</v>
      </c>
      <c r="CV98" s="62" t="str">
        <f t="shared" si="143"/>
        <v>-</v>
      </c>
      <c r="CW98" s="63" t="str">
        <f t="shared" si="144"/>
        <v>-</v>
      </c>
      <c r="CX98" s="63" t="str">
        <f t="shared" si="121"/>
        <v>-</v>
      </c>
      <c r="CY98" s="63" t="str">
        <f t="shared" si="145"/>
        <v>-</v>
      </c>
      <c r="CZ98" s="63" t="str">
        <f t="shared" si="146"/>
        <v>-</v>
      </c>
      <c r="DA98" s="51" t="str">
        <f t="shared" ref="DA98:DA113" si="158">IF($J98="","-",CV98+CY98+CU98)</f>
        <v>-</v>
      </c>
      <c r="DB98" s="52" t="str">
        <f t="shared" si="123"/>
        <v>-</v>
      </c>
      <c r="DC98" s="53" t="str">
        <f t="shared" si="147"/>
        <v>-</v>
      </c>
      <c r="DD98" s="7" t="str">
        <f t="shared" si="124"/>
        <v>-</v>
      </c>
      <c r="DE98" s="7" t="str">
        <f t="shared" si="148"/>
        <v>-</v>
      </c>
      <c r="DF98" s="7" t="str">
        <f t="shared" si="149"/>
        <v>-</v>
      </c>
      <c r="DG98" s="7" t="str">
        <f t="shared" si="150"/>
        <v>-</v>
      </c>
      <c r="DH98" s="7" t="str">
        <f t="shared" si="151"/>
        <v>-</v>
      </c>
      <c r="DI98" s="7" t="str">
        <f t="shared" si="152"/>
        <v>-</v>
      </c>
      <c r="DJ98" s="7" t="str">
        <f t="shared" si="153"/>
        <v>-</v>
      </c>
      <c r="DK98" s="7" t="str">
        <f t="shared" si="154"/>
        <v>-</v>
      </c>
      <c r="DL98" s="13" t="str">
        <f t="shared" si="155"/>
        <v>-</v>
      </c>
      <c r="DM98" s="14" t="str">
        <f t="shared" si="156"/>
        <v>-</v>
      </c>
      <c r="DN98" s="37" t="str">
        <f t="shared" si="125"/>
        <v>-</v>
      </c>
      <c r="DO98" s="89" t="str">
        <f t="shared" si="15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6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7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8"/>
        <v>-</v>
      </c>
      <c r="AC99" s="68"/>
      <c r="AD99" s="70" t="str">
        <f t="shared" si="13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9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30"/>
        <v>-</v>
      </c>
      <c r="AW99" s="68"/>
      <c r="AX99" s="70" t="str">
        <f t="shared" si="13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1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2"/>
        <v>-</v>
      </c>
      <c r="BQ99" s="68"/>
      <c r="BR99" s="70" t="str">
        <f t="shared" si="133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4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5"/>
        <v>-</v>
      </c>
      <c r="CK99" s="76"/>
      <c r="CL99" s="81"/>
      <c r="CM99" s="82"/>
      <c r="CN99" s="64" t="str">
        <f t="shared" si="138"/>
        <v>-</v>
      </c>
      <c r="CO99" s="65"/>
      <c r="CP99" s="65"/>
      <c r="CQ99" s="66" t="str">
        <f t="shared" si="139"/>
        <v>-</v>
      </c>
      <c r="CR99" s="64" t="str">
        <f t="shared" si="140"/>
        <v>-</v>
      </c>
      <c r="CS99" s="67" t="str">
        <f t="shared" si="141"/>
        <v/>
      </c>
      <c r="CT99" s="76"/>
      <c r="CU99" s="61" t="str">
        <f t="shared" si="142"/>
        <v>-</v>
      </c>
      <c r="CV99" s="62" t="str">
        <f t="shared" si="143"/>
        <v>-</v>
      </c>
      <c r="CW99" s="63" t="str">
        <f t="shared" si="144"/>
        <v>-</v>
      </c>
      <c r="CX99" s="63" t="str">
        <f t="shared" si="121"/>
        <v>-</v>
      </c>
      <c r="CY99" s="63" t="str">
        <f t="shared" si="145"/>
        <v>-</v>
      </c>
      <c r="CZ99" s="63" t="str">
        <f t="shared" si="146"/>
        <v>-</v>
      </c>
      <c r="DA99" s="51" t="str">
        <f t="shared" si="158"/>
        <v>-</v>
      </c>
      <c r="DB99" s="52" t="str">
        <f t="shared" si="123"/>
        <v>-</v>
      </c>
      <c r="DC99" s="53" t="str">
        <f t="shared" si="147"/>
        <v>-</v>
      </c>
      <c r="DD99" s="7" t="str">
        <f t="shared" si="124"/>
        <v>-</v>
      </c>
      <c r="DE99" s="7" t="str">
        <f t="shared" si="148"/>
        <v>-</v>
      </c>
      <c r="DF99" s="7" t="str">
        <f t="shared" si="149"/>
        <v>-</v>
      </c>
      <c r="DG99" s="7" t="str">
        <f t="shared" si="150"/>
        <v>-</v>
      </c>
      <c r="DH99" s="7" t="str">
        <f t="shared" si="151"/>
        <v>-</v>
      </c>
      <c r="DI99" s="7" t="str">
        <f t="shared" si="152"/>
        <v>-</v>
      </c>
      <c r="DJ99" s="7" t="str">
        <f t="shared" si="153"/>
        <v>-</v>
      </c>
      <c r="DK99" s="7" t="str">
        <f t="shared" si="154"/>
        <v>-</v>
      </c>
      <c r="DL99" s="13" t="str">
        <f t="shared" si="155"/>
        <v>-</v>
      </c>
      <c r="DM99" s="14" t="str">
        <f t="shared" si="156"/>
        <v>-</v>
      </c>
      <c r="DN99" s="37" t="str">
        <f t="shared" si="125"/>
        <v>-</v>
      </c>
      <c r="DO99" s="89" t="str">
        <f t="shared" si="15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6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7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8"/>
        <v>-</v>
      </c>
      <c r="AC100" s="68"/>
      <c r="AD100" s="70" t="str">
        <f t="shared" si="13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9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30"/>
        <v>-</v>
      </c>
      <c r="AW100" s="68"/>
      <c r="AX100" s="70" t="str">
        <f t="shared" si="13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1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2"/>
        <v>-</v>
      </c>
      <c r="BQ100" s="68"/>
      <c r="BR100" s="70" t="str">
        <f t="shared" si="133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4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5"/>
        <v>-</v>
      </c>
      <c r="CK100" s="76"/>
      <c r="CL100" s="81"/>
      <c r="CM100" s="82"/>
      <c r="CN100" s="64" t="str">
        <f t="shared" si="138"/>
        <v>-</v>
      </c>
      <c r="CO100" s="65"/>
      <c r="CP100" s="65"/>
      <c r="CQ100" s="66" t="str">
        <f t="shared" si="139"/>
        <v>-</v>
      </c>
      <c r="CR100" s="64" t="str">
        <f t="shared" si="140"/>
        <v>-</v>
      </c>
      <c r="CS100" s="67" t="str">
        <f t="shared" si="141"/>
        <v/>
      </c>
      <c r="CT100" s="76"/>
      <c r="CU100" s="61" t="str">
        <f t="shared" si="142"/>
        <v>-</v>
      </c>
      <c r="CV100" s="62" t="str">
        <f t="shared" si="143"/>
        <v>-</v>
      </c>
      <c r="CW100" s="63" t="str">
        <f t="shared" si="144"/>
        <v>-</v>
      </c>
      <c r="CX100" s="63" t="str">
        <f t="shared" si="121"/>
        <v>-</v>
      </c>
      <c r="CY100" s="63" t="str">
        <f t="shared" si="145"/>
        <v>-</v>
      </c>
      <c r="CZ100" s="63" t="str">
        <f t="shared" si="146"/>
        <v>-</v>
      </c>
      <c r="DA100" s="51" t="str">
        <f t="shared" si="158"/>
        <v>-</v>
      </c>
      <c r="DB100" s="52" t="str">
        <f t="shared" si="123"/>
        <v>-</v>
      </c>
      <c r="DC100" s="53" t="str">
        <f t="shared" si="147"/>
        <v>-</v>
      </c>
      <c r="DD100" s="7" t="str">
        <f t="shared" si="124"/>
        <v>-</v>
      </c>
      <c r="DE100" s="7" t="str">
        <f t="shared" si="148"/>
        <v>-</v>
      </c>
      <c r="DF100" s="7" t="str">
        <f t="shared" si="149"/>
        <v>-</v>
      </c>
      <c r="DG100" s="7" t="str">
        <f t="shared" si="150"/>
        <v>-</v>
      </c>
      <c r="DH100" s="7" t="str">
        <f t="shared" si="151"/>
        <v>-</v>
      </c>
      <c r="DI100" s="7" t="str">
        <f t="shared" si="152"/>
        <v>-</v>
      </c>
      <c r="DJ100" s="7" t="str">
        <f t="shared" si="153"/>
        <v>-</v>
      </c>
      <c r="DK100" s="7" t="str">
        <f t="shared" si="154"/>
        <v>-</v>
      </c>
      <c r="DL100" s="13" t="str">
        <f t="shared" si="155"/>
        <v>-</v>
      </c>
      <c r="DM100" s="14" t="str">
        <f t="shared" si="156"/>
        <v>-</v>
      </c>
      <c r="DN100" s="37" t="str">
        <f t="shared" si="125"/>
        <v>-</v>
      </c>
      <c r="DO100" s="89" t="str">
        <f t="shared" si="15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6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7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8"/>
        <v>-</v>
      </c>
      <c r="AC101" s="68"/>
      <c r="AD101" s="70" t="str">
        <f t="shared" si="13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9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30"/>
        <v>-</v>
      </c>
      <c r="AW101" s="68"/>
      <c r="AX101" s="70" t="str">
        <f t="shared" si="13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1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2"/>
        <v>-</v>
      </c>
      <c r="BQ101" s="68"/>
      <c r="BR101" s="70" t="str">
        <f t="shared" si="133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4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5"/>
        <v>-</v>
      </c>
      <c r="CK101" s="76"/>
      <c r="CL101" s="81"/>
      <c r="CM101" s="82"/>
      <c r="CN101" s="64" t="str">
        <f t="shared" si="138"/>
        <v>-</v>
      </c>
      <c r="CO101" s="65"/>
      <c r="CP101" s="65"/>
      <c r="CQ101" s="66" t="str">
        <f t="shared" si="139"/>
        <v>-</v>
      </c>
      <c r="CR101" s="64" t="str">
        <f t="shared" si="140"/>
        <v>-</v>
      </c>
      <c r="CS101" s="67" t="str">
        <f t="shared" si="141"/>
        <v/>
      </c>
      <c r="CT101" s="76"/>
      <c r="CU101" s="61" t="str">
        <f t="shared" si="142"/>
        <v>-</v>
      </c>
      <c r="CV101" s="62" t="str">
        <f t="shared" si="143"/>
        <v>-</v>
      </c>
      <c r="CW101" s="63" t="str">
        <f t="shared" si="144"/>
        <v>-</v>
      </c>
      <c r="CX101" s="63" t="str">
        <f t="shared" si="121"/>
        <v>-</v>
      </c>
      <c r="CY101" s="63" t="str">
        <f t="shared" si="145"/>
        <v>-</v>
      </c>
      <c r="CZ101" s="63" t="str">
        <f t="shared" si="146"/>
        <v>-</v>
      </c>
      <c r="DA101" s="51" t="str">
        <f t="shared" si="158"/>
        <v>-</v>
      </c>
      <c r="DB101" s="52" t="str">
        <f t="shared" si="123"/>
        <v>-</v>
      </c>
      <c r="DC101" s="53" t="str">
        <f t="shared" si="147"/>
        <v>-</v>
      </c>
      <c r="DD101" s="7" t="str">
        <f t="shared" si="124"/>
        <v>-</v>
      </c>
      <c r="DE101" s="7" t="str">
        <f t="shared" si="148"/>
        <v>-</v>
      </c>
      <c r="DF101" s="7" t="str">
        <f t="shared" si="149"/>
        <v>-</v>
      </c>
      <c r="DG101" s="7" t="str">
        <f t="shared" si="150"/>
        <v>-</v>
      </c>
      <c r="DH101" s="7" t="str">
        <f t="shared" si="151"/>
        <v>-</v>
      </c>
      <c r="DI101" s="7" t="str">
        <f t="shared" si="152"/>
        <v>-</v>
      </c>
      <c r="DJ101" s="7" t="str">
        <f t="shared" si="153"/>
        <v>-</v>
      </c>
      <c r="DK101" s="7" t="str">
        <f t="shared" si="154"/>
        <v>-</v>
      </c>
      <c r="DL101" s="13" t="str">
        <f t="shared" si="155"/>
        <v>-</v>
      </c>
      <c r="DM101" s="14" t="str">
        <f t="shared" si="156"/>
        <v>-</v>
      </c>
      <c r="DN101" s="37" t="str">
        <f t="shared" si="125"/>
        <v>-</v>
      </c>
      <c r="DO101" s="89" t="str">
        <f t="shared" si="15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6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7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8"/>
        <v>-</v>
      </c>
      <c r="AC102" s="68"/>
      <c r="AD102" s="70" t="str">
        <f t="shared" si="13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9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30"/>
        <v>-</v>
      </c>
      <c r="AW102" s="68"/>
      <c r="AX102" s="70" t="str">
        <f t="shared" si="13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1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2"/>
        <v>-</v>
      </c>
      <c r="BQ102" s="68"/>
      <c r="BR102" s="70" t="str">
        <f t="shared" si="133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4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5"/>
        <v>-</v>
      </c>
      <c r="CK102" s="76"/>
      <c r="CL102" s="81"/>
      <c r="CM102" s="82"/>
      <c r="CN102" s="64" t="str">
        <f t="shared" si="138"/>
        <v>-</v>
      </c>
      <c r="CO102" s="65"/>
      <c r="CP102" s="65"/>
      <c r="CQ102" s="66" t="str">
        <f t="shared" si="139"/>
        <v>-</v>
      </c>
      <c r="CR102" s="64" t="str">
        <f t="shared" si="140"/>
        <v>-</v>
      </c>
      <c r="CS102" s="67" t="str">
        <f t="shared" si="141"/>
        <v/>
      </c>
      <c r="CT102" s="76"/>
      <c r="CU102" s="61" t="str">
        <f t="shared" si="142"/>
        <v>-</v>
      </c>
      <c r="CV102" s="62" t="str">
        <f t="shared" si="143"/>
        <v>-</v>
      </c>
      <c r="CW102" s="63" t="str">
        <f t="shared" si="144"/>
        <v>-</v>
      </c>
      <c r="CX102" s="63" t="str">
        <f t="shared" si="121"/>
        <v>-</v>
      </c>
      <c r="CY102" s="63" t="str">
        <f t="shared" si="145"/>
        <v>-</v>
      </c>
      <c r="CZ102" s="63" t="str">
        <f t="shared" si="146"/>
        <v>-</v>
      </c>
      <c r="DA102" s="51" t="str">
        <f t="shared" si="158"/>
        <v>-</v>
      </c>
      <c r="DB102" s="52" t="str">
        <f t="shared" si="123"/>
        <v>-</v>
      </c>
      <c r="DC102" s="53" t="str">
        <f t="shared" si="147"/>
        <v>-</v>
      </c>
      <c r="DD102" s="7" t="str">
        <f t="shared" si="124"/>
        <v>-</v>
      </c>
      <c r="DE102" s="7" t="str">
        <f t="shared" si="148"/>
        <v>-</v>
      </c>
      <c r="DF102" s="7" t="str">
        <f t="shared" si="149"/>
        <v>-</v>
      </c>
      <c r="DG102" s="7" t="str">
        <f t="shared" si="150"/>
        <v>-</v>
      </c>
      <c r="DH102" s="7" t="str">
        <f t="shared" si="151"/>
        <v>-</v>
      </c>
      <c r="DI102" s="7" t="str">
        <f t="shared" si="152"/>
        <v>-</v>
      </c>
      <c r="DJ102" s="7" t="str">
        <f t="shared" si="153"/>
        <v>-</v>
      </c>
      <c r="DK102" s="7" t="str">
        <f t="shared" si="154"/>
        <v>-</v>
      </c>
      <c r="DL102" s="13" t="str">
        <f t="shared" si="155"/>
        <v>-</v>
      </c>
      <c r="DM102" s="14" t="str">
        <f t="shared" si="156"/>
        <v>-</v>
      </c>
      <c r="DN102" s="37" t="str">
        <f t="shared" si="125"/>
        <v>-</v>
      </c>
      <c r="DO102" s="89" t="str">
        <f t="shared" si="15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6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7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8"/>
        <v>-</v>
      </c>
      <c r="AC103" s="68"/>
      <c r="AD103" s="70" t="str">
        <f t="shared" si="13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9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30"/>
        <v>-</v>
      </c>
      <c r="AW103" s="68"/>
      <c r="AX103" s="70" t="str">
        <f t="shared" si="13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1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2"/>
        <v>-</v>
      </c>
      <c r="BQ103" s="68"/>
      <c r="BR103" s="70" t="str">
        <f t="shared" si="133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4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5"/>
        <v>-</v>
      </c>
      <c r="CK103" s="76"/>
      <c r="CL103" s="81"/>
      <c r="CM103" s="82"/>
      <c r="CN103" s="64" t="str">
        <f t="shared" si="138"/>
        <v>-</v>
      </c>
      <c r="CO103" s="65"/>
      <c r="CP103" s="65"/>
      <c r="CQ103" s="66" t="str">
        <f t="shared" si="139"/>
        <v>-</v>
      </c>
      <c r="CR103" s="64" t="str">
        <f t="shared" si="140"/>
        <v>-</v>
      </c>
      <c r="CS103" s="67" t="str">
        <f t="shared" si="141"/>
        <v/>
      </c>
      <c r="CT103" s="76"/>
      <c r="CU103" s="61" t="str">
        <f t="shared" si="142"/>
        <v>-</v>
      </c>
      <c r="CV103" s="62" t="str">
        <f t="shared" si="143"/>
        <v>-</v>
      </c>
      <c r="CW103" s="63" t="str">
        <f t="shared" si="144"/>
        <v>-</v>
      </c>
      <c r="CX103" s="63" t="str">
        <f t="shared" si="121"/>
        <v>-</v>
      </c>
      <c r="CY103" s="63" t="str">
        <f t="shared" si="145"/>
        <v>-</v>
      </c>
      <c r="CZ103" s="63" t="str">
        <f t="shared" si="146"/>
        <v>-</v>
      </c>
      <c r="DA103" s="51" t="str">
        <f t="shared" si="158"/>
        <v>-</v>
      </c>
      <c r="DB103" s="52" t="str">
        <f t="shared" si="123"/>
        <v>-</v>
      </c>
      <c r="DC103" s="53" t="str">
        <f t="shared" si="147"/>
        <v>-</v>
      </c>
      <c r="DD103" s="7" t="str">
        <f t="shared" si="124"/>
        <v>-</v>
      </c>
      <c r="DE103" s="7" t="str">
        <f t="shared" si="148"/>
        <v>-</v>
      </c>
      <c r="DF103" s="7" t="str">
        <f t="shared" si="149"/>
        <v>-</v>
      </c>
      <c r="DG103" s="7" t="str">
        <f t="shared" si="150"/>
        <v>-</v>
      </c>
      <c r="DH103" s="7" t="str">
        <f t="shared" si="151"/>
        <v>-</v>
      </c>
      <c r="DI103" s="7" t="str">
        <f t="shared" si="152"/>
        <v>-</v>
      </c>
      <c r="DJ103" s="7" t="str">
        <f t="shared" si="153"/>
        <v>-</v>
      </c>
      <c r="DK103" s="7" t="str">
        <f t="shared" si="154"/>
        <v>-</v>
      </c>
      <c r="DL103" s="13" t="str">
        <f t="shared" si="155"/>
        <v>-</v>
      </c>
      <c r="DM103" s="14" t="str">
        <f t="shared" si="156"/>
        <v>-</v>
      </c>
      <c r="DN103" s="37" t="str">
        <f t="shared" si="125"/>
        <v>-</v>
      </c>
      <c r="DO103" s="89" t="str">
        <f t="shared" si="15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6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7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8"/>
        <v>-</v>
      </c>
      <c r="AC104" s="68"/>
      <c r="AD104" s="70" t="str">
        <f t="shared" si="13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9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30"/>
        <v>-</v>
      </c>
      <c r="AW104" s="68"/>
      <c r="AX104" s="70" t="str">
        <f t="shared" si="13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1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2"/>
        <v>-</v>
      </c>
      <c r="BQ104" s="68"/>
      <c r="BR104" s="70" t="str">
        <f t="shared" si="133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4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5"/>
        <v>-</v>
      </c>
      <c r="CK104" s="76"/>
      <c r="CL104" s="81"/>
      <c r="CM104" s="82"/>
      <c r="CN104" s="64" t="str">
        <f t="shared" si="138"/>
        <v>-</v>
      </c>
      <c r="CO104" s="65"/>
      <c r="CP104" s="65"/>
      <c r="CQ104" s="66" t="str">
        <f t="shared" si="139"/>
        <v>-</v>
      </c>
      <c r="CR104" s="64" t="str">
        <f t="shared" si="140"/>
        <v>-</v>
      </c>
      <c r="CS104" s="67" t="str">
        <f t="shared" si="141"/>
        <v/>
      </c>
      <c r="CT104" s="76"/>
      <c r="CU104" s="61" t="str">
        <f t="shared" si="142"/>
        <v>-</v>
      </c>
      <c r="CV104" s="62" t="str">
        <f t="shared" si="143"/>
        <v>-</v>
      </c>
      <c r="CW104" s="63" t="str">
        <f t="shared" si="144"/>
        <v>-</v>
      </c>
      <c r="CX104" s="63" t="str">
        <f t="shared" si="121"/>
        <v>-</v>
      </c>
      <c r="CY104" s="63" t="str">
        <f t="shared" si="145"/>
        <v>-</v>
      </c>
      <c r="CZ104" s="63" t="str">
        <f t="shared" si="146"/>
        <v>-</v>
      </c>
      <c r="DA104" s="51" t="str">
        <f t="shared" si="158"/>
        <v>-</v>
      </c>
      <c r="DB104" s="52" t="str">
        <f t="shared" si="123"/>
        <v>-</v>
      </c>
      <c r="DC104" s="53" t="str">
        <f t="shared" si="147"/>
        <v>-</v>
      </c>
      <c r="DD104" s="7" t="str">
        <f t="shared" si="124"/>
        <v>-</v>
      </c>
      <c r="DE104" s="7" t="str">
        <f t="shared" si="148"/>
        <v>-</v>
      </c>
      <c r="DF104" s="7" t="str">
        <f t="shared" si="149"/>
        <v>-</v>
      </c>
      <c r="DG104" s="7" t="str">
        <f t="shared" si="150"/>
        <v>-</v>
      </c>
      <c r="DH104" s="7" t="str">
        <f t="shared" si="151"/>
        <v>-</v>
      </c>
      <c r="DI104" s="7" t="str">
        <f t="shared" si="152"/>
        <v>-</v>
      </c>
      <c r="DJ104" s="7" t="str">
        <f t="shared" si="153"/>
        <v>-</v>
      </c>
      <c r="DK104" s="7" t="str">
        <f t="shared" si="154"/>
        <v>-</v>
      </c>
      <c r="DL104" s="13" t="str">
        <f t="shared" si="155"/>
        <v>-</v>
      </c>
      <c r="DM104" s="14" t="str">
        <f t="shared" si="156"/>
        <v>-</v>
      </c>
      <c r="DN104" s="37" t="str">
        <f t="shared" si="125"/>
        <v>-</v>
      </c>
      <c r="DO104" s="89" t="str">
        <f t="shared" si="15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6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7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8"/>
        <v>-</v>
      </c>
      <c r="AC105" s="68"/>
      <c r="AD105" s="70" t="str">
        <f t="shared" si="13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9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30"/>
        <v>-</v>
      </c>
      <c r="AW105" s="68"/>
      <c r="AX105" s="70" t="str">
        <f t="shared" si="13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1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2"/>
        <v>-</v>
      </c>
      <c r="BQ105" s="68"/>
      <c r="BR105" s="70" t="str">
        <f t="shared" si="133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4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5"/>
        <v>-</v>
      </c>
      <c r="CK105" s="76"/>
      <c r="CL105" s="81"/>
      <c r="CM105" s="82"/>
      <c r="CN105" s="64" t="str">
        <f t="shared" si="138"/>
        <v>-</v>
      </c>
      <c r="CO105" s="65"/>
      <c r="CP105" s="65"/>
      <c r="CQ105" s="66" t="str">
        <f t="shared" si="139"/>
        <v>-</v>
      </c>
      <c r="CR105" s="64" t="str">
        <f t="shared" si="140"/>
        <v>-</v>
      </c>
      <c r="CS105" s="67" t="str">
        <f t="shared" si="141"/>
        <v/>
      </c>
      <c r="CT105" s="76"/>
      <c r="CU105" s="61" t="str">
        <f t="shared" si="142"/>
        <v>-</v>
      </c>
      <c r="CV105" s="62" t="str">
        <f t="shared" si="143"/>
        <v>-</v>
      </c>
      <c r="CW105" s="63" t="str">
        <f t="shared" si="144"/>
        <v>-</v>
      </c>
      <c r="CX105" s="63" t="str">
        <f t="shared" si="121"/>
        <v>-</v>
      </c>
      <c r="CY105" s="63" t="str">
        <f t="shared" si="145"/>
        <v>-</v>
      </c>
      <c r="CZ105" s="63" t="str">
        <f t="shared" si="146"/>
        <v>-</v>
      </c>
      <c r="DA105" s="51" t="str">
        <f t="shared" si="158"/>
        <v>-</v>
      </c>
      <c r="DB105" s="52" t="str">
        <f t="shared" si="123"/>
        <v>-</v>
      </c>
      <c r="DC105" s="53" t="str">
        <f t="shared" si="147"/>
        <v>-</v>
      </c>
      <c r="DD105" s="7" t="str">
        <f t="shared" si="124"/>
        <v>-</v>
      </c>
      <c r="DE105" s="7" t="str">
        <f t="shared" si="148"/>
        <v>-</v>
      </c>
      <c r="DF105" s="7" t="str">
        <f t="shared" si="149"/>
        <v>-</v>
      </c>
      <c r="DG105" s="7" t="str">
        <f t="shared" si="150"/>
        <v>-</v>
      </c>
      <c r="DH105" s="7" t="str">
        <f t="shared" si="151"/>
        <v>-</v>
      </c>
      <c r="DI105" s="7" t="str">
        <f t="shared" si="152"/>
        <v>-</v>
      </c>
      <c r="DJ105" s="7" t="str">
        <f t="shared" si="153"/>
        <v>-</v>
      </c>
      <c r="DK105" s="7" t="str">
        <f t="shared" si="154"/>
        <v>-</v>
      </c>
      <c r="DL105" s="13" t="str">
        <f t="shared" si="155"/>
        <v>-</v>
      </c>
      <c r="DM105" s="14" t="str">
        <f t="shared" si="156"/>
        <v>-</v>
      </c>
      <c r="DN105" s="37" t="str">
        <f t="shared" si="125"/>
        <v>-</v>
      </c>
      <c r="DO105" s="89" t="str">
        <f t="shared" si="15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6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7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8"/>
        <v>-</v>
      </c>
      <c r="AC106" s="68"/>
      <c r="AD106" s="70" t="str">
        <f t="shared" si="13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9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30"/>
        <v>-</v>
      </c>
      <c r="AW106" s="68"/>
      <c r="AX106" s="70" t="str">
        <f t="shared" si="13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1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2"/>
        <v>-</v>
      </c>
      <c r="BQ106" s="68"/>
      <c r="BR106" s="70" t="str">
        <f t="shared" si="133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4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5"/>
        <v>-</v>
      </c>
      <c r="CK106" s="76"/>
      <c r="CL106" s="81"/>
      <c r="CM106" s="82"/>
      <c r="CN106" s="64" t="str">
        <f t="shared" si="138"/>
        <v>-</v>
      </c>
      <c r="CO106" s="65"/>
      <c r="CP106" s="65"/>
      <c r="CQ106" s="66" t="str">
        <f t="shared" si="139"/>
        <v>-</v>
      </c>
      <c r="CR106" s="64" t="str">
        <f t="shared" si="140"/>
        <v>-</v>
      </c>
      <c r="CS106" s="67" t="str">
        <f t="shared" si="141"/>
        <v/>
      </c>
      <c r="CT106" s="76"/>
      <c r="CU106" s="61" t="str">
        <f t="shared" si="142"/>
        <v>-</v>
      </c>
      <c r="CV106" s="62" t="str">
        <f t="shared" si="143"/>
        <v>-</v>
      </c>
      <c r="CW106" s="63" t="str">
        <f t="shared" si="144"/>
        <v>-</v>
      </c>
      <c r="CX106" s="63" t="str">
        <f t="shared" si="121"/>
        <v>-</v>
      </c>
      <c r="CY106" s="63" t="str">
        <f t="shared" si="145"/>
        <v>-</v>
      </c>
      <c r="CZ106" s="63" t="str">
        <f t="shared" si="146"/>
        <v>-</v>
      </c>
      <c r="DA106" s="51" t="str">
        <f t="shared" si="158"/>
        <v>-</v>
      </c>
      <c r="DB106" s="52" t="str">
        <f t="shared" si="123"/>
        <v>-</v>
      </c>
      <c r="DC106" s="53" t="str">
        <f t="shared" si="147"/>
        <v>-</v>
      </c>
      <c r="DD106" s="7" t="str">
        <f t="shared" si="124"/>
        <v>-</v>
      </c>
      <c r="DE106" s="7" t="str">
        <f t="shared" si="148"/>
        <v>-</v>
      </c>
      <c r="DF106" s="7" t="str">
        <f t="shared" si="149"/>
        <v>-</v>
      </c>
      <c r="DG106" s="7" t="str">
        <f t="shared" si="150"/>
        <v>-</v>
      </c>
      <c r="DH106" s="7" t="str">
        <f t="shared" si="151"/>
        <v>-</v>
      </c>
      <c r="DI106" s="7" t="str">
        <f t="shared" si="152"/>
        <v>-</v>
      </c>
      <c r="DJ106" s="7" t="str">
        <f t="shared" si="153"/>
        <v>-</v>
      </c>
      <c r="DK106" s="7" t="str">
        <f t="shared" si="154"/>
        <v>-</v>
      </c>
      <c r="DL106" s="13" t="str">
        <f t="shared" si="155"/>
        <v>-</v>
      </c>
      <c r="DM106" s="14" t="str">
        <f t="shared" si="156"/>
        <v>-</v>
      </c>
      <c r="DN106" s="37" t="str">
        <f t="shared" si="125"/>
        <v>-</v>
      </c>
      <c r="DO106" s="89" t="str">
        <f t="shared" si="15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6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7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8"/>
        <v>-</v>
      </c>
      <c r="AC107" s="68"/>
      <c r="AD107" s="70" t="str">
        <f t="shared" si="13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9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30"/>
        <v>-</v>
      </c>
      <c r="AW107" s="68"/>
      <c r="AX107" s="70" t="str">
        <f t="shared" si="13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1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2"/>
        <v>-</v>
      </c>
      <c r="BQ107" s="68"/>
      <c r="BR107" s="70" t="str">
        <f t="shared" si="133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4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5"/>
        <v>-</v>
      </c>
      <c r="CK107" s="76"/>
      <c r="CL107" s="81"/>
      <c r="CM107" s="82"/>
      <c r="CN107" s="64" t="str">
        <f t="shared" si="138"/>
        <v>-</v>
      </c>
      <c r="CO107" s="65"/>
      <c r="CP107" s="65"/>
      <c r="CQ107" s="66" t="str">
        <f t="shared" si="139"/>
        <v>-</v>
      </c>
      <c r="CR107" s="64" t="str">
        <f t="shared" si="140"/>
        <v>-</v>
      </c>
      <c r="CS107" s="67" t="str">
        <f t="shared" si="141"/>
        <v/>
      </c>
      <c r="CT107" s="76"/>
      <c r="CU107" s="61" t="str">
        <f t="shared" si="142"/>
        <v>-</v>
      </c>
      <c r="CV107" s="62" t="str">
        <f t="shared" si="143"/>
        <v>-</v>
      </c>
      <c r="CW107" s="63" t="str">
        <f t="shared" si="144"/>
        <v>-</v>
      </c>
      <c r="CX107" s="63" t="str">
        <f t="shared" si="121"/>
        <v>-</v>
      </c>
      <c r="CY107" s="63" t="str">
        <f t="shared" si="145"/>
        <v>-</v>
      </c>
      <c r="CZ107" s="63" t="str">
        <f t="shared" si="146"/>
        <v>-</v>
      </c>
      <c r="DA107" s="51" t="str">
        <f t="shared" si="158"/>
        <v>-</v>
      </c>
      <c r="DB107" s="52" t="str">
        <f t="shared" si="123"/>
        <v>-</v>
      </c>
      <c r="DC107" s="53" t="str">
        <f t="shared" si="147"/>
        <v>-</v>
      </c>
      <c r="DD107" s="7" t="str">
        <f t="shared" si="124"/>
        <v>-</v>
      </c>
      <c r="DE107" s="7" t="str">
        <f t="shared" si="148"/>
        <v>-</v>
      </c>
      <c r="DF107" s="7" t="str">
        <f t="shared" si="149"/>
        <v>-</v>
      </c>
      <c r="DG107" s="7" t="str">
        <f t="shared" si="150"/>
        <v>-</v>
      </c>
      <c r="DH107" s="7" t="str">
        <f t="shared" si="151"/>
        <v>-</v>
      </c>
      <c r="DI107" s="7" t="str">
        <f t="shared" si="152"/>
        <v>-</v>
      </c>
      <c r="DJ107" s="7" t="str">
        <f t="shared" si="153"/>
        <v>-</v>
      </c>
      <c r="DK107" s="7" t="str">
        <f t="shared" si="154"/>
        <v>-</v>
      </c>
      <c r="DL107" s="13" t="str">
        <f t="shared" si="155"/>
        <v>-</v>
      </c>
      <c r="DM107" s="14" t="str">
        <f t="shared" si="156"/>
        <v>-</v>
      </c>
      <c r="DN107" s="37" t="str">
        <f t="shared" si="125"/>
        <v>-</v>
      </c>
      <c r="DO107" s="89" t="str">
        <f t="shared" si="15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6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7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8"/>
        <v>-</v>
      </c>
      <c r="AC108" s="68"/>
      <c r="AD108" s="70" t="str">
        <f t="shared" si="13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9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30"/>
        <v>-</v>
      </c>
      <c r="AW108" s="68"/>
      <c r="AX108" s="70" t="str">
        <f t="shared" si="13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1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2"/>
        <v>-</v>
      </c>
      <c r="BQ108" s="68"/>
      <c r="BR108" s="70" t="str">
        <f t="shared" si="133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4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5"/>
        <v>-</v>
      </c>
      <c r="CK108" s="76"/>
      <c r="CL108" s="81"/>
      <c r="CM108" s="82"/>
      <c r="CN108" s="64" t="str">
        <f t="shared" si="138"/>
        <v>-</v>
      </c>
      <c r="CO108" s="65"/>
      <c r="CP108" s="65"/>
      <c r="CQ108" s="66" t="str">
        <f t="shared" si="139"/>
        <v>-</v>
      </c>
      <c r="CR108" s="64" t="str">
        <f t="shared" si="140"/>
        <v>-</v>
      </c>
      <c r="CS108" s="67" t="str">
        <f t="shared" si="141"/>
        <v/>
      </c>
      <c r="CT108" s="76"/>
      <c r="CU108" s="61" t="str">
        <f t="shared" si="142"/>
        <v>-</v>
      </c>
      <c r="CV108" s="62" t="str">
        <f t="shared" si="143"/>
        <v>-</v>
      </c>
      <c r="CW108" s="63" t="str">
        <f t="shared" si="144"/>
        <v>-</v>
      </c>
      <c r="CX108" s="63" t="str">
        <f t="shared" si="121"/>
        <v>-</v>
      </c>
      <c r="CY108" s="63" t="str">
        <f t="shared" si="145"/>
        <v>-</v>
      </c>
      <c r="CZ108" s="63" t="str">
        <f t="shared" si="146"/>
        <v>-</v>
      </c>
      <c r="DA108" s="51" t="str">
        <f t="shared" si="158"/>
        <v>-</v>
      </c>
      <c r="DB108" s="52" t="str">
        <f t="shared" si="123"/>
        <v>-</v>
      </c>
      <c r="DC108" s="53" t="str">
        <f t="shared" si="147"/>
        <v>-</v>
      </c>
      <c r="DD108" s="7" t="str">
        <f t="shared" si="124"/>
        <v>-</v>
      </c>
      <c r="DE108" s="7" t="str">
        <f t="shared" si="148"/>
        <v>-</v>
      </c>
      <c r="DF108" s="7" t="str">
        <f t="shared" si="149"/>
        <v>-</v>
      </c>
      <c r="DG108" s="7" t="str">
        <f t="shared" si="150"/>
        <v>-</v>
      </c>
      <c r="DH108" s="7" t="str">
        <f t="shared" si="151"/>
        <v>-</v>
      </c>
      <c r="DI108" s="7" t="str">
        <f t="shared" si="152"/>
        <v>-</v>
      </c>
      <c r="DJ108" s="7" t="str">
        <f t="shared" si="153"/>
        <v>-</v>
      </c>
      <c r="DK108" s="7" t="str">
        <f t="shared" si="154"/>
        <v>-</v>
      </c>
      <c r="DL108" s="13" t="str">
        <f t="shared" si="155"/>
        <v>-</v>
      </c>
      <c r="DM108" s="14" t="str">
        <f t="shared" si="156"/>
        <v>-</v>
      </c>
      <c r="DN108" s="37" t="str">
        <f t="shared" si="125"/>
        <v>-</v>
      </c>
      <c r="DO108" s="89" t="str">
        <f t="shared" si="15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6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7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8"/>
        <v>-</v>
      </c>
      <c r="AC109" s="68"/>
      <c r="AD109" s="70" t="str">
        <f t="shared" si="13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9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30"/>
        <v>-</v>
      </c>
      <c r="AW109" s="68"/>
      <c r="AX109" s="70" t="str">
        <f t="shared" si="13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1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2"/>
        <v>-</v>
      </c>
      <c r="BQ109" s="68"/>
      <c r="BR109" s="70" t="str">
        <f t="shared" si="133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4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5"/>
        <v>-</v>
      </c>
      <c r="CK109" s="76"/>
      <c r="CL109" s="81"/>
      <c r="CM109" s="82"/>
      <c r="CN109" s="64" t="str">
        <f t="shared" si="138"/>
        <v>-</v>
      </c>
      <c r="CO109" s="65"/>
      <c r="CP109" s="65"/>
      <c r="CQ109" s="66" t="str">
        <f t="shared" si="139"/>
        <v>-</v>
      </c>
      <c r="CR109" s="64" t="str">
        <f t="shared" si="140"/>
        <v>-</v>
      </c>
      <c r="CS109" s="67" t="str">
        <f t="shared" si="141"/>
        <v/>
      </c>
      <c r="CT109" s="76"/>
      <c r="CU109" s="61" t="str">
        <f t="shared" si="142"/>
        <v>-</v>
      </c>
      <c r="CV109" s="62" t="str">
        <f t="shared" si="143"/>
        <v>-</v>
      </c>
      <c r="CW109" s="63" t="str">
        <f t="shared" si="144"/>
        <v>-</v>
      </c>
      <c r="CX109" s="63" t="str">
        <f t="shared" si="121"/>
        <v>-</v>
      </c>
      <c r="CY109" s="63" t="str">
        <f t="shared" si="145"/>
        <v>-</v>
      </c>
      <c r="CZ109" s="63" t="str">
        <f t="shared" si="146"/>
        <v>-</v>
      </c>
      <c r="DA109" s="51" t="str">
        <f t="shared" si="158"/>
        <v>-</v>
      </c>
      <c r="DB109" s="52" t="str">
        <f t="shared" si="123"/>
        <v>-</v>
      </c>
      <c r="DC109" s="53" t="str">
        <f t="shared" si="147"/>
        <v>-</v>
      </c>
      <c r="DD109" s="7" t="str">
        <f t="shared" si="124"/>
        <v>-</v>
      </c>
      <c r="DE109" s="7" t="str">
        <f t="shared" si="148"/>
        <v>-</v>
      </c>
      <c r="DF109" s="7" t="str">
        <f t="shared" si="149"/>
        <v>-</v>
      </c>
      <c r="DG109" s="7" t="str">
        <f t="shared" si="150"/>
        <v>-</v>
      </c>
      <c r="DH109" s="7" t="str">
        <f t="shared" si="151"/>
        <v>-</v>
      </c>
      <c r="DI109" s="7" t="str">
        <f t="shared" si="152"/>
        <v>-</v>
      </c>
      <c r="DJ109" s="7" t="str">
        <f t="shared" si="153"/>
        <v>-</v>
      </c>
      <c r="DK109" s="7" t="str">
        <f t="shared" si="154"/>
        <v>-</v>
      </c>
      <c r="DL109" s="13" t="str">
        <f t="shared" si="155"/>
        <v>-</v>
      </c>
      <c r="DM109" s="14" t="str">
        <f t="shared" si="156"/>
        <v>-</v>
      </c>
      <c r="DN109" s="37" t="str">
        <f t="shared" si="125"/>
        <v>-</v>
      </c>
      <c r="DO109" s="89" t="str">
        <f t="shared" si="15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6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7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8"/>
        <v>-</v>
      </c>
      <c r="AC110" s="68"/>
      <c r="AD110" s="70" t="str">
        <f t="shared" si="13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9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30"/>
        <v>-</v>
      </c>
      <c r="AW110" s="68"/>
      <c r="AX110" s="70" t="str">
        <f t="shared" si="13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1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2"/>
        <v>-</v>
      </c>
      <c r="BQ110" s="68"/>
      <c r="BR110" s="70" t="str">
        <f t="shared" si="133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4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5"/>
        <v>-</v>
      </c>
      <c r="CK110" s="76"/>
      <c r="CL110" s="81"/>
      <c r="CM110" s="82"/>
      <c r="CN110" s="64" t="str">
        <f t="shared" si="138"/>
        <v>-</v>
      </c>
      <c r="CO110" s="65"/>
      <c r="CP110" s="65"/>
      <c r="CQ110" s="66" t="str">
        <f t="shared" si="139"/>
        <v>-</v>
      </c>
      <c r="CR110" s="64" t="str">
        <f t="shared" si="140"/>
        <v>-</v>
      </c>
      <c r="CS110" s="67" t="str">
        <f t="shared" si="141"/>
        <v/>
      </c>
      <c r="CT110" s="76"/>
      <c r="CU110" s="61" t="str">
        <f t="shared" si="142"/>
        <v>-</v>
      </c>
      <c r="CV110" s="62" t="str">
        <f t="shared" si="143"/>
        <v>-</v>
      </c>
      <c r="CW110" s="63" t="str">
        <f t="shared" si="144"/>
        <v>-</v>
      </c>
      <c r="CX110" s="63" t="str">
        <f t="shared" si="121"/>
        <v>-</v>
      </c>
      <c r="CY110" s="63" t="str">
        <f t="shared" si="145"/>
        <v>-</v>
      </c>
      <c r="CZ110" s="63" t="str">
        <f t="shared" si="146"/>
        <v>-</v>
      </c>
      <c r="DA110" s="51" t="str">
        <f t="shared" si="158"/>
        <v>-</v>
      </c>
      <c r="DB110" s="52" t="str">
        <f t="shared" si="123"/>
        <v>-</v>
      </c>
      <c r="DC110" s="53" t="str">
        <f t="shared" si="147"/>
        <v>-</v>
      </c>
      <c r="DD110" s="7" t="str">
        <f t="shared" si="124"/>
        <v>-</v>
      </c>
      <c r="DE110" s="7" t="str">
        <f t="shared" si="148"/>
        <v>-</v>
      </c>
      <c r="DF110" s="7" t="str">
        <f t="shared" si="149"/>
        <v>-</v>
      </c>
      <c r="DG110" s="7" t="str">
        <f t="shared" si="150"/>
        <v>-</v>
      </c>
      <c r="DH110" s="7" t="str">
        <f t="shared" si="151"/>
        <v>-</v>
      </c>
      <c r="DI110" s="7" t="str">
        <f t="shared" si="152"/>
        <v>-</v>
      </c>
      <c r="DJ110" s="7" t="str">
        <f t="shared" si="153"/>
        <v>-</v>
      </c>
      <c r="DK110" s="7" t="str">
        <f t="shared" si="154"/>
        <v>-</v>
      </c>
      <c r="DL110" s="13" t="str">
        <f t="shared" si="155"/>
        <v>-</v>
      </c>
      <c r="DM110" s="14" t="str">
        <f t="shared" si="156"/>
        <v>-</v>
      </c>
      <c r="DN110" s="37" t="str">
        <f t="shared" si="125"/>
        <v>-</v>
      </c>
      <c r="DO110" s="89" t="str">
        <f t="shared" si="15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6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7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8"/>
        <v>-</v>
      </c>
      <c r="AC111" s="68"/>
      <c r="AD111" s="70" t="str">
        <f t="shared" si="13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9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30"/>
        <v>-</v>
      </c>
      <c r="AW111" s="68"/>
      <c r="AX111" s="70" t="str">
        <f t="shared" si="13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1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2"/>
        <v>-</v>
      </c>
      <c r="BQ111" s="68"/>
      <c r="BR111" s="70" t="str">
        <f t="shared" si="133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4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5"/>
        <v>-</v>
      </c>
      <c r="CK111" s="76"/>
      <c r="CL111" s="81"/>
      <c r="CM111" s="82"/>
      <c r="CN111" s="64" t="str">
        <f t="shared" si="138"/>
        <v>-</v>
      </c>
      <c r="CO111" s="65"/>
      <c r="CP111" s="65"/>
      <c r="CQ111" s="66" t="str">
        <f t="shared" si="139"/>
        <v>-</v>
      </c>
      <c r="CR111" s="64" t="str">
        <f t="shared" si="140"/>
        <v>-</v>
      </c>
      <c r="CS111" s="67" t="str">
        <f t="shared" si="141"/>
        <v/>
      </c>
      <c r="CT111" s="76"/>
      <c r="CU111" s="61" t="str">
        <f t="shared" si="142"/>
        <v>-</v>
      </c>
      <c r="CV111" s="62" t="str">
        <f t="shared" si="143"/>
        <v>-</v>
      </c>
      <c r="CW111" s="63" t="str">
        <f t="shared" si="144"/>
        <v>-</v>
      </c>
      <c r="CX111" s="63" t="str">
        <f t="shared" si="121"/>
        <v>-</v>
      </c>
      <c r="CY111" s="63" t="str">
        <f t="shared" si="145"/>
        <v>-</v>
      </c>
      <c r="CZ111" s="63" t="str">
        <f t="shared" si="146"/>
        <v>-</v>
      </c>
      <c r="DA111" s="51" t="str">
        <f t="shared" si="158"/>
        <v>-</v>
      </c>
      <c r="DB111" s="52" t="str">
        <f t="shared" si="123"/>
        <v>-</v>
      </c>
      <c r="DC111" s="53" t="str">
        <f t="shared" si="147"/>
        <v>-</v>
      </c>
      <c r="DD111" s="7" t="str">
        <f t="shared" si="124"/>
        <v>-</v>
      </c>
      <c r="DE111" s="7" t="str">
        <f t="shared" si="148"/>
        <v>-</v>
      </c>
      <c r="DF111" s="7" t="str">
        <f t="shared" si="149"/>
        <v>-</v>
      </c>
      <c r="DG111" s="7" t="str">
        <f t="shared" si="150"/>
        <v>-</v>
      </c>
      <c r="DH111" s="7" t="str">
        <f t="shared" si="151"/>
        <v>-</v>
      </c>
      <c r="DI111" s="7" t="str">
        <f t="shared" si="152"/>
        <v>-</v>
      </c>
      <c r="DJ111" s="7" t="str">
        <f t="shared" si="153"/>
        <v>-</v>
      </c>
      <c r="DK111" s="7" t="str">
        <f t="shared" si="154"/>
        <v>-</v>
      </c>
      <c r="DL111" s="13" t="str">
        <f t="shared" si="155"/>
        <v>-</v>
      </c>
      <c r="DM111" s="14" t="str">
        <f t="shared" si="156"/>
        <v>-</v>
      </c>
      <c r="DN111" s="37" t="str">
        <f t="shared" si="125"/>
        <v>-</v>
      </c>
      <c r="DO111" s="89" t="str">
        <f t="shared" si="15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6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7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8"/>
        <v>-</v>
      </c>
      <c r="AC112" s="68"/>
      <c r="AD112" s="70" t="str">
        <f t="shared" si="13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9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30"/>
        <v>-</v>
      </c>
      <c r="AW112" s="68"/>
      <c r="AX112" s="70" t="str">
        <f t="shared" si="13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1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2"/>
        <v>-</v>
      </c>
      <c r="BQ112" s="68"/>
      <c r="BR112" s="70" t="str">
        <f t="shared" si="133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4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5"/>
        <v>-</v>
      </c>
      <c r="CK112" s="76"/>
      <c r="CL112" s="81"/>
      <c r="CM112" s="82"/>
      <c r="CN112" s="64" t="str">
        <f t="shared" si="138"/>
        <v>-</v>
      </c>
      <c r="CO112" s="65"/>
      <c r="CP112" s="65"/>
      <c r="CQ112" s="66" t="str">
        <f t="shared" si="139"/>
        <v>-</v>
      </c>
      <c r="CR112" s="64" t="str">
        <f t="shared" si="140"/>
        <v>-</v>
      </c>
      <c r="CS112" s="67" t="str">
        <f t="shared" si="141"/>
        <v/>
      </c>
      <c r="CT112" s="76"/>
      <c r="CU112" s="61" t="str">
        <f t="shared" si="142"/>
        <v>-</v>
      </c>
      <c r="CV112" s="62" t="str">
        <f t="shared" si="143"/>
        <v>-</v>
      </c>
      <c r="CW112" s="63" t="str">
        <f t="shared" si="144"/>
        <v>-</v>
      </c>
      <c r="CX112" s="63" t="str">
        <f t="shared" si="121"/>
        <v>-</v>
      </c>
      <c r="CY112" s="63" t="str">
        <f t="shared" si="145"/>
        <v>-</v>
      </c>
      <c r="CZ112" s="63" t="str">
        <f t="shared" si="146"/>
        <v>-</v>
      </c>
      <c r="DA112" s="51" t="str">
        <f t="shared" si="158"/>
        <v>-</v>
      </c>
      <c r="DB112" s="52" t="str">
        <f t="shared" si="123"/>
        <v>-</v>
      </c>
      <c r="DC112" s="53" t="str">
        <f t="shared" si="147"/>
        <v>-</v>
      </c>
      <c r="DD112" s="7" t="str">
        <f t="shared" si="124"/>
        <v>-</v>
      </c>
      <c r="DE112" s="7" t="str">
        <f t="shared" si="148"/>
        <v>-</v>
      </c>
      <c r="DF112" s="7" t="str">
        <f t="shared" si="149"/>
        <v>-</v>
      </c>
      <c r="DG112" s="7" t="str">
        <f t="shared" si="150"/>
        <v>-</v>
      </c>
      <c r="DH112" s="7" t="str">
        <f t="shared" si="151"/>
        <v>-</v>
      </c>
      <c r="DI112" s="7" t="str">
        <f t="shared" si="152"/>
        <v>-</v>
      </c>
      <c r="DJ112" s="7" t="str">
        <f t="shared" si="153"/>
        <v>-</v>
      </c>
      <c r="DK112" s="7" t="str">
        <f t="shared" si="154"/>
        <v>-</v>
      </c>
      <c r="DL112" s="13" t="str">
        <f t="shared" si="155"/>
        <v>-</v>
      </c>
      <c r="DM112" s="14" t="str">
        <f t="shared" si="156"/>
        <v>-</v>
      </c>
      <c r="DN112" s="37" t="str">
        <f t="shared" si="125"/>
        <v>-</v>
      </c>
      <c r="DO112" s="89" t="str">
        <f t="shared" si="15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6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7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8"/>
        <v>-</v>
      </c>
      <c r="AC113" s="68"/>
      <c r="AD113" s="70" t="str">
        <f t="shared" si="13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9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30"/>
        <v>-</v>
      </c>
      <c r="AW113" s="68"/>
      <c r="AX113" s="70" t="str">
        <f t="shared" si="13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1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2"/>
        <v>-</v>
      </c>
      <c r="BQ113" s="68"/>
      <c r="BR113" s="70" t="str">
        <f t="shared" si="133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4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5"/>
        <v>-</v>
      </c>
      <c r="CK113" s="76"/>
      <c r="CL113" s="81"/>
      <c r="CM113" s="82"/>
      <c r="CN113" s="64" t="str">
        <f t="shared" si="138"/>
        <v>-</v>
      </c>
      <c r="CO113" s="65"/>
      <c r="CP113" s="65"/>
      <c r="CQ113" s="66" t="str">
        <f t="shared" si="139"/>
        <v>-</v>
      </c>
      <c r="CR113" s="64" t="str">
        <f t="shared" si="140"/>
        <v>-</v>
      </c>
      <c r="CS113" s="67" t="str">
        <f t="shared" si="141"/>
        <v/>
      </c>
      <c r="CT113" s="76"/>
      <c r="CU113" s="61" t="str">
        <f t="shared" si="142"/>
        <v>-</v>
      </c>
      <c r="CV113" s="62" t="str">
        <f t="shared" si="143"/>
        <v>-</v>
      </c>
      <c r="CW113" s="63" t="str">
        <f t="shared" si="144"/>
        <v>-</v>
      </c>
      <c r="CX113" s="63" t="str">
        <f t="shared" si="121"/>
        <v>-</v>
      </c>
      <c r="CY113" s="63" t="str">
        <f t="shared" si="145"/>
        <v>-</v>
      </c>
      <c r="CZ113" s="63" t="str">
        <f t="shared" si="146"/>
        <v>-</v>
      </c>
      <c r="DA113" s="51" t="str">
        <f t="shared" si="158"/>
        <v>-</v>
      </c>
      <c r="DB113" s="52" t="str">
        <f t="shared" si="123"/>
        <v>-</v>
      </c>
      <c r="DC113" s="53" t="str">
        <f t="shared" si="147"/>
        <v>-</v>
      </c>
      <c r="DD113" s="7" t="str">
        <f t="shared" si="124"/>
        <v>-</v>
      </c>
      <c r="DE113" s="7" t="str">
        <f t="shared" si="148"/>
        <v>-</v>
      </c>
      <c r="DF113" s="7" t="str">
        <f t="shared" si="149"/>
        <v>-</v>
      </c>
      <c r="DG113" s="7" t="str">
        <f t="shared" si="150"/>
        <v>-</v>
      </c>
      <c r="DH113" s="7" t="str">
        <f t="shared" si="151"/>
        <v>-</v>
      </c>
      <c r="DI113" s="7" t="str">
        <f t="shared" si="152"/>
        <v>-</v>
      </c>
      <c r="DJ113" s="7" t="str">
        <f t="shared" si="153"/>
        <v>-</v>
      </c>
      <c r="DK113" s="7" t="str">
        <f t="shared" si="154"/>
        <v>-</v>
      </c>
      <c r="DL113" s="13" t="str">
        <f t="shared" si="155"/>
        <v>-</v>
      </c>
      <c r="DM113" s="14" t="str">
        <f t="shared" si="156"/>
        <v>-</v>
      </c>
      <c r="DN113" s="37" t="str">
        <f t="shared" si="125"/>
        <v>-</v>
      </c>
      <c r="DO113" s="89" t="str">
        <f t="shared" si="15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8</v>
      </c>
      <c r="E114" s="26">
        <f>IFERROR(SUMIFS(E64:E113,$J64:$J113,"&gt;0")/COUNTIFS($J64:$J113,"&gt;0"),0)*$O$2</f>
        <v>0.3</v>
      </c>
      <c r="F114" s="26">
        <f t="shared" ref="F114:H114" si="159">IFERROR(SUMIFS(F64:F113,$J64:$J113,"&gt;0")/COUNTIFS($J64:$J113,"&gt;0"),0)*$O$2</f>
        <v>0</v>
      </c>
      <c r="G114" s="26">
        <f t="shared" si="159"/>
        <v>0.1</v>
      </c>
      <c r="H114" s="26">
        <f t="shared" si="159"/>
        <v>0</v>
      </c>
      <c r="I114" s="27">
        <f t="shared" ref="I114" si="160">IFERROR(SUMIFS(I64:I113,$J64:$J113,"&gt;0")/COUNTIFS($J64:$J113,"&gt;0"),0)</f>
        <v>8.5299999999999994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61">IFERROR(SUMIFS(P64:P113,$J64:$J113,"&gt;0")/COUNTIFS($J64:$J113,"&gt;0"),0)*$O$2</f>
        <v>0</v>
      </c>
      <c r="Q114" s="26">
        <f t="shared" si="161"/>
        <v>0</v>
      </c>
      <c r="R114" s="26">
        <f t="shared" si="161"/>
        <v>0</v>
      </c>
      <c r="S114" s="27">
        <f t="shared" ref="S114" si="16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12.3</v>
      </c>
      <c r="X114" s="26">
        <f>IFERROR(SUMIFS(X64:X113,$J64:$J113,"&gt;0")/COUNTIFS($J64:$J113,"&gt;0"),0)*$O$2</f>
        <v>1</v>
      </c>
      <c r="Y114" s="26">
        <f t="shared" ref="Y114:AA114" si="163">IFERROR(SUMIFS(Y64:Y113,$J64:$J113,"&gt;0")/COUNTIFS($J64:$J113,"&gt;0"),0)*$O$2</f>
        <v>0.1</v>
      </c>
      <c r="Z114" s="26">
        <f t="shared" si="163"/>
        <v>0.1</v>
      </c>
      <c r="AA114" s="26">
        <f t="shared" si="163"/>
        <v>0</v>
      </c>
      <c r="AB114" s="27">
        <f t="shared" ref="AB114" si="164">IFERROR(SUMIFS(AB64:AB113,$J64:$J113,"&gt;0")/COUNTIFS($J64:$J113,"&gt;0"),0)</f>
        <v>13.680000000000001</v>
      </c>
      <c r="AC114" s="28">
        <f>COUNTIFS($J64:$J113,"&gt;0",AC64:AC113,"&gt;0")</f>
        <v>10</v>
      </c>
      <c r="AD114" s="30">
        <f t="shared" ref="AD114" si="165">IFERROR(SUMIFS(AD64:AD113,$J64:$J113,"&gt;0")/COUNTIFS($J64:$J113,"&gt;0"),0)</f>
        <v>2.8935185185183785E-4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0.8</v>
      </c>
      <c r="AI114" s="26">
        <f>IFERROR(SUMIFS(AI64:AI113,$J64:$J113,"&gt;0")/COUNTIFS($J64:$J113,"&gt;0"),0)*$O$2</f>
        <v>0</v>
      </c>
      <c r="AJ114" s="26">
        <f t="shared" ref="AJ114:AL114" si="166">IFERROR(SUMIFS(AJ64:AJ113,$J64:$J113,"&gt;0")/COUNTIFS($J64:$J113,"&gt;0"),0)*$O$2</f>
        <v>0</v>
      </c>
      <c r="AK114" s="26">
        <f t="shared" si="166"/>
        <v>0</v>
      </c>
      <c r="AL114" s="26">
        <f t="shared" si="166"/>
        <v>0</v>
      </c>
      <c r="AM114" s="27">
        <f>IFERROR(SUMIFS(AM64:AM113,$J64:$J113,"&gt;0")/COUNTIFS($J64:$J113,"&gt;0"),0)</f>
        <v>0.8</v>
      </c>
      <c r="AN114" s="28">
        <f>COUNTIFS($J64:$J113,"&gt;0",AN64:AN113,"&gt;0")</f>
        <v>6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4.0000000000000008E-2</v>
      </c>
      <c r="AQ114" s="26">
        <f>IFERROR(SUMIFS(AQ64:AQ113,$J64:$J113,"&gt;0")/COUNTIFS($J64:$J113,"&gt;0"),0)*$N$2</f>
        <v>2.6</v>
      </c>
      <c r="AR114" s="26">
        <f>IFERROR(SUMIFS(AR64:AR113,$J64:$J113,"&gt;0")/COUNTIFS($J64:$J113,"&gt;0"),0)*$O$2</f>
        <v>0.4</v>
      </c>
      <c r="AS114" s="26">
        <f t="shared" ref="AS114:AU114" si="167">IFERROR(SUMIFS(AS64:AS113,$J64:$J113,"&gt;0")/COUNTIFS($J64:$J113,"&gt;0"),0)*$O$2</f>
        <v>0</v>
      </c>
      <c r="AT114" s="26">
        <f t="shared" si="167"/>
        <v>0</v>
      </c>
      <c r="AU114" s="26">
        <f t="shared" si="167"/>
        <v>0</v>
      </c>
      <c r="AV114" s="27">
        <f t="shared" ref="AV114" si="168">IFERROR(SUMIFS(AV64:AV113,$J64:$J113,"&gt;0")/COUNTIFS($J64:$J113,"&gt;0"),0)</f>
        <v>3.04</v>
      </c>
      <c r="AW114" s="28">
        <f>COUNTIFS($J64:$J113,"&gt;0",AW64:AW113,"&gt;0")</f>
        <v>6</v>
      </c>
      <c r="AX114" s="30">
        <f t="shared" ref="AX114" si="169">IFERROR(SUMIFS(AX64:AX113,$J64:$J113,"&gt;0")/COUNTIFS($J64:$J113,"&gt;0"),0)</f>
        <v>5.6712962962957023E-5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0.1</v>
      </c>
      <c r="BC114" s="26">
        <f>IFERROR(SUMIFS(BC64:BC113,$J64:$J113,"&gt;0")/COUNTIFS($J64:$J113,"&gt;0"),0)*$O$2</f>
        <v>0.1</v>
      </c>
      <c r="BD114" s="26">
        <f t="shared" ref="BD114:BF114" si="170">IFERROR(SUMIFS(BD64:BD113,$J64:$J113,"&gt;0")/COUNTIFS($J64:$J113,"&gt;0"),0)*$O$2</f>
        <v>0</v>
      </c>
      <c r="BE114" s="26">
        <f t="shared" si="170"/>
        <v>0</v>
      </c>
      <c r="BF114" s="26">
        <f t="shared" si="170"/>
        <v>0</v>
      </c>
      <c r="BG114" s="27">
        <f t="shared" ref="BG114" si="171">IFERROR(SUMIFS(BG64:BG113,$J64:$J113,"&gt;0")/COUNTIFS($J64:$J113,"&gt;0"),0)</f>
        <v>0.2</v>
      </c>
      <c r="BH114" s="28">
        <f>COUNTIFS($J64:$J113,"&gt;0",BH64:BH113,"&gt;0")</f>
        <v>1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0.5</v>
      </c>
      <c r="BL114" s="26">
        <f>IFERROR(SUMIFS(BL64:BL113,$J64:$J113,"&gt;0")/COUNTIFS($J64:$J113,"&gt;0"),0)*$O$2</f>
        <v>0</v>
      </c>
      <c r="BM114" s="26">
        <f t="shared" ref="BM114:BO114" si="172">IFERROR(SUMIFS(BM64:BM113,$J64:$J113,"&gt;0")/COUNTIFS($J64:$J113,"&gt;0"),0)*$O$2</f>
        <v>0</v>
      </c>
      <c r="BN114" s="26">
        <f t="shared" si="172"/>
        <v>0</v>
      </c>
      <c r="BO114" s="26">
        <f t="shared" si="172"/>
        <v>0</v>
      </c>
      <c r="BP114" s="27">
        <f t="shared" ref="BP114" si="173">IFERROR(SUMIFS(BP64:BP113,$J64:$J113,"&gt;0")/COUNTIFS($J64:$J113,"&gt;0"),0)</f>
        <v>0.5</v>
      </c>
      <c r="BQ114" s="28">
        <f>COUNTIFS($J64:$J113,"&gt;0",BQ64:BQ113,"&gt;0")</f>
        <v>1</v>
      </c>
      <c r="BR114" s="30">
        <f t="shared" ref="BR114" si="174">IFERROR(SUMIFS(BR64:BR113,$J64:$J113,"&gt;0")/COUNTIFS($J64:$J113,"&gt;0"),0)</f>
        <v>9.2592592592533045E-6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5">IFERROR(SUMIFS(BX64:BX113,$J64:$J113,"&gt;0")/COUNTIFS($J64:$J113,"&gt;0"),0)*$O$2</f>
        <v>0</v>
      </c>
      <c r="BY114" s="26">
        <f t="shared" si="175"/>
        <v>0</v>
      </c>
      <c r="BZ114" s="26">
        <f t="shared" si="175"/>
        <v>0</v>
      </c>
      <c r="CA114" s="27">
        <f t="shared" ref="CA114" si="17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7">IFERROR(SUMIFS(CG64:CG113,$J64:$J113,"&gt;0")/COUNTIFS($J64:$J113,"&gt;0"),0)*$O$2</f>
        <v>0</v>
      </c>
      <c r="CH114" s="26">
        <f t="shared" si="177"/>
        <v>0</v>
      </c>
      <c r="CI114" s="26">
        <f t="shared" si="17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8</v>
      </c>
      <c r="CS114" s="34">
        <f>IFERROR(SUMIFS(CS64:CS113,$CR64:$CR113,"Yes")/COUNTIFS($CR64:$CR113,"Yes"),0)</f>
        <v>2011.3356591070569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17.22</v>
      </c>
      <c r="CW114" s="33">
        <f>IFERROR(SUMIFS(CW64:CW113,$J64:$J113,"&gt;0")/COUNTIFS($J64:$J113,"&gt;0"),0)</f>
        <v>30.699999999997761</v>
      </c>
      <c r="CX114" s="25"/>
      <c r="CY114" s="33">
        <f>IFERROR(SUMIFS(CY64:CY113,$J64:$J113,"&gt;0")/COUNTIFS($J64:$J113,"&gt;0"),0)</f>
        <v>1</v>
      </c>
      <c r="CZ114" s="33">
        <f>IFERROR(SUMIFS(CZ64:CZ113,$J64:$J113,"&gt;0")/COUNTIFS($J64:$J113,"&gt;0"),0)</f>
        <v>51.99999999999725</v>
      </c>
      <c r="DA114" s="11">
        <f>IFERROR(SUMIFS(DA64:DA113,$J64:$J113,"&gt;0")/COUNTIFS($J64:$J113,"&gt;0"),0)</f>
        <v>18.22</v>
      </c>
      <c r="DB114" s="11">
        <f>IFERROR(SUMIFS(DB64:DB113,$J64:$J113,"&gt;0")/COUNTIFS($J64:$J113,"&gt;0"),0)</f>
        <v>-1.2213100679208231</v>
      </c>
      <c r="DC114" s="12">
        <f>IFERROR(SUMIFS(DC64:DC113,$J64:$J113,"&gt;0")/COUNTIFS($J64:$J113,"&gt;0"),0)</f>
        <v>0.64635307975290579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257" priority="26">
      <formula>$CR64="Yes"</formula>
    </cfRule>
  </conditionalFormatting>
  <conditionalFormatting sqref="U6:AA15">
    <cfRule type="expression" dxfId="256" priority="19">
      <formula>AND(SUM($U6:$AA6)&lt;3,SUM($U6:$AA6)&gt;0)</formula>
    </cfRule>
  </conditionalFormatting>
  <conditionalFormatting sqref="U6:AA55">
    <cfRule type="expression" dxfId="255" priority="38">
      <formula>AND(SUM($U6:$AA6)&lt;3,SUM($U6:$AA6)&gt;0)</formula>
    </cfRule>
  </conditionalFormatting>
  <conditionalFormatting sqref="U64:AA113">
    <cfRule type="expression" dxfId="254" priority="10">
      <formula>AND(SUM($U64:$AA64)&lt;3,SUM($U64:$AA64)&gt;0)</formula>
    </cfRule>
  </conditionalFormatting>
  <conditionalFormatting sqref="AF6:AL55">
    <cfRule type="expression" dxfId="253" priority="12">
      <formula>AND($AM6&gt;0,$AB6=0)</formula>
    </cfRule>
  </conditionalFormatting>
  <conditionalFormatting sqref="AF64:AL113">
    <cfRule type="expression" dxfId="252" priority="3">
      <formula>AND($AM64&gt;0,$AB64=0)</formula>
    </cfRule>
  </conditionalFormatting>
  <conditionalFormatting sqref="AO6:AU55">
    <cfRule type="expression" dxfId="251" priority="18">
      <formula>AND(SUM($AO6:$AU6)&lt;3,SUM($AO6:$AU6)&gt;0)</formula>
    </cfRule>
  </conditionalFormatting>
  <conditionalFormatting sqref="AO64:AU113">
    <cfRule type="expression" dxfId="250" priority="9">
      <formula>AND(SUM($AO64:$AU64)&lt;3,SUM($AO64:$AU64)&gt;0)</formula>
    </cfRule>
  </conditionalFormatting>
  <conditionalFormatting sqref="AZ6:BF55">
    <cfRule type="expression" dxfId="249" priority="13">
      <formula>AND($BG6&gt;0,$AV6=0)</formula>
    </cfRule>
  </conditionalFormatting>
  <conditionalFormatting sqref="AZ64:BF113">
    <cfRule type="expression" dxfId="248" priority="4">
      <formula>AND($BG64&gt;0,$AV64=0)</formula>
    </cfRule>
  </conditionalFormatting>
  <conditionalFormatting sqref="BI6:BO55">
    <cfRule type="expression" dxfId="247" priority="17">
      <formula>AND(SUM($BI6:$BO6)&lt;3,SUM($BI6:$BO6)&gt;0)</formula>
    </cfRule>
  </conditionalFormatting>
  <conditionalFormatting sqref="BI64:BO113">
    <cfRule type="expression" dxfId="246" priority="8">
      <formula>AND(SUM($BI64:$BO64)&lt;3,SUM($BI64:$BO64)&gt;0)</formula>
    </cfRule>
  </conditionalFormatting>
  <conditionalFormatting sqref="BT6:BZ55">
    <cfRule type="expression" dxfId="245" priority="14">
      <formula>AND($CA6&gt;0,$BP6=0)</formula>
    </cfRule>
  </conditionalFormatting>
  <conditionalFormatting sqref="BT64:BZ113">
    <cfRule type="expression" dxfId="244" priority="5">
      <formula>AND($CA64&gt;0,$BP64=0)</formula>
    </cfRule>
  </conditionalFormatting>
  <conditionalFormatting sqref="CP6:CP55">
    <cfRule type="expression" dxfId="243" priority="11">
      <formula>$DO6="Blocked?"</formula>
    </cfRule>
  </conditionalFormatting>
  <conditionalFormatting sqref="CP64:CP113">
    <cfRule type="expression" dxfId="242" priority="2">
      <formula>$DO64="Blocked?"</formula>
    </cfRule>
  </conditionalFormatting>
  <conditionalFormatting sqref="CR64:CR113">
    <cfRule type="expression" dxfId="241" priority="1">
      <formula>$CR64="Yes"</formula>
    </cfRule>
  </conditionalFormatting>
  <conditionalFormatting sqref="CR6:CS15">
    <cfRule type="expression" dxfId="240" priority="16">
      <formula>$CR6="Yes"</formula>
    </cfRule>
  </conditionalFormatting>
  <conditionalFormatting sqref="CR6:CS55 CS64:CS113 A6:A55">
    <cfRule type="expression" dxfId="239" priority="35">
      <formula>$CR6="Yes"</formula>
    </cfRule>
  </conditionalFormatting>
  <conditionalFormatting sqref="CS6:CS15">
    <cfRule type="expression" dxfId="238" priority="15">
      <formula>CS6&gt;2700</formula>
    </cfRule>
  </conditionalFormatting>
  <conditionalFormatting sqref="CS6:CS56">
    <cfRule type="expression" dxfId="237" priority="34">
      <formula>CS6&gt;2700</formula>
    </cfRule>
  </conditionalFormatting>
  <conditionalFormatting sqref="CS64:CS73">
    <cfRule type="expression" dxfId="236" priority="6">
      <formula>CS64&gt;2700</formula>
    </cfRule>
    <cfRule type="expression" dxfId="235" priority="7">
      <formula>$CR64="Yes"</formula>
    </cfRule>
  </conditionalFormatting>
  <conditionalFormatting sqref="CS64:CS114">
    <cfRule type="expression" dxfId="234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1</v>
      </c>
      <c r="E6" s="71">
        <v>3</v>
      </c>
      <c r="F6" s="71">
        <v>1</v>
      </c>
      <c r="G6" s="71"/>
      <c r="H6" s="71"/>
      <c r="I6" s="69">
        <f>IF($J6="","-",B6*$L$2+C6*$M$2+D6*$N$2+E6*$O$2+F6*$P$2+G6*$Q$2+H6*$R$2)</f>
        <v>5.5</v>
      </c>
      <c r="J6" s="109">
        <v>0.33914351851851854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0.33915509259259258</v>
      </c>
      <c r="U6" s="64"/>
      <c r="V6" s="64"/>
      <c r="W6" s="65">
        <v>1</v>
      </c>
      <c r="X6" s="65">
        <v>3</v>
      </c>
      <c r="Y6" s="65">
        <v>1</v>
      </c>
      <c r="Z6" s="65"/>
      <c r="AA6" s="65"/>
      <c r="AB6" s="69">
        <f>IF($J6="","-",U6*$L$2+V6*$M$2+W6*$N$2+X6*$O$2+Y6*$P$2+Z6*$Q$2+AA6*$R$2)</f>
        <v>5.5</v>
      </c>
      <c r="AC6" s="110">
        <v>0.3392592592592592</v>
      </c>
      <c r="AD6" s="70">
        <f t="shared" ref="AD6:AD37" si="0">IF($J6="","-",AC6-T6)</f>
        <v>1.0416666666662744E-4</v>
      </c>
      <c r="AE6" s="73"/>
      <c r="AF6" s="92"/>
      <c r="AG6" s="64"/>
      <c r="AH6" s="65">
        <v>4</v>
      </c>
      <c r="AI6" s="65">
        <v>1</v>
      </c>
      <c r="AJ6" s="65"/>
      <c r="AK6" s="65"/>
      <c r="AL6" s="65"/>
      <c r="AM6" s="69">
        <f>IF($J6="","-",AF6*$L$2+AG6*$M$2+AH6*$N$2+AI6*$O$2+AJ6*$P$2+AK6*$Q$2+AL6*$R$2)</f>
        <v>5</v>
      </c>
      <c r="AN6" s="110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110"/>
      <c r="AX6" s="70">
        <f t="shared" ref="AX6:AX37" si="1"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0.33986111111111111</v>
      </c>
      <c r="CM6" s="112">
        <v>0.34010416666666665</v>
      </c>
      <c r="CN6" s="64" t="str">
        <f t="shared" ref="CN6:CN37" si="2">IF($J6="","-",IF(AND(AB6&gt;0,S6=0),"Y","N"))</f>
        <v>Y</v>
      </c>
      <c r="CO6" s="65" t="s">
        <v>75</v>
      </c>
      <c r="CP6" s="65" t="s">
        <v>75</v>
      </c>
      <c r="CQ6" s="66">
        <f t="shared" ref="CQ6:CQ37" si="3">IF($J6="","-",IF(AC6=0,0,AC6-J6))</f>
        <v>1.1574074074066631E-4</v>
      </c>
      <c r="CR6" s="64" t="str">
        <f t="shared" ref="CR6:CR37" si="4">IF($J6="","-",IF(AND(I6&gt;=CR$4,CQ6&gt;=CQ$4,CP6="N",S6=0),"Yes","No"))</f>
        <v>No</v>
      </c>
      <c r="CS6" s="67">
        <f t="shared" ref="CS6:CS37" si="5">IF($J6="","",IF(S6&gt;0,0,IF(AD6=0,0,AB6/(AD6*24))))</f>
        <v>2200.0000000008285</v>
      </c>
      <c r="CT6" s="76"/>
      <c r="CU6" s="61">
        <f t="shared" ref="CU6:CU37" si="6">IF(J6="","-",CJ6)</f>
        <v>0</v>
      </c>
      <c r="CV6" s="62">
        <f t="shared" ref="CV6:CV37" si="7">IF($J6="","-",AB6+AV6+BP6)</f>
        <v>5.5</v>
      </c>
      <c r="CW6" s="63">
        <f t="shared" ref="CW6:CW37" si="8">IF($J6="","-",(AD6+AX6+BR6)*86400)</f>
        <v>8.9999999999966107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9">IF($J6="","-",S6+AM6+BG6+CA6)</f>
        <v>5</v>
      </c>
      <c r="CZ6" s="63">
        <f t="shared" ref="CZ6:CZ37" si="10">IF($J6="","-",(CL6-J6)*86400)</f>
        <v>61.999999999998501</v>
      </c>
      <c r="DA6" s="51">
        <f>IF($J6="","-",CV6+CY6+CU6)</f>
        <v>10.5</v>
      </c>
      <c r="DB6" s="52">
        <f>IF($J6="","-",IF(CW6=0,0,CW6-DD6-DE6))</f>
        <v>-1.0960680989077041</v>
      </c>
      <c r="DC6" s="53">
        <f t="shared" ref="DC6:DC37" si="11">IF($J6="", "-", IF(AND(CV6=0, CX6=2),  1,   IFERROR((DA6*3600)/(IFERROR(CZ6-DB6-2,CZ6-2)*$CS$56+CU6*3600),0)))</f>
        <v>0.28422812558048965</v>
      </c>
      <c r="DD6" s="7">
        <f>IF($J6="","-",IF(OR(CX6=1,CX6=3),1,IF(CX6=2,2,IF(CX6=4,0,0))))</f>
        <v>1</v>
      </c>
      <c r="DE6" s="7">
        <f t="shared" ref="DE6:DE37" si="12">IF($J6="","-",IFERROR((3600*CV6/$CS$56),0))</f>
        <v>9.0960680989043148</v>
      </c>
      <c r="DF6" s="7">
        <f t="shared" ref="DF6:DF37" si="13">IF(J6="","-",(CM6-J6)*86400)</f>
        <v>82.999999999996987</v>
      </c>
      <c r="DG6" s="7">
        <f t="shared" ref="DG6:DG37" si="14">IF($J6="","-",(CL6-J6-(3/86400))*86400)</f>
        <v>58.999999999998501</v>
      </c>
      <c r="DH6" s="7">
        <f t="shared" ref="DH6:DH37" si="15">IF($J6="","-",IF($CW6=0,0, $CW6-IFERROR(3600*$CV6/$CS$56,0)-1))</f>
        <v>-1.0960680989077041</v>
      </c>
      <c r="DI6" s="7">
        <f t="shared" ref="DI6:DI37" si="16">IF($J6="","-",IF($CW6=0,0, $CW6-IFERROR(3600*$CV6/$CS$56,0)-2))</f>
        <v>-2.0960680989077041</v>
      </c>
      <c r="DJ6" s="7">
        <f t="shared" ref="DJ6:DJ37" si="17">IF($J6="","-",IF($CW6=0,0, $CW6-IFERROR(3600*$CV6/$CS$56,0)-1))</f>
        <v>-1.0960680989077041</v>
      </c>
      <c r="DK6" s="7">
        <f t="shared" ref="DK6:DK37" si="18">IF($J6="","-",IF($CW6=0,0, $CW6-IFERROR(3600*$CV6/$CS$56,0)))</f>
        <v>-9.6068098907704069E-2</v>
      </c>
      <c r="DL6" s="13">
        <f t="shared" ref="DL6:DL37" si="19">IF($J6="","-",HLOOKUP(CX6,$DH$5:$DK$55,A6+1, FALSE))</f>
        <v>-1.0960680989077041</v>
      </c>
      <c r="DM6" s="14">
        <f t="shared" ref="DM6:DM37" si="20">IF($J6="","-",IFERROR(IF(CU6=0,((DA6*(3600/DF6))/($CS$56*((DG6-DB6+1)/DF6))),((DA6*(3600/DF6))/(($CS$56*(((DG6-DB6+1)/DF6)))+((CU6*3600)/DF6)))),0))</f>
        <v>0.2842281255804896</v>
      </c>
      <c r="DN6" s="37">
        <f>IF($J6="","-",CW6/CZ6)</f>
        <v>0.1451612903225295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5</v>
      </c>
      <c r="E7" s="71"/>
      <c r="F7" s="71">
        <v>1</v>
      </c>
      <c r="G7" s="71"/>
      <c r="H7" s="71"/>
      <c r="I7" s="69">
        <f t="shared" ref="I7:I15" si="22">IF($J7="","-",B7*$L$2+C7*$M$2+D7*$N$2+E7*$O$2+F7*$P$2+G7*$Q$2+H7*$R$2)</f>
        <v>6.5</v>
      </c>
      <c r="J7" s="109">
        <v>0.34290509259259255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3">IF($J7="","-",L7*$L$2+M7*$M$2+N7*$N$2+O7*$O$2+P7*$P$2+Q7*$Q$2+R7*$R$2)</f>
        <v>0</v>
      </c>
      <c r="T7" s="110">
        <v>0.34290509259259255</v>
      </c>
      <c r="U7" s="64"/>
      <c r="V7" s="64"/>
      <c r="W7" s="65">
        <v>7</v>
      </c>
      <c r="X7" s="65"/>
      <c r="Y7" s="65">
        <v>1</v>
      </c>
      <c r="Z7" s="65"/>
      <c r="AA7" s="65"/>
      <c r="AB7" s="69">
        <f t="shared" ref="AB7:AB15" si="24">IF($J7="","-",U7*$L$2+V7*$M$2+W7*$N$2+X7*$O$2+Y7*$P$2+Z7*$Q$2+AA7*$R$2)</f>
        <v>8.5</v>
      </c>
      <c r="AC7" s="110">
        <v>0.34304398148148146</v>
      </c>
      <c r="AD7" s="70">
        <f t="shared" si="0"/>
        <v>1.388888888889106E-4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5">IF($J7="","-",AF7*$L$2+AG7*$M$2+AH7*$N$2+AI7*$O$2+AJ7*$P$2+AK7*$Q$2+AL7*$R$2)</f>
        <v>0</v>
      </c>
      <c r="AN7" s="110">
        <v>0.34313657407407411</v>
      </c>
      <c r="AO7" s="64"/>
      <c r="AP7" s="64"/>
      <c r="AQ7" s="65">
        <v>5</v>
      </c>
      <c r="AR7" s="65">
        <v>2</v>
      </c>
      <c r="AS7" s="65"/>
      <c r="AT7" s="65"/>
      <c r="AU7" s="65"/>
      <c r="AV7" s="69">
        <f t="shared" ref="AV7:AV15" si="26">IF($J7="","-",AO7*$L$2+AP7*$M$2+AQ7*$N$2+AR7*$O$2+AS7*$P$2+AT7*$Q$2+AU7*$R$2)</f>
        <v>7</v>
      </c>
      <c r="AW7" s="110">
        <v>0.34327546296296302</v>
      </c>
      <c r="AX7" s="70">
        <f t="shared" si="1"/>
        <v>1.388888888889106E-4</v>
      </c>
      <c r="AY7" s="73"/>
      <c r="AZ7" s="92"/>
      <c r="BA7" s="64"/>
      <c r="BB7" s="65">
        <v>1</v>
      </c>
      <c r="BC7" s="65"/>
      <c r="BD7" s="65"/>
      <c r="BE7" s="65"/>
      <c r="BF7" s="65"/>
      <c r="BG7" s="69">
        <f t="shared" ref="BG7:BG15" si="27">IF($J7="","-",AZ7*$L$2+BA7*$M$2+BB7*$N$2+BC7*$O$2+BD7*$P$2+BE7*$Q$2+BF7*$R$2)</f>
        <v>1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68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0.34356481481481477</v>
      </c>
      <c r="CM7" s="112">
        <v>0.34378472222222217</v>
      </c>
      <c r="CN7" s="64" t="str">
        <f t="shared" si="2"/>
        <v>Y</v>
      </c>
      <c r="CO7" s="65" t="s">
        <v>75</v>
      </c>
      <c r="CP7" s="65" t="s">
        <v>75</v>
      </c>
      <c r="CQ7" s="66">
        <f t="shared" si="3"/>
        <v>1.388888888889106E-4</v>
      </c>
      <c r="CR7" s="64" t="str">
        <f t="shared" si="4"/>
        <v>No</v>
      </c>
      <c r="CS7" s="67">
        <f t="shared" si="5"/>
        <v>2549.9999999996012</v>
      </c>
      <c r="CT7" s="76"/>
      <c r="CU7" s="61">
        <f t="shared" si="6"/>
        <v>0</v>
      </c>
      <c r="CV7" s="62">
        <f t="shared" si="7"/>
        <v>15.5</v>
      </c>
      <c r="CW7" s="63">
        <f t="shared" si="8"/>
        <v>24.000000000003752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9"/>
        <v>1</v>
      </c>
      <c r="CZ7" s="63">
        <f t="shared" si="10"/>
        <v>56.999999999999318</v>
      </c>
      <c r="DA7" s="51">
        <f t="shared" ref="DA7:DA55" si="33">IF($J7="","-",CV7+CY7+CU7)</f>
        <v>16.5</v>
      </c>
      <c r="DB7" s="52">
        <f t="shared" ref="DB7:DB55" si="34">IF($J7="","-",IF(CW7=0,0,CW7-DD7-DE7))</f>
        <v>-2.6343737332720458</v>
      </c>
      <c r="DC7" s="53">
        <f t="shared" si="11"/>
        <v>0.47347099532999565</v>
      </c>
      <c r="DD7" s="7">
        <f t="shared" ref="DD7:DD55" si="35">IF($J7="","-",IF(OR(CX7=1,CX7=3),1,IF(CX7=2,2,IF(CX7=4,0,0))))</f>
        <v>1</v>
      </c>
      <c r="DE7" s="7">
        <f t="shared" si="12"/>
        <v>25.634373733275797</v>
      </c>
      <c r="DF7" s="7">
        <f t="shared" si="13"/>
        <v>75.999999999999091</v>
      </c>
      <c r="DG7" s="7">
        <f t="shared" si="14"/>
        <v>53.999999999999318</v>
      </c>
      <c r="DH7" s="7">
        <f t="shared" si="15"/>
        <v>-2.6343737332720458</v>
      </c>
      <c r="DI7" s="7">
        <f t="shared" si="16"/>
        <v>-3.6343737332720458</v>
      </c>
      <c r="DJ7" s="7">
        <f t="shared" si="17"/>
        <v>-2.6343737332720458</v>
      </c>
      <c r="DK7" s="7">
        <f t="shared" si="18"/>
        <v>-1.6343737332720458</v>
      </c>
      <c r="DL7" s="13">
        <f t="shared" si="19"/>
        <v>-2.6343737332720458</v>
      </c>
      <c r="DM7" s="14">
        <f t="shared" si="20"/>
        <v>0.47347099532999565</v>
      </c>
      <c r="DN7" s="37">
        <f t="shared" ref="DN7:DN55" si="36">IF($J7="","-",CW7/CZ7)</f>
        <v>0.42105263157901823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5</v>
      </c>
      <c r="E8" s="71">
        <v>1</v>
      </c>
      <c r="F8" s="71"/>
      <c r="G8" s="71"/>
      <c r="H8" s="71"/>
      <c r="I8" s="69">
        <f t="shared" si="22"/>
        <v>6</v>
      </c>
      <c r="J8" s="109">
        <v>0.34739583333333335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110">
        <v>0.34740740740740739</v>
      </c>
      <c r="U8" s="64"/>
      <c r="V8" s="64"/>
      <c r="W8" s="65">
        <v>7</v>
      </c>
      <c r="X8" s="65">
        <v>1</v>
      </c>
      <c r="Y8" s="65"/>
      <c r="Z8" s="65"/>
      <c r="AA8" s="65"/>
      <c r="AB8" s="69">
        <f t="shared" si="24"/>
        <v>8</v>
      </c>
      <c r="AC8" s="110">
        <v>0.34756944444444443</v>
      </c>
      <c r="AD8" s="70">
        <f t="shared" si="0"/>
        <v>1.6203703703704386E-4</v>
      </c>
      <c r="AE8" s="73"/>
      <c r="AF8" s="92"/>
      <c r="AG8" s="64"/>
      <c r="AH8" s="65">
        <v>1</v>
      </c>
      <c r="AI8" s="65"/>
      <c r="AJ8" s="65"/>
      <c r="AK8" s="65"/>
      <c r="AL8" s="65"/>
      <c r="AM8" s="69">
        <f t="shared" si="25"/>
        <v>1</v>
      </c>
      <c r="AN8" s="110"/>
      <c r="AO8" s="64"/>
      <c r="AP8" s="64"/>
      <c r="AQ8" s="65"/>
      <c r="AR8" s="65"/>
      <c r="AS8" s="65"/>
      <c r="AT8" s="65"/>
      <c r="AU8" s="65"/>
      <c r="AV8" s="69">
        <f t="shared" si="26"/>
        <v>0</v>
      </c>
      <c r="AW8" s="110"/>
      <c r="AX8" s="70">
        <f t="shared" si="1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0.34788194444444448</v>
      </c>
      <c r="CM8" s="112">
        <v>0.34824074074074068</v>
      </c>
      <c r="CN8" s="64" t="str">
        <f t="shared" si="2"/>
        <v>Y</v>
      </c>
      <c r="CO8" s="65" t="s">
        <v>75</v>
      </c>
      <c r="CP8" s="65" t="s">
        <v>75</v>
      </c>
      <c r="CQ8" s="66">
        <f t="shared" si="3"/>
        <v>1.7361111111108274E-4</v>
      </c>
      <c r="CR8" s="64" t="str">
        <f t="shared" si="4"/>
        <v>No</v>
      </c>
      <c r="CS8" s="67">
        <f t="shared" si="5"/>
        <v>2057.1428571427705</v>
      </c>
      <c r="CT8" s="76"/>
      <c r="CU8" s="61">
        <f t="shared" si="6"/>
        <v>0</v>
      </c>
      <c r="CV8" s="62">
        <f t="shared" si="7"/>
        <v>8</v>
      </c>
      <c r="CW8" s="63">
        <f t="shared" si="8"/>
        <v>14.00000000000059</v>
      </c>
      <c r="CX8" s="63">
        <f t="shared" si="32"/>
        <v>1</v>
      </c>
      <c r="CY8" s="63">
        <f t="shared" si="9"/>
        <v>1</v>
      </c>
      <c r="CZ8" s="63">
        <f t="shared" si="10"/>
        <v>42.000000000001769</v>
      </c>
      <c r="DA8" s="51">
        <f t="shared" si="33"/>
        <v>9</v>
      </c>
      <c r="DB8" s="52">
        <f t="shared" si="34"/>
        <v>-0.23064450749659571</v>
      </c>
      <c r="DC8" s="53">
        <f t="shared" si="11"/>
        <v>0.36997853882654302</v>
      </c>
      <c r="DD8" s="7">
        <f t="shared" si="35"/>
        <v>1</v>
      </c>
      <c r="DE8" s="7">
        <f t="shared" si="12"/>
        <v>13.230644507497185</v>
      </c>
      <c r="DF8" s="7">
        <f t="shared" si="13"/>
        <v>72.999999999993832</v>
      </c>
      <c r="DG8" s="7">
        <f t="shared" si="14"/>
        <v>39.000000000001769</v>
      </c>
      <c r="DH8" s="7">
        <f t="shared" si="15"/>
        <v>-0.23064450749659571</v>
      </c>
      <c r="DI8" s="7">
        <f t="shared" si="16"/>
        <v>-1.2306445074965957</v>
      </c>
      <c r="DJ8" s="7">
        <f t="shared" si="17"/>
        <v>-0.23064450749659571</v>
      </c>
      <c r="DK8" s="7">
        <f t="shared" si="18"/>
        <v>0.76935549250340429</v>
      </c>
      <c r="DL8" s="13">
        <f t="shared" si="19"/>
        <v>-0.23064450749659571</v>
      </c>
      <c r="DM8" s="14">
        <f t="shared" si="20"/>
        <v>0.36997853882654302</v>
      </c>
      <c r="DN8" s="37">
        <f t="shared" si="36"/>
        <v>0.33333333333333331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4</v>
      </c>
      <c r="E9" s="71"/>
      <c r="F9" s="71"/>
      <c r="G9" s="71"/>
      <c r="H9" s="71"/>
      <c r="I9" s="69">
        <f t="shared" si="22"/>
        <v>4</v>
      </c>
      <c r="J9" s="109">
        <v>0.35018518518518515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110">
        <v>0.35019675925925925</v>
      </c>
      <c r="U9" s="64"/>
      <c r="V9" s="64"/>
      <c r="W9" s="65">
        <v>7</v>
      </c>
      <c r="X9" s="65">
        <v>1</v>
      </c>
      <c r="Y9" s="65"/>
      <c r="Z9" s="65"/>
      <c r="AA9" s="65"/>
      <c r="AB9" s="69">
        <f t="shared" si="24"/>
        <v>8</v>
      </c>
      <c r="AC9" s="110">
        <v>0.35033564814814816</v>
      </c>
      <c r="AD9" s="70">
        <f t="shared" si="0"/>
        <v>1.388888888889106E-4</v>
      </c>
      <c r="AE9" s="73"/>
      <c r="AF9" s="92"/>
      <c r="AG9" s="64"/>
      <c r="AH9" s="65"/>
      <c r="AI9" s="65">
        <v>1</v>
      </c>
      <c r="AJ9" s="65"/>
      <c r="AK9" s="65"/>
      <c r="AL9" s="65"/>
      <c r="AM9" s="69">
        <f t="shared" si="25"/>
        <v>1</v>
      </c>
      <c r="AN9" s="110">
        <v>0.35065972222222225</v>
      </c>
      <c r="AO9" s="64"/>
      <c r="AP9" s="64"/>
      <c r="AQ9" s="65">
        <v>3</v>
      </c>
      <c r="AR9" s="65">
        <v>1</v>
      </c>
      <c r="AS9" s="65"/>
      <c r="AT9" s="65"/>
      <c r="AU9" s="65"/>
      <c r="AV9" s="69">
        <f t="shared" si="26"/>
        <v>4</v>
      </c>
      <c r="AW9" s="110">
        <v>0.3507291666666667</v>
      </c>
      <c r="AX9" s="70">
        <f t="shared" si="1"/>
        <v>6.94444444444553E-5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0.35084490740740737</v>
      </c>
      <c r="CM9" s="112">
        <v>0.35120370370370368</v>
      </c>
      <c r="CN9" s="64" t="str">
        <f t="shared" si="2"/>
        <v>Y</v>
      </c>
      <c r="CO9" s="65" t="s">
        <v>75</v>
      </c>
      <c r="CP9" s="65" t="s">
        <v>75</v>
      </c>
      <c r="CQ9" s="66">
        <f t="shared" si="3"/>
        <v>1.5046296296300499E-4</v>
      </c>
      <c r="CR9" s="64" t="str">
        <f t="shared" si="4"/>
        <v>No</v>
      </c>
      <c r="CS9" s="67">
        <f t="shared" si="5"/>
        <v>2399.9999999996248</v>
      </c>
      <c r="CT9" s="76"/>
      <c r="CU9" s="61">
        <f t="shared" si="6"/>
        <v>0</v>
      </c>
      <c r="CV9" s="62">
        <f t="shared" si="7"/>
        <v>12</v>
      </c>
      <c r="CW9" s="63">
        <f t="shared" si="8"/>
        <v>18.000000000002814</v>
      </c>
      <c r="CX9" s="63">
        <f t="shared" si="32"/>
        <v>1</v>
      </c>
      <c r="CY9" s="63">
        <f t="shared" si="9"/>
        <v>1</v>
      </c>
      <c r="CZ9" s="63">
        <f t="shared" si="10"/>
        <v>56.999999999999318</v>
      </c>
      <c r="DA9" s="51">
        <f t="shared" si="33"/>
        <v>13</v>
      </c>
      <c r="DB9" s="52">
        <f t="shared" si="34"/>
        <v>-2.8459667612429662</v>
      </c>
      <c r="DC9" s="53">
        <f t="shared" si="11"/>
        <v>0.371673230277623</v>
      </c>
      <c r="DD9" s="7">
        <f t="shared" si="35"/>
        <v>1</v>
      </c>
      <c r="DE9" s="7">
        <f t="shared" si="12"/>
        <v>19.84596676124578</v>
      </c>
      <c r="DF9" s="7">
        <f t="shared" si="13"/>
        <v>88.000000000000966</v>
      </c>
      <c r="DG9" s="7">
        <f t="shared" si="14"/>
        <v>53.999999999999318</v>
      </c>
      <c r="DH9" s="7">
        <f t="shared" si="15"/>
        <v>-2.8459667612429662</v>
      </c>
      <c r="DI9" s="7">
        <f t="shared" si="16"/>
        <v>-3.8459667612429662</v>
      </c>
      <c r="DJ9" s="7">
        <f t="shared" si="17"/>
        <v>-2.8459667612429662</v>
      </c>
      <c r="DK9" s="7">
        <f t="shared" si="18"/>
        <v>-1.8459667612429662</v>
      </c>
      <c r="DL9" s="13">
        <f t="shared" si="19"/>
        <v>-2.8459667612429662</v>
      </c>
      <c r="DM9" s="14">
        <f t="shared" si="20"/>
        <v>0.371673230277623</v>
      </c>
      <c r="DN9" s="37">
        <f t="shared" si="36"/>
        <v>0.31578947368426369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4</v>
      </c>
      <c r="E10" s="71">
        <v>1</v>
      </c>
      <c r="F10" s="71"/>
      <c r="G10" s="71">
        <v>1</v>
      </c>
      <c r="H10" s="71"/>
      <c r="I10" s="69">
        <f t="shared" si="22"/>
        <v>7.3</v>
      </c>
      <c r="J10" s="109">
        <v>0.35306712962962966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110">
        <v>0.35306712962962966</v>
      </c>
      <c r="U10" s="64"/>
      <c r="V10" s="64"/>
      <c r="W10" s="65">
        <v>6</v>
      </c>
      <c r="X10" s="65"/>
      <c r="Y10" s="65">
        <v>1</v>
      </c>
      <c r="Z10" s="65">
        <v>1</v>
      </c>
      <c r="AA10" s="65"/>
      <c r="AB10" s="69">
        <f t="shared" si="24"/>
        <v>9.8000000000000007</v>
      </c>
      <c r="AC10" s="110">
        <v>0.35326388888888888</v>
      </c>
      <c r="AD10" s="70">
        <f t="shared" si="0"/>
        <v>1.96759259259216E-4</v>
      </c>
      <c r="AE10" s="73"/>
      <c r="AF10" s="92"/>
      <c r="AG10" s="64"/>
      <c r="AH10" s="65">
        <v>1</v>
      </c>
      <c r="AI10" s="65"/>
      <c r="AJ10" s="65"/>
      <c r="AK10" s="65"/>
      <c r="AL10" s="65"/>
      <c r="AM10" s="69">
        <f t="shared" si="25"/>
        <v>1</v>
      </c>
      <c r="AN10" s="110">
        <v>0.35342592592592598</v>
      </c>
      <c r="AO10" s="64"/>
      <c r="AP10" s="64"/>
      <c r="AQ10" s="65">
        <v>3</v>
      </c>
      <c r="AR10" s="65"/>
      <c r="AS10" s="65"/>
      <c r="AT10" s="65"/>
      <c r="AU10" s="65"/>
      <c r="AV10" s="69">
        <f t="shared" si="26"/>
        <v>3</v>
      </c>
      <c r="AW10" s="110">
        <v>0.35346064814814815</v>
      </c>
      <c r="AX10" s="70">
        <f t="shared" si="1"/>
        <v>3.4722222222172139E-5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>
        <v>0.35350694444444447</v>
      </c>
      <c r="BI10" s="64"/>
      <c r="BJ10" s="64"/>
      <c r="BK10" s="65">
        <v>3</v>
      </c>
      <c r="BL10" s="65"/>
      <c r="BM10" s="65"/>
      <c r="BN10" s="65"/>
      <c r="BO10" s="65"/>
      <c r="BP10" s="69">
        <f t="shared" si="28"/>
        <v>3</v>
      </c>
      <c r="BQ10" s="68">
        <v>0.35354166666666664</v>
      </c>
      <c r="BR10" s="70">
        <f t="shared" si="29"/>
        <v>3.4722222222172139E-5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0.3536111111111111</v>
      </c>
      <c r="CM10" s="112">
        <v>0.35386574074074079</v>
      </c>
      <c r="CN10" s="64" t="str">
        <f t="shared" si="2"/>
        <v>Y</v>
      </c>
      <c r="CO10" s="65" t="s">
        <v>75</v>
      </c>
      <c r="CP10" s="65" t="s">
        <v>75</v>
      </c>
      <c r="CQ10" s="66">
        <f t="shared" si="3"/>
        <v>1.96759259259216E-4</v>
      </c>
      <c r="CR10" s="64" t="str">
        <f t="shared" si="4"/>
        <v>Yes</v>
      </c>
      <c r="CS10" s="67">
        <f t="shared" si="5"/>
        <v>2075.2941176475151</v>
      </c>
      <c r="CT10" s="76"/>
      <c r="CU10" s="61">
        <f t="shared" si="6"/>
        <v>0</v>
      </c>
      <c r="CV10" s="62">
        <f t="shared" si="7"/>
        <v>15.8</v>
      </c>
      <c r="CW10" s="63">
        <f t="shared" si="8"/>
        <v>22.999999999987608</v>
      </c>
      <c r="CX10" s="63">
        <f t="shared" si="32"/>
        <v>1</v>
      </c>
      <c r="CY10" s="63">
        <f t="shared" si="9"/>
        <v>1</v>
      </c>
      <c r="CZ10" s="63">
        <f t="shared" si="10"/>
        <v>46.999999999996156</v>
      </c>
      <c r="DA10" s="51">
        <f t="shared" si="33"/>
        <v>16.8</v>
      </c>
      <c r="DB10" s="52">
        <f t="shared" si="34"/>
        <v>-4.1305229023193348</v>
      </c>
      <c r="DC10" s="53">
        <f t="shared" si="11"/>
        <v>0.56552122437179742</v>
      </c>
      <c r="DD10" s="7">
        <f t="shared" si="35"/>
        <v>1</v>
      </c>
      <c r="DE10" s="7">
        <f t="shared" si="12"/>
        <v>26.130522902306943</v>
      </c>
      <c r="DF10" s="7">
        <f t="shared" si="13"/>
        <v>69.000000000001194</v>
      </c>
      <c r="DG10" s="7">
        <f t="shared" si="14"/>
        <v>43.999999999996156</v>
      </c>
      <c r="DH10" s="7">
        <f t="shared" si="15"/>
        <v>-4.1305229023193348</v>
      </c>
      <c r="DI10" s="7">
        <f t="shared" si="16"/>
        <v>-5.1305229023193348</v>
      </c>
      <c r="DJ10" s="7">
        <f t="shared" si="17"/>
        <v>-4.1305229023193348</v>
      </c>
      <c r="DK10" s="7">
        <f t="shared" si="18"/>
        <v>-3.1305229023193348</v>
      </c>
      <c r="DL10" s="13">
        <f t="shared" si="19"/>
        <v>-4.1305229023193348</v>
      </c>
      <c r="DM10" s="14">
        <f t="shared" si="20"/>
        <v>0.56552122437179742</v>
      </c>
      <c r="DN10" s="37">
        <f t="shared" si="36"/>
        <v>0.48936170212743596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9</v>
      </c>
      <c r="E11" s="71">
        <v>3</v>
      </c>
      <c r="F11" s="71"/>
      <c r="G11" s="71"/>
      <c r="H11" s="71"/>
      <c r="I11" s="69">
        <f t="shared" si="22"/>
        <v>12</v>
      </c>
      <c r="J11" s="109">
        <v>0.35672453703703705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110">
        <v>0.35673611111111114</v>
      </c>
      <c r="U11" s="64"/>
      <c r="V11" s="64"/>
      <c r="W11" s="65">
        <v>8</v>
      </c>
      <c r="X11" s="65">
        <v>3</v>
      </c>
      <c r="Y11" s="65"/>
      <c r="Z11" s="65"/>
      <c r="AA11" s="65"/>
      <c r="AB11" s="69">
        <f t="shared" si="24"/>
        <v>11</v>
      </c>
      <c r="AC11" s="110">
        <v>0.35696759259259259</v>
      </c>
      <c r="AD11" s="70">
        <f t="shared" si="0"/>
        <v>2.3148148148144365E-4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5"/>
        <v>0</v>
      </c>
      <c r="AN11" s="110">
        <v>0.35712962962962963</v>
      </c>
      <c r="AO11" s="64"/>
      <c r="AP11" s="64"/>
      <c r="AQ11" s="65">
        <v>4</v>
      </c>
      <c r="AR11" s="65">
        <v>1</v>
      </c>
      <c r="AS11" s="65"/>
      <c r="AT11" s="65"/>
      <c r="AU11" s="65"/>
      <c r="AV11" s="69">
        <f t="shared" si="26"/>
        <v>5</v>
      </c>
      <c r="AW11" s="110">
        <v>0.35719907407407409</v>
      </c>
      <c r="AX11" s="70">
        <f t="shared" si="1"/>
        <v>6.94444444444553E-5</v>
      </c>
      <c r="AY11" s="73"/>
      <c r="AZ11" s="92"/>
      <c r="BA11" s="64"/>
      <c r="BB11" s="65"/>
      <c r="BC11" s="65">
        <v>1</v>
      </c>
      <c r="BD11" s="65"/>
      <c r="BE11" s="65"/>
      <c r="BF11" s="65"/>
      <c r="BG11" s="69">
        <f t="shared" si="27"/>
        <v>1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0.35730324074074077</v>
      </c>
      <c r="CM11" s="112">
        <v>0.35770833333333335</v>
      </c>
      <c r="CN11" s="64" t="str">
        <f t="shared" si="2"/>
        <v>Y</v>
      </c>
      <c r="CO11" s="65" t="s">
        <v>75</v>
      </c>
      <c r="CP11" s="65" t="s">
        <v>75</v>
      </c>
      <c r="CQ11" s="66">
        <f t="shared" si="3"/>
        <v>2.4305555555553804E-4</v>
      </c>
      <c r="CR11" s="64" t="str">
        <f t="shared" si="4"/>
        <v>Yes</v>
      </c>
      <c r="CS11" s="67">
        <f t="shared" si="5"/>
        <v>1980.0000000003236</v>
      </c>
      <c r="CT11" s="76"/>
      <c r="CU11" s="61">
        <f t="shared" si="6"/>
        <v>0</v>
      </c>
      <c r="CV11" s="62">
        <f t="shared" si="7"/>
        <v>16</v>
      </c>
      <c r="CW11" s="63">
        <f t="shared" si="8"/>
        <v>25.999999999997669</v>
      </c>
      <c r="CX11" s="63">
        <f t="shared" si="32"/>
        <v>1</v>
      </c>
      <c r="CY11" s="63">
        <f t="shared" si="9"/>
        <v>1</v>
      </c>
      <c r="CZ11" s="63">
        <f t="shared" si="10"/>
        <v>50.000000000001421</v>
      </c>
      <c r="DA11" s="51">
        <f t="shared" si="33"/>
        <v>17</v>
      </c>
      <c r="DB11" s="52">
        <f t="shared" si="34"/>
        <v>-1.4612890149967015</v>
      </c>
      <c r="DC11" s="53">
        <f t="shared" si="11"/>
        <v>0.56842674621573619</v>
      </c>
      <c r="DD11" s="7">
        <f t="shared" si="35"/>
        <v>1</v>
      </c>
      <c r="DE11" s="7">
        <f t="shared" si="12"/>
        <v>26.461289014994371</v>
      </c>
      <c r="DF11" s="7">
        <f t="shared" si="13"/>
        <v>85.000000000000497</v>
      </c>
      <c r="DG11" s="7">
        <f t="shared" si="14"/>
        <v>47.000000000001421</v>
      </c>
      <c r="DH11" s="7">
        <f t="shared" si="15"/>
        <v>-1.4612890149967015</v>
      </c>
      <c r="DI11" s="7">
        <f t="shared" si="16"/>
        <v>-2.4612890149967015</v>
      </c>
      <c r="DJ11" s="7">
        <f t="shared" si="17"/>
        <v>-1.4612890149967015</v>
      </c>
      <c r="DK11" s="7">
        <f t="shared" si="18"/>
        <v>-0.4612890149967015</v>
      </c>
      <c r="DL11" s="13">
        <f t="shared" si="19"/>
        <v>-1.4612890149967015</v>
      </c>
      <c r="DM11" s="14">
        <f t="shared" si="20"/>
        <v>0.56842674621573619</v>
      </c>
      <c r="DN11" s="37">
        <f t="shared" si="36"/>
        <v>0.51999999999993862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2</v>
      </c>
      <c r="E12" s="71">
        <v>1</v>
      </c>
      <c r="F12" s="71"/>
      <c r="G12" s="71"/>
      <c r="H12" s="71"/>
      <c r="I12" s="69">
        <f t="shared" si="22"/>
        <v>3</v>
      </c>
      <c r="J12" s="109">
        <v>0.35957175925925927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110">
        <v>0.35958333333333337</v>
      </c>
      <c r="U12" s="64"/>
      <c r="V12" s="64"/>
      <c r="W12" s="65">
        <v>5</v>
      </c>
      <c r="X12" s="65">
        <v>1</v>
      </c>
      <c r="Y12" s="65"/>
      <c r="Z12" s="65"/>
      <c r="AA12" s="65"/>
      <c r="AB12" s="69">
        <f t="shared" si="24"/>
        <v>6</v>
      </c>
      <c r="AC12" s="110">
        <v>0.35971064814814818</v>
      </c>
      <c r="AD12" s="70">
        <f t="shared" si="0"/>
        <v>1.2731481481481621E-4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5"/>
        <v>0</v>
      </c>
      <c r="AN12" s="110">
        <v>0.3598263888888889</v>
      </c>
      <c r="AO12" s="64"/>
      <c r="AP12" s="64"/>
      <c r="AQ12" s="65">
        <v>4</v>
      </c>
      <c r="AR12" s="65"/>
      <c r="AS12" s="65"/>
      <c r="AT12" s="65"/>
      <c r="AU12" s="65"/>
      <c r="AV12" s="69">
        <f t="shared" si="26"/>
        <v>4</v>
      </c>
      <c r="AW12" s="110">
        <v>0.35991898148148144</v>
      </c>
      <c r="AX12" s="70">
        <f t="shared" si="1"/>
        <v>9.2592592592533052E-5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0.36027777777777775</v>
      </c>
      <c r="CM12" s="112">
        <v>0.36048611111111112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1.388888888889106E-4</v>
      </c>
      <c r="CR12" s="64" t="str">
        <f t="shared" si="4"/>
        <v>No</v>
      </c>
      <c r="CS12" s="67">
        <f t="shared" si="5"/>
        <v>1963.6363636363421</v>
      </c>
      <c r="CT12" s="76"/>
      <c r="CU12" s="61">
        <f t="shared" si="6"/>
        <v>0</v>
      </c>
      <c r="CV12" s="62">
        <f t="shared" si="7"/>
        <v>10</v>
      </c>
      <c r="CW12" s="63">
        <f t="shared" si="8"/>
        <v>18.999999999994976</v>
      </c>
      <c r="CX12" s="63">
        <f t="shared" si="32"/>
        <v>1</v>
      </c>
      <c r="CY12" s="63">
        <f t="shared" si="9"/>
        <v>0</v>
      </c>
      <c r="CZ12" s="63">
        <f t="shared" si="10"/>
        <v>60.999999999996746</v>
      </c>
      <c r="DA12" s="51">
        <f t="shared" si="33"/>
        <v>10</v>
      </c>
      <c r="DB12" s="52">
        <f t="shared" si="34"/>
        <v>1.4616943656234938</v>
      </c>
      <c r="DC12" s="53">
        <f t="shared" si="11"/>
        <v>0.28743122433017104</v>
      </c>
      <c r="DD12" s="7">
        <f t="shared" si="35"/>
        <v>1</v>
      </c>
      <c r="DE12" s="7">
        <f t="shared" si="12"/>
        <v>16.538305634371483</v>
      </c>
      <c r="DF12" s="7">
        <f t="shared" si="13"/>
        <v>78.999999999999559</v>
      </c>
      <c r="DG12" s="7">
        <f t="shared" si="14"/>
        <v>57.999999999996746</v>
      </c>
      <c r="DH12" s="7">
        <f t="shared" si="15"/>
        <v>1.4616943656234938</v>
      </c>
      <c r="DI12" s="7">
        <f t="shared" si="16"/>
        <v>0.46169436562349375</v>
      </c>
      <c r="DJ12" s="7">
        <f t="shared" si="17"/>
        <v>1.4616943656234938</v>
      </c>
      <c r="DK12" s="7">
        <f t="shared" si="18"/>
        <v>2.4616943656234938</v>
      </c>
      <c r="DL12" s="13">
        <f t="shared" si="19"/>
        <v>1.4616943656234938</v>
      </c>
      <c r="DM12" s="14">
        <f t="shared" si="20"/>
        <v>0.2874312243301711</v>
      </c>
      <c r="DN12" s="37">
        <f t="shared" si="36"/>
        <v>0.31147540983599986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1</v>
      </c>
      <c r="E13" s="71">
        <v>1</v>
      </c>
      <c r="F13" s="71"/>
      <c r="G13" s="71"/>
      <c r="H13" s="71"/>
      <c r="I13" s="69">
        <f t="shared" si="22"/>
        <v>2</v>
      </c>
      <c r="J13" s="109">
        <v>0.36236111111111113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110">
        <v>0.36237268518518517</v>
      </c>
      <c r="U13" s="64"/>
      <c r="V13" s="64"/>
      <c r="W13" s="65">
        <v>4</v>
      </c>
      <c r="X13" s="65">
        <v>1</v>
      </c>
      <c r="Y13" s="65"/>
      <c r="Z13" s="65"/>
      <c r="AA13" s="65"/>
      <c r="AB13" s="69">
        <f t="shared" si="24"/>
        <v>5</v>
      </c>
      <c r="AC13" s="110">
        <v>0.36245370370370367</v>
      </c>
      <c r="AD13" s="70">
        <f t="shared" si="0"/>
        <v>8.1018518518494176E-5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5"/>
        <v>0</v>
      </c>
      <c r="AN13" s="110">
        <v>0.3626388888888889</v>
      </c>
      <c r="AO13" s="64"/>
      <c r="AP13" s="64"/>
      <c r="AQ13" s="65">
        <v>5</v>
      </c>
      <c r="AR13" s="65">
        <v>1</v>
      </c>
      <c r="AS13" s="65"/>
      <c r="AT13" s="65"/>
      <c r="AU13" s="65"/>
      <c r="AV13" s="69">
        <f t="shared" si="26"/>
        <v>6</v>
      </c>
      <c r="AW13" s="110">
        <v>0.36274305555555553</v>
      </c>
      <c r="AX13" s="70">
        <f t="shared" si="1"/>
        <v>1.0416666666662744E-4</v>
      </c>
      <c r="AY13" s="73"/>
      <c r="AZ13" s="92"/>
      <c r="BA13" s="64"/>
      <c r="BB13" s="65">
        <v>2</v>
      </c>
      <c r="BC13" s="65"/>
      <c r="BD13" s="65"/>
      <c r="BE13" s="65"/>
      <c r="BF13" s="65"/>
      <c r="BG13" s="69">
        <f t="shared" si="27"/>
        <v>2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0.36303240740740739</v>
      </c>
      <c r="CM13" s="112">
        <v>0.36324074074074075</v>
      </c>
      <c r="CN13" s="64" t="str">
        <f t="shared" si="2"/>
        <v>Y</v>
      </c>
      <c r="CO13" s="65" t="s">
        <v>75</v>
      </c>
      <c r="CP13" s="65" t="s">
        <v>75</v>
      </c>
      <c r="CQ13" s="66">
        <f t="shared" si="3"/>
        <v>9.2592592592533052E-5</v>
      </c>
      <c r="CR13" s="64" t="str">
        <f t="shared" si="4"/>
        <v>No</v>
      </c>
      <c r="CS13" s="67">
        <f t="shared" si="5"/>
        <v>2571.4285714293442</v>
      </c>
      <c r="CT13" s="76"/>
      <c r="CU13" s="61">
        <f t="shared" si="6"/>
        <v>0</v>
      </c>
      <c r="CV13" s="62">
        <f t="shared" si="7"/>
        <v>11</v>
      </c>
      <c r="CW13" s="63">
        <f t="shared" si="8"/>
        <v>15.999999999994508</v>
      </c>
      <c r="CX13" s="63">
        <f t="shared" si="32"/>
        <v>1</v>
      </c>
      <c r="CY13" s="63">
        <f t="shared" si="9"/>
        <v>2</v>
      </c>
      <c r="CZ13" s="63">
        <f t="shared" si="10"/>
        <v>57.999999999996277</v>
      </c>
      <c r="DA13" s="51">
        <f t="shared" si="33"/>
        <v>13</v>
      </c>
      <c r="DB13" s="52">
        <f t="shared" si="34"/>
        <v>-3.1921361978141221</v>
      </c>
      <c r="DC13" s="53">
        <f t="shared" si="11"/>
        <v>0.36322050031838915</v>
      </c>
      <c r="DD13" s="7">
        <f t="shared" si="35"/>
        <v>1</v>
      </c>
      <c r="DE13" s="7">
        <f t="shared" si="12"/>
        <v>18.19213619780863</v>
      </c>
      <c r="DF13" s="7">
        <f t="shared" si="13"/>
        <v>75.999999999999091</v>
      </c>
      <c r="DG13" s="7">
        <f t="shared" si="14"/>
        <v>54.999999999996277</v>
      </c>
      <c r="DH13" s="7">
        <f t="shared" si="15"/>
        <v>-3.1921361978141221</v>
      </c>
      <c r="DI13" s="7">
        <f t="shared" si="16"/>
        <v>-4.1921361978141221</v>
      </c>
      <c r="DJ13" s="7">
        <f t="shared" si="17"/>
        <v>-3.1921361978141221</v>
      </c>
      <c r="DK13" s="7">
        <f t="shared" si="18"/>
        <v>-2.1921361978141221</v>
      </c>
      <c r="DL13" s="13">
        <f t="shared" si="19"/>
        <v>-3.1921361978141221</v>
      </c>
      <c r="DM13" s="14">
        <f t="shared" si="20"/>
        <v>0.36322050031838921</v>
      </c>
      <c r="DN13" s="37">
        <f t="shared" si="36"/>
        <v>0.27586206896544024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3</v>
      </c>
      <c r="E14" s="71">
        <v>2</v>
      </c>
      <c r="F14" s="71"/>
      <c r="G14" s="71"/>
      <c r="H14" s="71"/>
      <c r="I14" s="69">
        <f t="shared" si="22"/>
        <v>5</v>
      </c>
      <c r="J14" s="109">
        <v>0.37064814814814812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110">
        <v>0.37064814814814812</v>
      </c>
      <c r="U14" s="64"/>
      <c r="V14" s="64"/>
      <c r="W14" s="65">
        <v>4</v>
      </c>
      <c r="X14" s="65">
        <v>2</v>
      </c>
      <c r="Y14" s="65"/>
      <c r="Z14" s="65"/>
      <c r="AA14" s="65"/>
      <c r="AB14" s="69">
        <f t="shared" si="24"/>
        <v>6</v>
      </c>
      <c r="AC14" s="110">
        <v>0.3707523148148148</v>
      </c>
      <c r="AD14" s="70">
        <f t="shared" si="0"/>
        <v>1.0416666666668295E-4</v>
      </c>
      <c r="AE14" s="73"/>
      <c r="AF14" s="92"/>
      <c r="AG14" s="64"/>
      <c r="AH14" s="65">
        <v>1</v>
      </c>
      <c r="AI14" s="65"/>
      <c r="AJ14" s="65"/>
      <c r="AK14" s="65"/>
      <c r="AL14" s="65"/>
      <c r="AM14" s="69">
        <f t="shared" si="25"/>
        <v>1</v>
      </c>
      <c r="AN14" s="110">
        <v>0.37094907407407413</v>
      </c>
      <c r="AO14" s="64"/>
      <c r="AP14" s="64"/>
      <c r="AQ14" s="65">
        <v>2</v>
      </c>
      <c r="AR14" s="65"/>
      <c r="AS14" s="65">
        <v>1</v>
      </c>
      <c r="AT14" s="65"/>
      <c r="AU14" s="65"/>
      <c r="AV14" s="69">
        <f t="shared" si="26"/>
        <v>3.5</v>
      </c>
      <c r="AW14" s="110">
        <v>0.37100694444444443</v>
      </c>
      <c r="AX14" s="70">
        <f t="shared" si="1"/>
        <v>5.7870370370305402E-5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0.37130787037037033</v>
      </c>
      <c r="CM14" s="112">
        <v>0.37166666666666665</v>
      </c>
      <c r="CN14" s="64" t="str">
        <f t="shared" si="2"/>
        <v>Y</v>
      </c>
      <c r="CO14" s="65" t="s">
        <v>75</v>
      </c>
      <c r="CP14" s="65" t="s">
        <v>75</v>
      </c>
      <c r="CQ14" s="66">
        <f t="shared" si="3"/>
        <v>1.0416666666668295E-4</v>
      </c>
      <c r="CR14" s="64" t="str">
        <f t="shared" si="4"/>
        <v>No</v>
      </c>
      <c r="CS14" s="67">
        <f t="shared" si="5"/>
        <v>2399.9999999996248</v>
      </c>
      <c r="CT14" s="76"/>
      <c r="CU14" s="61">
        <f t="shared" si="6"/>
        <v>0</v>
      </c>
      <c r="CV14" s="62">
        <f t="shared" si="7"/>
        <v>9.5</v>
      </c>
      <c r="CW14" s="63">
        <f t="shared" si="8"/>
        <v>13.999999999995794</v>
      </c>
      <c r="CX14" s="63">
        <f t="shared" si="32"/>
        <v>1</v>
      </c>
      <c r="CY14" s="63">
        <f t="shared" si="9"/>
        <v>1</v>
      </c>
      <c r="CZ14" s="63">
        <f t="shared" si="10"/>
        <v>56.999999999999318</v>
      </c>
      <c r="DA14" s="51">
        <f t="shared" si="33"/>
        <v>10.5</v>
      </c>
      <c r="DB14" s="52">
        <f t="shared" si="34"/>
        <v>-2.7113903526571139</v>
      </c>
      <c r="DC14" s="53">
        <f t="shared" si="11"/>
        <v>0.30089763580424195</v>
      </c>
      <c r="DD14" s="7">
        <f t="shared" si="35"/>
        <v>1</v>
      </c>
      <c r="DE14" s="7">
        <f t="shared" si="12"/>
        <v>15.711390352652908</v>
      </c>
      <c r="DF14" s="7">
        <f t="shared" si="13"/>
        <v>88.000000000000966</v>
      </c>
      <c r="DG14" s="7">
        <f t="shared" si="14"/>
        <v>53.999999999999318</v>
      </c>
      <c r="DH14" s="7">
        <f t="shared" si="15"/>
        <v>-2.7113903526571139</v>
      </c>
      <c r="DI14" s="7">
        <f t="shared" si="16"/>
        <v>-3.7113903526571139</v>
      </c>
      <c r="DJ14" s="7">
        <f t="shared" si="17"/>
        <v>-2.7113903526571139</v>
      </c>
      <c r="DK14" s="7">
        <f t="shared" si="18"/>
        <v>-1.7113903526571139</v>
      </c>
      <c r="DL14" s="13">
        <f t="shared" si="19"/>
        <v>-2.7113903526571139</v>
      </c>
      <c r="DM14" s="14">
        <f t="shared" si="20"/>
        <v>0.30089763580424195</v>
      </c>
      <c r="DN14" s="37">
        <f t="shared" si="36"/>
        <v>0.24561403508764845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11</v>
      </c>
      <c r="E15" s="71">
        <v>1</v>
      </c>
      <c r="F15" s="71"/>
      <c r="G15" s="71"/>
      <c r="H15" s="71"/>
      <c r="I15" s="69">
        <f t="shared" si="22"/>
        <v>12</v>
      </c>
      <c r="J15" s="109">
        <v>0.37358796296296298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110">
        <v>0.37359953703703702</v>
      </c>
      <c r="U15" s="64"/>
      <c r="V15" s="64"/>
      <c r="W15" s="65">
        <v>10</v>
      </c>
      <c r="X15" s="65">
        <v>1</v>
      </c>
      <c r="Y15" s="65"/>
      <c r="Z15" s="65"/>
      <c r="AA15" s="65"/>
      <c r="AB15" s="69">
        <f t="shared" si="24"/>
        <v>11</v>
      </c>
      <c r="AC15" s="110">
        <v>0.3737847222222222</v>
      </c>
      <c r="AD15" s="70">
        <f t="shared" si="0"/>
        <v>1.8518518518517713E-4</v>
      </c>
      <c r="AE15" s="73"/>
      <c r="AF15" s="92"/>
      <c r="AG15" s="64"/>
      <c r="AH15" s="65">
        <v>2</v>
      </c>
      <c r="AI15" s="65"/>
      <c r="AJ15" s="65"/>
      <c r="AK15" s="65"/>
      <c r="AL15" s="65"/>
      <c r="AM15" s="69">
        <f t="shared" si="25"/>
        <v>2</v>
      </c>
      <c r="AN15" s="110"/>
      <c r="AO15" s="64"/>
      <c r="AP15" s="64"/>
      <c r="AQ15" s="65"/>
      <c r="AR15" s="65"/>
      <c r="AS15" s="65"/>
      <c r="AT15" s="65"/>
      <c r="AU15" s="65"/>
      <c r="AV15" s="69">
        <f t="shared" si="26"/>
        <v>0</v>
      </c>
      <c r="AW15" s="110"/>
      <c r="AX15" s="70">
        <f t="shared" si="1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0.37417824074074074</v>
      </c>
      <c r="CM15" s="112">
        <v>0.37452546296296302</v>
      </c>
      <c r="CN15" s="64" t="str">
        <f t="shared" si="2"/>
        <v>Y</v>
      </c>
      <c r="CO15" s="65" t="s">
        <v>75</v>
      </c>
      <c r="CP15" s="65" t="s">
        <v>75</v>
      </c>
      <c r="CQ15" s="66">
        <f t="shared" si="3"/>
        <v>1.96759259259216E-4</v>
      </c>
      <c r="CR15" s="64" t="str">
        <f t="shared" si="4"/>
        <v>Yes</v>
      </c>
      <c r="CS15" s="67">
        <f t="shared" si="5"/>
        <v>2475.0000000001078</v>
      </c>
      <c r="CT15" s="76"/>
      <c r="CU15" s="61">
        <f t="shared" si="6"/>
        <v>0</v>
      </c>
      <c r="CV15" s="62">
        <f t="shared" si="7"/>
        <v>11</v>
      </c>
      <c r="CW15" s="63">
        <f t="shared" si="8"/>
        <v>15.999999999999304</v>
      </c>
      <c r="CX15" s="63">
        <f t="shared" si="32"/>
        <v>1</v>
      </c>
      <c r="CY15" s="63">
        <f t="shared" si="9"/>
        <v>2</v>
      </c>
      <c r="CZ15" s="63">
        <f t="shared" si="10"/>
        <v>50.99999999999838</v>
      </c>
      <c r="DA15" s="51">
        <f t="shared" si="33"/>
        <v>13</v>
      </c>
      <c r="DB15" s="52">
        <f t="shared" si="34"/>
        <v>-3.1921361978093259</v>
      </c>
      <c r="DC15" s="53">
        <f t="shared" si="11"/>
        <v>0.41193556905199086</v>
      </c>
      <c r="DD15" s="7">
        <f t="shared" si="35"/>
        <v>1</v>
      </c>
      <c r="DE15" s="7">
        <f t="shared" si="12"/>
        <v>18.19213619780863</v>
      </c>
      <c r="DF15" s="7">
        <f t="shared" si="13"/>
        <v>81.00000000000307</v>
      </c>
      <c r="DG15" s="7">
        <f t="shared" si="14"/>
        <v>47.99999999999838</v>
      </c>
      <c r="DH15" s="7">
        <f t="shared" si="15"/>
        <v>-3.1921361978093259</v>
      </c>
      <c r="DI15" s="7">
        <f t="shared" si="16"/>
        <v>-4.1921361978093259</v>
      </c>
      <c r="DJ15" s="7">
        <f t="shared" si="17"/>
        <v>-3.1921361978093259</v>
      </c>
      <c r="DK15" s="7">
        <f t="shared" si="18"/>
        <v>-2.1921361978093259</v>
      </c>
      <c r="DL15" s="13">
        <f t="shared" si="19"/>
        <v>-3.1921361978093259</v>
      </c>
      <c r="DM15" s="14">
        <f t="shared" si="20"/>
        <v>0.41193556905199091</v>
      </c>
      <c r="DN15" s="37">
        <f t="shared" si="36"/>
        <v>0.31372549019607476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2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3">IF($J16="","-",BI16*$L$2+BJ16*$M$2+BK16*$N$2+BL16*$O$2+BM16*$P$2+BN16*$Q$2+BO16*$R$2)</f>
        <v>-</v>
      </c>
      <c r="BQ16" s="68"/>
      <c r="BR16" s="70" t="str">
        <f t="shared" ref="BR16:BR55" si="44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5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6">IF($J16="","-",CC16*$L$2+CD16*$M$2+CE16*$N$2+CF16*$O$2+CG16*$P$2+CH16*$Q$2+CI16*$R$2)</f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2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3"/>
        <v>-</v>
      </c>
      <c r="BQ17" s="68"/>
      <c r="BR17" s="70" t="str">
        <f t="shared" si="44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5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6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2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3"/>
        <v>-</v>
      </c>
      <c r="BQ18" s="68"/>
      <c r="BR18" s="70" t="str">
        <f t="shared" si="44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5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6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2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3"/>
        <v>-</v>
      </c>
      <c r="BQ19" s="68"/>
      <c r="BR19" s="70" t="str">
        <f t="shared" si="44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5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6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2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3"/>
        <v>-</v>
      </c>
      <c r="BQ20" s="68"/>
      <c r="BR20" s="70" t="str">
        <f t="shared" si="44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5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6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2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3"/>
        <v>-</v>
      </c>
      <c r="BQ21" s="68"/>
      <c r="BR21" s="70" t="str">
        <f t="shared" si="44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5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6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2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3"/>
        <v>-</v>
      </c>
      <c r="BQ22" s="68"/>
      <c r="BR22" s="70" t="str">
        <f t="shared" si="44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5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6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2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3"/>
        <v>-</v>
      </c>
      <c r="BQ23" s="68"/>
      <c r="BR23" s="70" t="str">
        <f t="shared" si="44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5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6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2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3"/>
        <v>-</v>
      </c>
      <c r="BQ24" s="68"/>
      <c r="BR24" s="70" t="str">
        <f t="shared" si="44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5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6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2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3"/>
        <v>-</v>
      </c>
      <c r="BQ25" s="68"/>
      <c r="BR25" s="70" t="str">
        <f t="shared" si="44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5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6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2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3"/>
        <v>-</v>
      </c>
      <c r="BQ26" s="68"/>
      <c r="BR26" s="70" t="str">
        <f t="shared" si="44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5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6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2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3"/>
        <v>-</v>
      </c>
      <c r="BQ27" s="68"/>
      <c r="BR27" s="70" t="str">
        <f t="shared" si="44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5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6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2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3"/>
        <v>-</v>
      </c>
      <c r="BQ28" s="68"/>
      <c r="BR28" s="70" t="str">
        <f t="shared" si="44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5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6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2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3"/>
        <v>-</v>
      </c>
      <c r="BQ29" s="68"/>
      <c r="BR29" s="70" t="str">
        <f t="shared" si="44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5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6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2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3"/>
        <v>-</v>
      </c>
      <c r="BQ30" s="68"/>
      <c r="BR30" s="70" t="str">
        <f t="shared" si="44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5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6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2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3"/>
        <v>-</v>
      </c>
      <c r="BQ31" s="68"/>
      <c r="BR31" s="70" t="str">
        <f t="shared" si="44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5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6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2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3"/>
        <v>-</v>
      </c>
      <c r="BQ32" s="68"/>
      <c r="BR32" s="70" t="str">
        <f t="shared" si="44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5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6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2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3"/>
        <v>-</v>
      </c>
      <c r="BQ33" s="68"/>
      <c r="BR33" s="70" t="str">
        <f t="shared" si="44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5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6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2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3"/>
        <v>-</v>
      </c>
      <c r="BQ34" s="68"/>
      <c r="BR34" s="70" t="str">
        <f t="shared" si="44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5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6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2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3"/>
        <v>-</v>
      </c>
      <c r="BQ35" s="68"/>
      <c r="BR35" s="70" t="str">
        <f t="shared" si="44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5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6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2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3"/>
        <v>-</v>
      </c>
      <c r="BQ36" s="68"/>
      <c r="BR36" s="70" t="str">
        <f t="shared" si="44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5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6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2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3"/>
        <v>-</v>
      </c>
      <c r="BQ37" s="68"/>
      <c r="BR37" s="70" t="str">
        <f t="shared" si="44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5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6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ref="AX38:AX55" si="4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2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3"/>
        <v>-</v>
      </c>
      <c r="BQ38" s="68"/>
      <c r="BR38" s="70" t="str">
        <f t="shared" si="44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5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6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ref="CV38:CV55" si="54">IF($J38="","-",AB38+AV38+BP38)</f>
        <v>-</v>
      </c>
      <c r="CW38" s="63" t="str">
        <f t="shared" ref="CW38:CW55" si="55">IF($J38="","-",(AD38+AX38+BR38)*86400)</f>
        <v>-</v>
      </c>
      <c r="CX38" s="63" t="str">
        <f t="shared" si="32"/>
        <v>-</v>
      </c>
      <c r="CY38" s="63" t="str">
        <f t="shared" ref="CY38:CY55" si="56">IF($J38="","-",S38+AM38+BG38+CA38)</f>
        <v>-</v>
      </c>
      <c r="CZ38" s="63" t="str">
        <f t="shared" ref="CZ38:CZ55" si="5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9">IF($J38="","-",IFERROR((3600*CV38/$CS$56),0))</f>
        <v>-</v>
      </c>
      <c r="DF38" s="7" t="str">
        <f t="shared" ref="DF38:DF55" si="60">IF(J38="","-",(CM38-J38)*86400)</f>
        <v>-</v>
      </c>
      <c r="DG38" s="7" t="str">
        <f t="shared" ref="DG38:DG55" si="61">IF($J38="","-",(CL38-J38-(3/86400))*86400)</f>
        <v>-</v>
      </c>
      <c r="DH38" s="7" t="str">
        <f t="shared" ref="DH38:DH55" si="62">IF($J38="","-",IF($CW38=0,0, $CW38-IFERROR(3600*$CV38/$CS$56,0)-1))</f>
        <v>-</v>
      </c>
      <c r="DI38" s="7" t="str">
        <f t="shared" ref="DI38:DI55" si="63">IF($J38="","-",IF($CW38=0,0, $CW38-IFERROR(3600*$CV38/$CS$56,0)-2))</f>
        <v>-</v>
      </c>
      <c r="DJ38" s="7" t="str">
        <f t="shared" ref="DJ38:DJ55" si="64">IF($J38="","-",IF($CW38=0,0, $CW38-IFERROR(3600*$CV38/$CS$56,0)-1))</f>
        <v>-</v>
      </c>
      <c r="DK38" s="7" t="str">
        <f t="shared" ref="DK38:DK55" si="65">IF($J38="","-",IF($CW38=0,0, $CW38-IFERROR(3600*$CV38/$CS$56,0)))</f>
        <v>-</v>
      </c>
      <c r="DL38" s="13" t="str">
        <f t="shared" ref="DL38:DL55" si="66">IF($J38="","-",HLOOKUP(CX38,$DH$5:$DK$55,A38+1, FALSE))</f>
        <v>-</v>
      </c>
      <c r="DM38" s="14" t="str">
        <f t="shared" ref="DM38:DM55" si="6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2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3"/>
        <v>-</v>
      </c>
      <c r="BQ39" s="68"/>
      <c r="BR39" s="70" t="str">
        <f t="shared" si="44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5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6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54"/>
        <v>-</v>
      </c>
      <c r="CW39" s="63" t="str">
        <f t="shared" si="55"/>
        <v>-</v>
      </c>
      <c r="CX39" s="63" t="str">
        <f t="shared" si="32"/>
        <v>-</v>
      </c>
      <c r="CY39" s="63" t="str">
        <f t="shared" si="56"/>
        <v>-</v>
      </c>
      <c r="CZ39" s="63" t="str">
        <f t="shared" si="5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8"/>
        <v>-</v>
      </c>
      <c r="DD39" s="7" t="str">
        <f t="shared" si="35"/>
        <v>-</v>
      </c>
      <c r="DE39" s="7" t="str">
        <f t="shared" si="59"/>
        <v>-</v>
      </c>
      <c r="DF39" s="7" t="str">
        <f t="shared" si="60"/>
        <v>-</v>
      </c>
      <c r="DG39" s="7" t="str">
        <f t="shared" si="61"/>
        <v>-</v>
      </c>
      <c r="DH39" s="7" t="str">
        <f t="shared" si="62"/>
        <v>-</v>
      </c>
      <c r="DI39" s="7" t="str">
        <f t="shared" si="63"/>
        <v>-</v>
      </c>
      <c r="DJ39" s="7" t="str">
        <f t="shared" si="64"/>
        <v>-</v>
      </c>
      <c r="DK39" s="7" t="str">
        <f t="shared" si="65"/>
        <v>-</v>
      </c>
      <c r="DL39" s="13" t="str">
        <f t="shared" si="66"/>
        <v>-</v>
      </c>
      <c r="DM39" s="14" t="str">
        <f t="shared" si="67"/>
        <v>-</v>
      </c>
      <c r="DN39" s="37" t="str">
        <f t="shared" si="36"/>
        <v>-</v>
      </c>
      <c r="DO39" s="89" t="str">
        <f t="shared" si="6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2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3"/>
        <v>-</v>
      </c>
      <c r="BQ40" s="68"/>
      <c r="BR40" s="70" t="str">
        <f t="shared" si="44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5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6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54"/>
        <v>-</v>
      </c>
      <c r="CW40" s="63" t="str">
        <f t="shared" si="55"/>
        <v>-</v>
      </c>
      <c r="CX40" s="63" t="str">
        <f t="shared" si="32"/>
        <v>-</v>
      </c>
      <c r="CY40" s="63" t="str">
        <f t="shared" si="56"/>
        <v>-</v>
      </c>
      <c r="CZ40" s="63" t="str">
        <f t="shared" si="5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8"/>
        <v>-</v>
      </c>
      <c r="DD40" s="7" t="str">
        <f t="shared" si="35"/>
        <v>-</v>
      </c>
      <c r="DE40" s="7" t="str">
        <f t="shared" si="59"/>
        <v>-</v>
      </c>
      <c r="DF40" s="7" t="str">
        <f t="shared" si="60"/>
        <v>-</v>
      </c>
      <c r="DG40" s="7" t="str">
        <f t="shared" si="61"/>
        <v>-</v>
      </c>
      <c r="DH40" s="7" t="str">
        <f t="shared" si="62"/>
        <v>-</v>
      </c>
      <c r="DI40" s="7" t="str">
        <f t="shared" si="63"/>
        <v>-</v>
      </c>
      <c r="DJ40" s="7" t="str">
        <f t="shared" si="64"/>
        <v>-</v>
      </c>
      <c r="DK40" s="7" t="str">
        <f t="shared" si="65"/>
        <v>-</v>
      </c>
      <c r="DL40" s="13" t="str">
        <f t="shared" si="66"/>
        <v>-</v>
      </c>
      <c r="DM40" s="14" t="str">
        <f t="shared" si="67"/>
        <v>-</v>
      </c>
      <c r="DN40" s="37" t="str">
        <f t="shared" si="36"/>
        <v>-</v>
      </c>
      <c r="DO40" s="89" t="str">
        <f t="shared" si="6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2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3"/>
        <v>-</v>
      </c>
      <c r="BQ41" s="68"/>
      <c r="BR41" s="70" t="str">
        <f t="shared" si="44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5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6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54"/>
        <v>-</v>
      </c>
      <c r="CW41" s="63" t="str">
        <f t="shared" si="55"/>
        <v>-</v>
      </c>
      <c r="CX41" s="63" t="str">
        <f t="shared" si="32"/>
        <v>-</v>
      </c>
      <c r="CY41" s="63" t="str">
        <f t="shared" si="56"/>
        <v>-</v>
      </c>
      <c r="CZ41" s="63" t="str">
        <f t="shared" si="5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8"/>
        <v>-</v>
      </c>
      <c r="DD41" s="7" t="str">
        <f t="shared" si="35"/>
        <v>-</v>
      </c>
      <c r="DE41" s="7" t="str">
        <f t="shared" si="59"/>
        <v>-</v>
      </c>
      <c r="DF41" s="7" t="str">
        <f t="shared" si="60"/>
        <v>-</v>
      </c>
      <c r="DG41" s="7" t="str">
        <f t="shared" si="61"/>
        <v>-</v>
      </c>
      <c r="DH41" s="7" t="str">
        <f t="shared" si="62"/>
        <v>-</v>
      </c>
      <c r="DI41" s="7" t="str">
        <f t="shared" si="63"/>
        <v>-</v>
      </c>
      <c r="DJ41" s="7" t="str">
        <f t="shared" si="64"/>
        <v>-</v>
      </c>
      <c r="DK41" s="7" t="str">
        <f t="shared" si="65"/>
        <v>-</v>
      </c>
      <c r="DL41" s="13" t="str">
        <f t="shared" si="66"/>
        <v>-</v>
      </c>
      <c r="DM41" s="14" t="str">
        <f t="shared" si="67"/>
        <v>-</v>
      </c>
      <c r="DN41" s="37" t="str">
        <f t="shared" si="36"/>
        <v>-</v>
      </c>
      <c r="DO41" s="89" t="str">
        <f t="shared" si="6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2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3"/>
        <v>-</v>
      </c>
      <c r="BQ42" s="68"/>
      <c r="BR42" s="70" t="str">
        <f t="shared" si="44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5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6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54"/>
        <v>-</v>
      </c>
      <c r="CW42" s="63" t="str">
        <f t="shared" si="55"/>
        <v>-</v>
      </c>
      <c r="CX42" s="63" t="str">
        <f t="shared" si="32"/>
        <v>-</v>
      </c>
      <c r="CY42" s="63" t="str">
        <f t="shared" si="56"/>
        <v>-</v>
      </c>
      <c r="CZ42" s="63" t="str">
        <f t="shared" si="5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8"/>
        <v>-</v>
      </c>
      <c r="DD42" s="7" t="str">
        <f t="shared" si="35"/>
        <v>-</v>
      </c>
      <c r="DE42" s="7" t="str">
        <f t="shared" si="59"/>
        <v>-</v>
      </c>
      <c r="DF42" s="7" t="str">
        <f t="shared" si="60"/>
        <v>-</v>
      </c>
      <c r="DG42" s="7" t="str">
        <f t="shared" si="61"/>
        <v>-</v>
      </c>
      <c r="DH42" s="7" t="str">
        <f t="shared" si="62"/>
        <v>-</v>
      </c>
      <c r="DI42" s="7" t="str">
        <f t="shared" si="63"/>
        <v>-</v>
      </c>
      <c r="DJ42" s="7" t="str">
        <f t="shared" si="64"/>
        <v>-</v>
      </c>
      <c r="DK42" s="7" t="str">
        <f t="shared" si="65"/>
        <v>-</v>
      </c>
      <c r="DL42" s="13" t="str">
        <f t="shared" si="66"/>
        <v>-</v>
      </c>
      <c r="DM42" s="14" t="str">
        <f t="shared" si="67"/>
        <v>-</v>
      </c>
      <c r="DN42" s="37" t="str">
        <f t="shared" si="36"/>
        <v>-</v>
      </c>
      <c r="DO42" s="89" t="str">
        <f t="shared" si="6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2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3"/>
        <v>-</v>
      </c>
      <c r="BQ43" s="68"/>
      <c r="BR43" s="70" t="str">
        <f t="shared" si="44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5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6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54"/>
        <v>-</v>
      </c>
      <c r="CW43" s="63" t="str">
        <f t="shared" si="55"/>
        <v>-</v>
      </c>
      <c r="CX43" s="63" t="str">
        <f t="shared" si="32"/>
        <v>-</v>
      </c>
      <c r="CY43" s="63" t="str">
        <f t="shared" si="56"/>
        <v>-</v>
      </c>
      <c r="CZ43" s="63" t="str">
        <f t="shared" si="5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8"/>
        <v>-</v>
      </c>
      <c r="DD43" s="7" t="str">
        <f t="shared" si="35"/>
        <v>-</v>
      </c>
      <c r="DE43" s="7" t="str">
        <f t="shared" si="59"/>
        <v>-</v>
      </c>
      <c r="DF43" s="7" t="str">
        <f t="shared" si="60"/>
        <v>-</v>
      </c>
      <c r="DG43" s="7" t="str">
        <f t="shared" si="61"/>
        <v>-</v>
      </c>
      <c r="DH43" s="7" t="str">
        <f t="shared" si="62"/>
        <v>-</v>
      </c>
      <c r="DI43" s="7" t="str">
        <f t="shared" si="63"/>
        <v>-</v>
      </c>
      <c r="DJ43" s="7" t="str">
        <f t="shared" si="64"/>
        <v>-</v>
      </c>
      <c r="DK43" s="7" t="str">
        <f t="shared" si="65"/>
        <v>-</v>
      </c>
      <c r="DL43" s="13" t="str">
        <f t="shared" si="66"/>
        <v>-</v>
      </c>
      <c r="DM43" s="14" t="str">
        <f t="shared" si="67"/>
        <v>-</v>
      </c>
      <c r="DN43" s="37" t="str">
        <f t="shared" si="36"/>
        <v>-</v>
      </c>
      <c r="DO43" s="89" t="str">
        <f t="shared" si="6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2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3"/>
        <v>-</v>
      </c>
      <c r="BQ44" s="68"/>
      <c r="BR44" s="70" t="str">
        <f t="shared" si="44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5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6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54"/>
        <v>-</v>
      </c>
      <c r="CW44" s="63" t="str">
        <f t="shared" si="55"/>
        <v>-</v>
      </c>
      <c r="CX44" s="63" t="str">
        <f t="shared" si="32"/>
        <v>-</v>
      </c>
      <c r="CY44" s="63" t="str">
        <f t="shared" si="56"/>
        <v>-</v>
      </c>
      <c r="CZ44" s="63" t="str">
        <f t="shared" si="5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8"/>
        <v>-</v>
      </c>
      <c r="DD44" s="7" t="str">
        <f t="shared" si="35"/>
        <v>-</v>
      </c>
      <c r="DE44" s="7" t="str">
        <f t="shared" si="59"/>
        <v>-</v>
      </c>
      <c r="DF44" s="7" t="str">
        <f t="shared" si="60"/>
        <v>-</v>
      </c>
      <c r="DG44" s="7" t="str">
        <f t="shared" si="61"/>
        <v>-</v>
      </c>
      <c r="DH44" s="7" t="str">
        <f t="shared" si="62"/>
        <v>-</v>
      </c>
      <c r="DI44" s="7" t="str">
        <f t="shared" si="63"/>
        <v>-</v>
      </c>
      <c r="DJ44" s="7" t="str">
        <f t="shared" si="64"/>
        <v>-</v>
      </c>
      <c r="DK44" s="7" t="str">
        <f t="shared" si="65"/>
        <v>-</v>
      </c>
      <c r="DL44" s="13" t="str">
        <f t="shared" si="66"/>
        <v>-</v>
      </c>
      <c r="DM44" s="14" t="str">
        <f t="shared" si="67"/>
        <v>-</v>
      </c>
      <c r="DN44" s="37" t="str">
        <f t="shared" si="36"/>
        <v>-</v>
      </c>
      <c r="DO44" s="89" t="str">
        <f t="shared" si="6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2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3"/>
        <v>-</v>
      </c>
      <c r="BQ45" s="68"/>
      <c r="BR45" s="70" t="str">
        <f t="shared" si="44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5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6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54"/>
        <v>-</v>
      </c>
      <c r="CW45" s="63" t="str">
        <f t="shared" si="55"/>
        <v>-</v>
      </c>
      <c r="CX45" s="63" t="str">
        <f t="shared" si="32"/>
        <v>-</v>
      </c>
      <c r="CY45" s="63" t="str">
        <f t="shared" si="56"/>
        <v>-</v>
      </c>
      <c r="CZ45" s="63" t="str">
        <f t="shared" si="5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8"/>
        <v>-</v>
      </c>
      <c r="DD45" s="7" t="str">
        <f t="shared" si="35"/>
        <v>-</v>
      </c>
      <c r="DE45" s="7" t="str">
        <f t="shared" si="59"/>
        <v>-</v>
      </c>
      <c r="DF45" s="7" t="str">
        <f t="shared" si="60"/>
        <v>-</v>
      </c>
      <c r="DG45" s="7" t="str">
        <f t="shared" si="61"/>
        <v>-</v>
      </c>
      <c r="DH45" s="7" t="str">
        <f t="shared" si="62"/>
        <v>-</v>
      </c>
      <c r="DI45" s="7" t="str">
        <f t="shared" si="63"/>
        <v>-</v>
      </c>
      <c r="DJ45" s="7" t="str">
        <f t="shared" si="64"/>
        <v>-</v>
      </c>
      <c r="DK45" s="7" t="str">
        <f t="shared" si="65"/>
        <v>-</v>
      </c>
      <c r="DL45" s="13" t="str">
        <f t="shared" si="66"/>
        <v>-</v>
      </c>
      <c r="DM45" s="14" t="str">
        <f t="shared" si="67"/>
        <v>-</v>
      </c>
      <c r="DN45" s="37" t="str">
        <f t="shared" si="36"/>
        <v>-</v>
      </c>
      <c r="DO45" s="89" t="str">
        <f t="shared" si="6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2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3"/>
        <v>-</v>
      </c>
      <c r="BQ46" s="68"/>
      <c r="BR46" s="70" t="str">
        <f t="shared" si="44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5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6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54"/>
        <v>-</v>
      </c>
      <c r="CW46" s="63" t="str">
        <f t="shared" si="55"/>
        <v>-</v>
      </c>
      <c r="CX46" s="63" t="str">
        <f t="shared" si="32"/>
        <v>-</v>
      </c>
      <c r="CY46" s="63" t="str">
        <f t="shared" si="56"/>
        <v>-</v>
      </c>
      <c r="CZ46" s="63" t="str">
        <f t="shared" si="5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8"/>
        <v>-</v>
      </c>
      <c r="DD46" s="7" t="str">
        <f t="shared" si="35"/>
        <v>-</v>
      </c>
      <c r="DE46" s="7" t="str">
        <f t="shared" si="59"/>
        <v>-</v>
      </c>
      <c r="DF46" s="7" t="str">
        <f t="shared" si="60"/>
        <v>-</v>
      </c>
      <c r="DG46" s="7" t="str">
        <f t="shared" si="61"/>
        <v>-</v>
      </c>
      <c r="DH46" s="7" t="str">
        <f t="shared" si="62"/>
        <v>-</v>
      </c>
      <c r="DI46" s="7" t="str">
        <f t="shared" si="63"/>
        <v>-</v>
      </c>
      <c r="DJ46" s="7" t="str">
        <f t="shared" si="64"/>
        <v>-</v>
      </c>
      <c r="DK46" s="7" t="str">
        <f t="shared" si="65"/>
        <v>-</v>
      </c>
      <c r="DL46" s="13" t="str">
        <f t="shared" si="66"/>
        <v>-</v>
      </c>
      <c r="DM46" s="14" t="str">
        <f t="shared" si="67"/>
        <v>-</v>
      </c>
      <c r="DN46" s="37" t="str">
        <f t="shared" si="36"/>
        <v>-</v>
      </c>
      <c r="DO46" s="89" t="str">
        <f t="shared" si="6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2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3"/>
        <v>-</v>
      </c>
      <c r="BQ47" s="68"/>
      <c r="BR47" s="70" t="str">
        <f t="shared" si="44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5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6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54"/>
        <v>-</v>
      </c>
      <c r="CW47" s="63" t="str">
        <f t="shared" si="55"/>
        <v>-</v>
      </c>
      <c r="CX47" s="63" t="str">
        <f t="shared" si="32"/>
        <v>-</v>
      </c>
      <c r="CY47" s="63" t="str">
        <f t="shared" si="56"/>
        <v>-</v>
      </c>
      <c r="CZ47" s="63" t="str">
        <f t="shared" si="5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8"/>
        <v>-</v>
      </c>
      <c r="DD47" s="7" t="str">
        <f t="shared" si="35"/>
        <v>-</v>
      </c>
      <c r="DE47" s="7" t="str">
        <f t="shared" si="59"/>
        <v>-</v>
      </c>
      <c r="DF47" s="7" t="str">
        <f t="shared" si="60"/>
        <v>-</v>
      </c>
      <c r="DG47" s="7" t="str">
        <f t="shared" si="61"/>
        <v>-</v>
      </c>
      <c r="DH47" s="7" t="str">
        <f t="shared" si="62"/>
        <v>-</v>
      </c>
      <c r="DI47" s="7" t="str">
        <f t="shared" si="63"/>
        <v>-</v>
      </c>
      <c r="DJ47" s="7" t="str">
        <f t="shared" si="64"/>
        <v>-</v>
      </c>
      <c r="DK47" s="7" t="str">
        <f t="shared" si="65"/>
        <v>-</v>
      </c>
      <c r="DL47" s="13" t="str">
        <f t="shared" si="66"/>
        <v>-</v>
      </c>
      <c r="DM47" s="14" t="str">
        <f t="shared" si="67"/>
        <v>-</v>
      </c>
      <c r="DN47" s="37" t="str">
        <f t="shared" si="36"/>
        <v>-</v>
      </c>
      <c r="DO47" s="89" t="str">
        <f t="shared" si="6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2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3"/>
        <v>-</v>
      </c>
      <c r="BQ48" s="68"/>
      <c r="BR48" s="70" t="str">
        <f t="shared" si="44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5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6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54"/>
        <v>-</v>
      </c>
      <c r="CW48" s="63" t="str">
        <f t="shared" si="55"/>
        <v>-</v>
      </c>
      <c r="CX48" s="63" t="str">
        <f t="shared" si="32"/>
        <v>-</v>
      </c>
      <c r="CY48" s="63" t="str">
        <f t="shared" si="56"/>
        <v>-</v>
      </c>
      <c r="CZ48" s="63" t="str">
        <f t="shared" si="5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8"/>
        <v>-</v>
      </c>
      <c r="DD48" s="7" t="str">
        <f t="shared" si="35"/>
        <v>-</v>
      </c>
      <c r="DE48" s="7" t="str">
        <f t="shared" si="59"/>
        <v>-</v>
      </c>
      <c r="DF48" s="7" t="str">
        <f t="shared" si="60"/>
        <v>-</v>
      </c>
      <c r="DG48" s="7" t="str">
        <f t="shared" si="61"/>
        <v>-</v>
      </c>
      <c r="DH48" s="7" t="str">
        <f t="shared" si="62"/>
        <v>-</v>
      </c>
      <c r="DI48" s="7" t="str">
        <f t="shared" si="63"/>
        <v>-</v>
      </c>
      <c r="DJ48" s="7" t="str">
        <f t="shared" si="64"/>
        <v>-</v>
      </c>
      <c r="DK48" s="7" t="str">
        <f t="shared" si="65"/>
        <v>-</v>
      </c>
      <c r="DL48" s="13" t="str">
        <f t="shared" si="66"/>
        <v>-</v>
      </c>
      <c r="DM48" s="14" t="str">
        <f t="shared" si="67"/>
        <v>-</v>
      </c>
      <c r="DN48" s="37" t="str">
        <f t="shared" si="36"/>
        <v>-</v>
      </c>
      <c r="DO48" s="89" t="str">
        <f t="shared" si="6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2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3"/>
        <v>-</v>
      </c>
      <c r="BQ49" s="68"/>
      <c r="BR49" s="70" t="str">
        <f t="shared" si="44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5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6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54"/>
        <v>-</v>
      </c>
      <c r="CW49" s="63" t="str">
        <f t="shared" si="55"/>
        <v>-</v>
      </c>
      <c r="CX49" s="63" t="str">
        <f t="shared" si="32"/>
        <v>-</v>
      </c>
      <c r="CY49" s="63" t="str">
        <f t="shared" si="56"/>
        <v>-</v>
      </c>
      <c r="CZ49" s="63" t="str">
        <f t="shared" si="5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8"/>
        <v>-</v>
      </c>
      <c r="DD49" s="7" t="str">
        <f t="shared" si="35"/>
        <v>-</v>
      </c>
      <c r="DE49" s="7" t="str">
        <f t="shared" si="59"/>
        <v>-</v>
      </c>
      <c r="DF49" s="7" t="str">
        <f t="shared" si="60"/>
        <v>-</v>
      </c>
      <c r="DG49" s="7" t="str">
        <f t="shared" si="61"/>
        <v>-</v>
      </c>
      <c r="DH49" s="7" t="str">
        <f t="shared" si="62"/>
        <v>-</v>
      </c>
      <c r="DI49" s="7" t="str">
        <f t="shared" si="63"/>
        <v>-</v>
      </c>
      <c r="DJ49" s="7" t="str">
        <f t="shared" si="64"/>
        <v>-</v>
      </c>
      <c r="DK49" s="7" t="str">
        <f t="shared" si="65"/>
        <v>-</v>
      </c>
      <c r="DL49" s="13" t="str">
        <f t="shared" si="66"/>
        <v>-</v>
      </c>
      <c r="DM49" s="14" t="str">
        <f t="shared" si="67"/>
        <v>-</v>
      </c>
      <c r="DN49" s="37" t="str">
        <f t="shared" si="36"/>
        <v>-</v>
      </c>
      <c r="DO49" s="89" t="str">
        <f t="shared" si="6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2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3"/>
        <v>-</v>
      </c>
      <c r="BQ50" s="68"/>
      <c r="BR50" s="70" t="str">
        <f t="shared" si="44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5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6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54"/>
        <v>-</v>
      </c>
      <c r="CW50" s="63" t="str">
        <f t="shared" si="55"/>
        <v>-</v>
      </c>
      <c r="CX50" s="63" t="str">
        <f t="shared" si="32"/>
        <v>-</v>
      </c>
      <c r="CY50" s="63" t="str">
        <f t="shared" si="56"/>
        <v>-</v>
      </c>
      <c r="CZ50" s="63" t="str">
        <f t="shared" si="5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8"/>
        <v>-</v>
      </c>
      <c r="DD50" s="7" t="str">
        <f t="shared" si="35"/>
        <v>-</v>
      </c>
      <c r="DE50" s="7" t="str">
        <f t="shared" si="59"/>
        <v>-</v>
      </c>
      <c r="DF50" s="7" t="str">
        <f t="shared" si="60"/>
        <v>-</v>
      </c>
      <c r="DG50" s="7" t="str">
        <f t="shared" si="61"/>
        <v>-</v>
      </c>
      <c r="DH50" s="7" t="str">
        <f t="shared" si="62"/>
        <v>-</v>
      </c>
      <c r="DI50" s="7" t="str">
        <f t="shared" si="63"/>
        <v>-</v>
      </c>
      <c r="DJ50" s="7" t="str">
        <f t="shared" si="64"/>
        <v>-</v>
      </c>
      <c r="DK50" s="7" t="str">
        <f t="shared" si="65"/>
        <v>-</v>
      </c>
      <c r="DL50" s="13" t="str">
        <f t="shared" si="66"/>
        <v>-</v>
      </c>
      <c r="DM50" s="14" t="str">
        <f t="shared" si="67"/>
        <v>-</v>
      </c>
      <c r="DN50" s="37" t="str">
        <f t="shared" si="36"/>
        <v>-</v>
      </c>
      <c r="DO50" s="89" t="str">
        <f t="shared" si="6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2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3"/>
        <v>-</v>
      </c>
      <c r="BQ51" s="68"/>
      <c r="BR51" s="70" t="str">
        <f t="shared" si="44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5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6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54"/>
        <v>-</v>
      </c>
      <c r="CW51" s="63" t="str">
        <f t="shared" si="55"/>
        <v>-</v>
      </c>
      <c r="CX51" s="63" t="str">
        <f t="shared" si="32"/>
        <v>-</v>
      </c>
      <c r="CY51" s="63" t="str">
        <f t="shared" si="56"/>
        <v>-</v>
      </c>
      <c r="CZ51" s="63" t="str">
        <f t="shared" si="5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8"/>
        <v>-</v>
      </c>
      <c r="DD51" s="7" t="str">
        <f t="shared" si="35"/>
        <v>-</v>
      </c>
      <c r="DE51" s="7" t="str">
        <f t="shared" si="59"/>
        <v>-</v>
      </c>
      <c r="DF51" s="7" t="str">
        <f t="shared" si="60"/>
        <v>-</v>
      </c>
      <c r="DG51" s="7" t="str">
        <f t="shared" si="61"/>
        <v>-</v>
      </c>
      <c r="DH51" s="7" t="str">
        <f t="shared" si="62"/>
        <v>-</v>
      </c>
      <c r="DI51" s="7" t="str">
        <f t="shared" si="63"/>
        <v>-</v>
      </c>
      <c r="DJ51" s="7" t="str">
        <f t="shared" si="64"/>
        <v>-</v>
      </c>
      <c r="DK51" s="7" t="str">
        <f t="shared" si="65"/>
        <v>-</v>
      </c>
      <c r="DL51" s="13" t="str">
        <f t="shared" si="66"/>
        <v>-</v>
      </c>
      <c r="DM51" s="14" t="str">
        <f t="shared" si="67"/>
        <v>-</v>
      </c>
      <c r="DN51" s="37" t="str">
        <f t="shared" si="36"/>
        <v>-</v>
      </c>
      <c r="DO51" s="89" t="str">
        <f t="shared" si="6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2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3"/>
        <v>-</v>
      </c>
      <c r="BQ52" s="68"/>
      <c r="BR52" s="70" t="str">
        <f t="shared" si="44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5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6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54"/>
        <v>-</v>
      </c>
      <c r="CW52" s="63" t="str">
        <f t="shared" si="55"/>
        <v>-</v>
      </c>
      <c r="CX52" s="63" t="str">
        <f t="shared" si="32"/>
        <v>-</v>
      </c>
      <c r="CY52" s="63" t="str">
        <f t="shared" si="56"/>
        <v>-</v>
      </c>
      <c r="CZ52" s="63" t="str">
        <f t="shared" si="5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8"/>
        <v>-</v>
      </c>
      <c r="DD52" s="7" t="str">
        <f t="shared" si="35"/>
        <v>-</v>
      </c>
      <c r="DE52" s="7" t="str">
        <f t="shared" si="59"/>
        <v>-</v>
      </c>
      <c r="DF52" s="7" t="str">
        <f t="shared" si="60"/>
        <v>-</v>
      </c>
      <c r="DG52" s="7" t="str">
        <f t="shared" si="61"/>
        <v>-</v>
      </c>
      <c r="DH52" s="7" t="str">
        <f t="shared" si="62"/>
        <v>-</v>
      </c>
      <c r="DI52" s="7" t="str">
        <f t="shared" si="63"/>
        <v>-</v>
      </c>
      <c r="DJ52" s="7" t="str">
        <f t="shared" si="64"/>
        <v>-</v>
      </c>
      <c r="DK52" s="7" t="str">
        <f t="shared" si="65"/>
        <v>-</v>
      </c>
      <c r="DL52" s="13" t="str">
        <f t="shared" si="66"/>
        <v>-</v>
      </c>
      <c r="DM52" s="14" t="str">
        <f t="shared" si="67"/>
        <v>-</v>
      </c>
      <c r="DN52" s="37" t="str">
        <f t="shared" si="36"/>
        <v>-</v>
      </c>
      <c r="DO52" s="89" t="str">
        <f t="shared" si="6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2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3"/>
        <v>-</v>
      </c>
      <c r="BQ53" s="68"/>
      <c r="BR53" s="70" t="str">
        <f t="shared" si="44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5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6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54"/>
        <v>-</v>
      </c>
      <c r="CW53" s="63" t="str">
        <f t="shared" si="55"/>
        <v>-</v>
      </c>
      <c r="CX53" s="63" t="str">
        <f t="shared" si="32"/>
        <v>-</v>
      </c>
      <c r="CY53" s="63" t="str">
        <f t="shared" si="56"/>
        <v>-</v>
      </c>
      <c r="CZ53" s="63" t="str">
        <f t="shared" si="5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8"/>
        <v>-</v>
      </c>
      <c r="DD53" s="7" t="str">
        <f t="shared" si="35"/>
        <v>-</v>
      </c>
      <c r="DE53" s="7" t="str">
        <f t="shared" si="59"/>
        <v>-</v>
      </c>
      <c r="DF53" s="7" t="str">
        <f t="shared" si="60"/>
        <v>-</v>
      </c>
      <c r="DG53" s="7" t="str">
        <f t="shared" si="61"/>
        <v>-</v>
      </c>
      <c r="DH53" s="7" t="str">
        <f t="shared" si="62"/>
        <v>-</v>
      </c>
      <c r="DI53" s="7" t="str">
        <f t="shared" si="63"/>
        <v>-</v>
      </c>
      <c r="DJ53" s="7" t="str">
        <f t="shared" si="64"/>
        <v>-</v>
      </c>
      <c r="DK53" s="7" t="str">
        <f t="shared" si="65"/>
        <v>-</v>
      </c>
      <c r="DL53" s="13" t="str">
        <f t="shared" si="66"/>
        <v>-</v>
      </c>
      <c r="DM53" s="14" t="str">
        <f t="shared" si="67"/>
        <v>-</v>
      </c>
      <c r="DN53" s="37" t="str">
        <f t="shared" si="36"/>
        <v>-</v>
      </c>
      <c r="DO53" s="89" t="str">
        <f t="shared" si="6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2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3"/>
        <v>-</v>
      </c>
      <c r="BQ54" s="68"/>
      <c r="BR54" s="70" t="str">
        <f t="shared" si="44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5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6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54"/>
        <v>-</v>
      </c>
      <c r="CW54" s="63" t="str">
        <f t="shared" si="55"/>
        <v>-</v>
      </c>
      <c r="CX54" s="63" t="str">
        <f t="shared" si="32"/>
        <v>-</v>
      </c>
      <c r="CY54" s="63" t="str">
        <f t="shared" si="56"/>
        <v>-</v>
      </c>
      <c r="CZ54" s="63" t="str">
        <f t="shared" si="5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8"/>
        <v>-</v>
      </c>
      <c r="DD54" s="7" t="str">
        <f t="shared" si="35"/>
        <v>-</v>
      </c>
      <c r="DE54" s="7" t="str">
        <f t="shared" si="59"/>
        <v>-</v>
      </c>
      <c r="DF54" s="7" t="str">
        <f t="shared" si="60"/>
        <v>-</v>
      </c>
      <c r="DG54" s="7" t="str">
        <f t="shared" si="61"/>
        <v>-</v>
      </c>
      <c r="DH54" s="7" t="str">
        <f t="shared" si="62"/>
        <v>-</v>
      </c>
      <c r="DI54" s="7" t="str">
        <f t="shared" si="63"/>
        <v>-</v>
      </c>
      <c r="DJ54" s="7" t="str">
        <f t="shared" si="64"/>
        <v>-</v>
      </c>
      <c r="DK54" s="7" t="str">
        <f t="shared" si="65"/>
        <v>-</v>
      </c>
      <c r="DL54" s="13" t="str">
        <f t="shared" si="66"/>
        <v>-</v>
      </c>
      <c r="DM54" s="14" t="str">
        <f t="shared" si="67"/>
        <v>-</v>
      </c>
      <c r="DN54" s="37" t="str">
        <f t="shared" si="36"/>
        <v>-</v>
      </c>
      <c r="DO54" s="89" t="str">
        <f t="shared" si="6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2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3"/>
        <v>-</v>
      </c>
      <c r="BQ55" s="68"/>
      <c r="BR55" s="70" t="str">
        <f t="shared" si="44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5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6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54"/>
        <v>-</v>
      </c>
      <c r="CW55" s="63" t="str">
        <f t="shared" si="55"/>
        <v>-</v>
      </c>
      <c r="CX55" s="63" t="str">
        <f t="shared" si="32"/>
        <v>-</v>
      </c>
      <c r="CY55" s="63" t="str">
        <f t="shared" si="56"/>
        <v>-</v>
      </c>
      <c r="CZ55" s="63" t="str">
        <f t="shared" si="5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8"/>
        <v>-</v>
      </c>
      <c r="DD55" s="7" t="str">
        <f t="shared" si="35"/>
        <v>-</v>
      </c>
      <c r="DE55" s="7" t="str">
        <f t="shared" si="59"/>
        <v>-</v>
      </c>
      <c r="DF55" s="7" t="str">
        <f t="shared" si="60"/>
        <v>-</v>
      </c>
      <c r="DG55" s="7" t="str">
        <f t="shared" si="61"/>
        <v>-</v>
      </c>
      <c r="DH55" s="7" t="str">
        <f t="shared" si="62"/>
        <v>-</v>
      </c>
      <c r="DI55" s="7" t="str">
        <f t="shared" si="63"/>
        <v>-</v>
      </c>
      <c r="DJ55" s="7" t="str">
        <f t="shared" si="64"/>
        <v>-</v>
      </c>
      <c r="DK55" s="7" t="str">
        <f t="shared" si="65"/>
        <v>-</v>
      </c>
      <c r="DL55" s="13" t="str">
        <f t="shared" si="66"/>
        <v>-</v>
      </c>
      <c r="DM55" s="14" t="str">
        <f t="shared" si="67"/>
        <v>-</v>
      </c>
      <c r="DN55" s="37" t="str">
        <f t="shared" si="36"/>
        <v>-</v>
      </c>
      <c r="DO55" s="89" t="str">
        <f t="shared" si="6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4.5</v>
      </c>
      <c r="E56" s="26">
        <f>IFERROR(SUMIFS(E6:E55,$J6:$J55,"&gt;0")/COUNTIFS($J6:$J55,"&gt;0"),0)*$O$2</f>
        <v>1.3</v>
      </c>
      <c r="F56" s="26">
        <f t="shared" ref="F56:G56" si="69">IFERROR(SUMIFS(F6:F55,$J6:$J55,"&gt;0")/COUNTIFS($J6:$J55,"&gt;0"),0)*$O$2</f>
        <v>0.2</v>
      </c>
      <c r="G56" s="26">
        <f t="shared" si="69"/>
        <v>0.1</v>
      </c>
      <c r="H56" s="26">
        <f>IFERROR(SUMIFS(H6:H55,$J6:$J55,"&gt;0")/COUNTIFS($J6:$J55,"&gt;0"),0)*$R$2</f>
        <v>0</v>
      </c>
      <c r="I56" s="27">
        <f t="shared" ref="I56" si="70">IFERROR(SUMIFS(I6:I55,$J6:$J55,"&gt;0")/COUNTIFS($J6:$J55,"&gt;0"),0)</f>
        <v>6.33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71">IFERROR(SUMIFS(P6:P55,$J6:$J55,"&gt;0")/COUNTIFS($J6:$J55,"&gt;0"),0)*$O$2</f>
        <v>0</v>
      </c>
      <c r="Q56" s="26">
        <f t="shared" si="71"/>
        <v>0</v>
      </c>
      <c r="R56" s="26">
        <f>IFERROR(SUMIFS(R6:R55,$J6:$J55,"&gt;0")/COUNTIFS($J6:$J55,"&gt;0"),0)*$R$2</f>
        <v>0</v>
      </c>
      <c r="S56" s="27">
        <f t="shared" ref="S56" si="7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5.9</v>
      </c>
      <c r="X56" s="26">
        <f>IFERROR(SUMIFS(X6:X55,$J6:$J55,"&gt;0")/COUNTIFS($J6:$J55,"&gt;0"),0)*$O$2</f>
        <v>1.3</v>
      </c>
      <c r="Y56" s="26">
        <f t="shared" ref="Y56:Z56" si="73">IFERROR(SUMIFS(Y6:Y55,$J6:$J55,"&gt;0")/COUNTIFS($J6:$J55,"&gt;0"),0)*$O$2</f>
        <v>0.3</v>
      </c>
      <c r="Z56" s="26">
        <f t="shared" si="73"/>
        <v>0.1</v>
      </c>
      <c r="AA56" s="26">
        <f>IFERROR(SUMIFS(AA6:AA55,$J6:$J55,"&gt;0")/COUNTIFS($J6:$J55,"&gt;0"),0)*$R$2</f>
        <v>0</v>
      </c>
      <c r="AB56" s="27">
        <f t="shared" ref="AB56" si="74">IFERROR(SUMIFS(AB6:AB55,$J6:$J55,"&gt;0")/COUNTIFS($J6:$J55,"&gt;0"),0)</f>
        <v>7.88</v>
      </c>
      <c r="AC56" s="28">
        <f>COUNTIFS($J6:$J55,"&gt;0",AC6:AC55,"&gt;0")</f>
        <v>10</v>
      </c>
      <c r="AD56" s="30">
        <f t="shared" ref="AD56" si="75">IFERROR(SUMIFS(AD6:AD55,$J6:$J55,"&gt;0")/COUNTIFS($J6:$J55,"&gt;0"),0)</f>
        <v>1.4699074074073226E-4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0.9</v>
      </c>
      <c r="AI56" s="26">
        <f>IFERROR(SUMIFS(AI6:AI55,$J6:$J55,"&gt;0")/COUNTIFS($J6:$J55,"&gt;0"),0)*$O$2</f>
        <v>0.2</v>
      </c>
      <c r="AJ56" s="26">
        <f t="shared" ref="AJ56:AK56" si="76">IFERROR(SUMIFS(AJ6:AJ55,$J6:$J55,"&gt;0")/COUNTIFS($J6:$J55,"&gt;0"),0)*$O$2</f>
        <v>0</v>
      </c>
      <c r="AK56" s="26">
        <f t="shared" si="76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1.1000000000000001</v>
      </c>
      <c r="AN56" s="28">
        <f>COUNTIFS($J6:$J55,"&gt;0",AN6:AN55,"&gt;0")</f>
        <v>7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2.6</v>
      </c>
      <c r="AR56" s="26">
        <f>IFERROR(SUMIFS(AR6:AR55,$J6:$J55,"&gt;0")/COUNTIFS($J6:$J55,"&gt;0"),0)*$O$2</f>
        <v>0.5</v>
      </c>
      <c r="AS56" s="26">
        <f t="shared" ref="AS56:AU56" si="77">IFERROR(SUMIFS(AS6:AS55,$J6:$J55,"&gt;0")/COUNTIFS($J6:$J55,"&gt;0"),0)*$O$2</f>
        <v>0.1</v>
      </c>
      <c r="AT56" s="26">
        <f t="shared" si="77"/>
        <v>0</v>
      </c>
      <c r="AU56" s="26">
        <f t="shared" si="77"/>
        <v>0</v>
      </c>
      <c r="AV56" s="27">
        <f t="shared" ref="AV56" si="78">IFERROR(SUMIFS(AV6:AV55,$J6:$J55,"&gt;0")/COUNTIFS($J6:$J55,"&gt;0"),0)</f>
        <v>3.25</v>
      </c>
      <c r="AW56" s="28">
        <f>COUNTIFS($J6:$J55,"&gt;0",AW6:AW55,"&gt;0")</f>
        <v>7</v>
      </c>
      <c r="AX56" s="30">
        <f t="shared" ref="AX56" si="79">IFERROR(SUMIFS(AX6:AX55,$J6:$J55,"&gt;0")/COUNTIFS($J6:$J55,"&gt;0"),0)</f>
        <v>5.6712962962945923E-5</v>
      </c>
      <c r="AY56" s="29"/>
      <c r="AZ56" s="26">
        <f>IFERROR(SUMIFS(AZ6:AZ55,$J6:$J55,"&gt;0")/COUNTIFS($J6:$J55,"&gt;0"),0)*$L$2</f>
        <v>0</v>
      </c>
      <c r="BA56" s="26">
        <f t="shared" ref="BA56:BF56" si="80">IFERROR(SUMIFS(BA6:BA55,$J6:$J55,"&gt;0")/COUNTIFS($J6:$J55,"&gt;0"),0)*$L$2</f>
        <v>0</v>
      </c>
      <c r="BB56" s="26">
        <f t="shared" si="80"/>
        <v>0.06</v>
      </c>
      <c r="BC56" s="26">
        <f t="shared" si="80"/>
        <v>2.0000000000000004E-2</v>
      </c>
      <c r="BD56" s="26">
        <f t="shared" si="80"/>
        <v>0</v>
      </c>
      <c r="BE56" s="26">
        <f t="shared" si="80"/>
        <v>0</v>
      </c>
      <c r="BF56" s="26">
        <f t="shared" si="80"/>
        <v>0</v>
      </c>
      <c r="BG56" s="27">
        <f t="shared" ref="BG56" si="81">IFERROR(SUMIFS(BG6:BG55,$J6:$J55,"&gt;0")/COUNTIFS($J6:$J55,"&gt;0"),0)</f>
        <v>0.4</v>
      </c>
      <c r="BH56" s="28">
        <f>COUNTIFS($J6:$J55,"&gt;0",BH6:BH55,"&gt;0")</f>
        <v>1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0.3</v>
      </c>
      <c r="BL56" s="26">
        <f>IFERROR(SUMIFS(BL6:BL55,$J6:$J55,"&gt;0")/COUNTIFS($J6:$J55,"&gt;0"),0)*$O$2</f>
        <v>0</v>
      </c>
      <c r="BM56" s="26">
        <f t="shared" ref="BM56:BO56" si="82">IFERROR(SUMIFS(BM6:BM55,$J6:$J55,"&gt;0")/COUNTIFS($J6:$J55,"&gt;0"),0)*$O$2</f>
        <v>0</v>
      </c>
      <c r="BN56" s="26">
        <f t="shared" si="82"/>
        <v>0</v>
      </c>
      <c r="BO56" s="26">
        <f t="shared" si="82"/>
        <v>0</v>
      </c>
      <c r="BP56" s="27">
        <f t="shared" ref="BP56" si="83">IFERROR(SUMIFS(BP6:BP55,$J6:$J55,"&gt;0")/COUNTIFS($J6:$J55,"&gt;0"),0)</f>
        <v>0.3</v>
      </c>
      <c r="BQ56" s="28">
        <f>COUNTIFS($J6:$J55,"&gt;0",BQ6:BQ55,"&gt;0")</f>
        <v>1</v>
      </c>
      <c r="BR56" s="30">
        <f t="shared" ref="BR56" si="84">IFERROR(SUMIFS(BR6:BR55,$J6:$J55,"&gt;0")/COUNTIFS($J6:$J55,"&gt;0"),0)</f>
        <v>3.4722222222172139E-6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5">IFERROR(SUMIFS(BX6:BX55,$J6:$J55,"&gt;0")/COUNTIFS($J6:$J55,"&gt;0"),0)*$O$2</f>
        <v>0</v>
      </c>
      <c r="BY56" s="26">
        <f t="shared" si="85"/>
        <v>0</v>
      </c>
      <c r="BZ56" s="26">
        <f t="shared" si="85"/>
        <v>0</v>
      </c>
      <c r="CA56" s="27">
        <f t="shared" ref="CA56" si="86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7">IFERROR(SUMIFS(CG6:CG55,$J6:$J55,"&gt;0")/COUNTIFS($J6:$J55,"&gt;0"),0)*$O$2</f>
        <v>0</v>
      </c>
      <c r="CH56" s="26">
        <f t="shared" si="87"/>
        <v>0</v>
      </c>
      <c r="CI56" s="26">
        <f t="shared" si="8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3</v>
      </c>
      <c r="CS56" s="34">
        <f>IFERROR(SUMIFS(CS6:CS55,$CR6:$CR55,"Yes")/COUNTIFS($CR6:$CR55,"Yes"),0)</f>
        <v>2176.7647058826492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11.43</v>
      </c>
      <c r="CW56" s="33">
        <f>IFERROR(SUMIFS(CW6:CW55,$J6:$J55,"&gt;0")/COUNTIFS($J6:$J55,"&gt;0"),0)</f>
        <v>17.899999999997362</v>
      </c>
      <c r="CX56" s="25"/>
      <c r="CY56" s="33">
        <f>IFERROR(SUMIFS(CY6:CY55,$J6:$J55,"&gt;0")/COUNTIFS($J6:$J55,"&gt;0"),0)</f>
        <v>1.5</v>
      </c>
      <c r="CZ56" s="33">
        <f>IFERROR(SUMIFS(CZ6:CZ55,$J6:$J55,"&gt;0")/COUNTIFS($J6:$J55,"&gt;0"),0)</f>
        <v>54.199999999998724</v>
      </c>
      <c r="DA56" s="11">
        <f>IFERROR(SUMIFS(DA6:DA55,$J6:$J55,"&gt;0")/COUNTIFS($J6:$J55,"&gt;0"),0)</f>
        <v>12.930000000000001</v>
      </c>
      <c r="DB56" s="11">
        <f>IFERROR(SUMIFS(DB6:DB55,$J6:$J55,"&gt;0")/COUNTIFS($J6:$J55,"&gt;0"),0)</f>
        <v>-2.0032833400892414</v>
      </c>
      <c r="DC56" s="12">
        <f>IFERROR(SUMIFS(DC6:DC55,$J6:$J55,"&gt;0")/COUNTIFS($J6:$J55,"&gt;0"),0)</f>
        <v>0.3996783790106978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8">L1</f>
        <v>PCL</v>
      </c>
      <c r="M59" s="79" t="str">
        <f t="shared" si="88"/>
        <v>MCL</v>
      </c>
      <c r="N59" s="79" t="str">
        <f t="shared" si="88"/>
        <v>CAR</v>
      </c>
      <c r="O59" s="79" t="str">
        <f t="shared" si="88"/>
        <v>LGV</v>
      </c>
      <c r="P59" s="79" t="str">
        <f t="shared" si="88"/>
        <v>OGV1</v>
      </c>
      <c r="Q59" s="79" t="str">
        <f t="shared" si="88"/>
        <v>OGV2</v>
      </c>
      <c r="R59" s="79" t="str">
        <f t="shared" si="8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8"/>
        <v>0.4</v>
      </c>
      <c r="N60" s="91">
        <f t="shared" si="88"/>
        <v>1</v>
      </c>
      <c r="O60" s="91">
        <f t="shared" si="88"/>
        <v>1</v>
      </c>
      <c r="P60" s="91">
        <f t="shared" si="88"/>
        <v>1.5</v>
      </c>
      <c r="Q60" s="91">
        <f t="shared" si="88"/>
        <v>2.2999999999999998</v>
      </c>
      <c r="R60" s="91">
        <f t="shared" si="8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5</v>
      </c>
      <c r="E64" s="71"/>
      <c r="F64" s="71"/>
      <c r="G64" s="71"/>
      <c r="H64" s="71"/>
      <c r="I64" s="69">
        <f>IF($J64="","-",B64*$L$2+C64*$M$2+D64*$N$2+E64*$O$2+F64*$P$2+G64*$Q$2+H64*$R$2)</f>
        <v>5</v>
      </c>
      <c r="J64" s="109">
        <v>0.70997685185185189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0.70998842592592604</v>
      </c>
      <c r="U64" s="64"/>
      <c r="V64" s="64"/>
      <c r="W64" s="65">
        <v>8</v>
      </c>
      <c r="X64" s="65"/>
      <c r="Y64" s="65"/>
      <c r="Z64" s="65"/>
      <c r="AA64" s="65"/>
      <c r="AB64" s="69">
        <f>IF($J64="","-",U64*$L$2+V64*$M$2+W64*$N$2+X64*$O$2+Y64*$P$2+Z64*$Q$2+AA64*$R$2)</f>
        <v>8</v>
      </c>
      <c r="AC64" s="110">
        <v>0.71013888888888888</v>
      </c>
      <c r="AD64" s="70">
        <f t="shared" ref="AD64:AD95" si="89">IF($J64="","-",AC64-T64)</f>
        <v>1.5046296296283845E-4</v>
      </c>
      <c r="AE64" s="73"/>
      <c r="AF64" s="92"/>
      <c r="AG64" s="64"/>
      <c r="AH64" s="65">
        <v>4</v>
      </c>
      <c r="AI64" s="65"/>
      <c r="AJ64" s="65"/>
      <c r="AK64" s="65"/>
      <c r="AL64" s="65"/>
      <c r="AM64" s="69">
        <f>IF($J64="","-",AF64*$L$2+AG64*$M$2+AH64*$N$2+AI64*$O$2+AJ64*$P$2+AK64*$Q$2+AL64*$R$2)</f>
        <v>4</v>
      </c>
      <c r="AN64" s="110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110"/>
      <c r="AX64" s="70">
        <f t="shared" ref="AX64:AX95" si="90"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0.71064814814814825</v>
      </c>
      <c r="CM64" s="112">
        <v>0.71085648148148151</v>
      </c>
      <c r="CN64" s="64" t="str">
        <f t="shared" ref="CN64:CN95" si="91">IF($J64="","-",IF(AND(AB64&gt;0,S64=0),"Y","N"))</f>
        <v>Y</v>
      </c>
      <c r="CO64" s="65" t="s">
        <v>75</v>
      </c>
      <c r="CP64" s="65" t="s">
        <v>75</v>
      </c>
      <c r="CQ64" s="66">
        <f t="shared" ref="CQ64:CQ95" si="92">IF($J64="","-",IF(AC64=0,0,AC64-J64))</f>
        <v>1.6203703703698835E-4</v>
      </c>
      <c r="CR64" s="64" t="str">
        <f t="shared" ref="CR64:CR95" si="93">IF($J64="","-",IF(AND(I64&gt;=CR$4,CQ64&gt;=CQ$4,CP64="N",S64=0),"Yes","No"))</f>
        <v>No</v>
      </c>
      <c r="CS64" s="67">
        <f t="shared" ref="CS64:CS95" si="94">IF($J64="","",IF(S64&gt;0,0,IF(AD64=0,0,AB64/(AD64*24))))</f>
        <v>2215.3846153864488</v>
      </c>
      <c r="CT64" s="76"/>
      <c r="CU64" s="61">
        <f t="shared" ref="CU64:CU95" si="95">IF(J64="","-",CJ64)</f>
        <v>0</v>
      </c>
      <c r="CV64" s="62">
        <f t="shared" ref="CV64:CV95" si="96">IF($J64="","-",AB64+AV64+BP64)</f>
        <v>8</v>
      </c>
      <c r="CW64" s="63">
        <f t="shared" ref="CW64:CW95" si="97">IF($J64="","-",(AD64+AX64+BR64)*86400)</f>
        <v>12.999999999989242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8">IF($J64="","-",S64+AM64+BG64+CA64)</f>
        <v>4</v>
      </c>
      <c r="CZ64" s="63">
        <f t="shared" ref="CZ64:CZ95" si="99">IF($J64="","-",(CL64-J64)*86400)</f>
        <v>58.000000000005869</v>
      </c>
      <c r="DA64" s="51">
        <f>IF($J64="","-",CV64+CY64+CU64)</f>
        <v>12</v>
      </c>
      <c r="DB64" s="52">
        <f>IF($J64="","-",IF(CW64=0,0,CW64-DD64-DE64))</f>
        <v>-1.5616438356264819</v>
      </c>
      <c r="DC64" s="53">
        <f t="shared" ref="DC64:DC95" si="100">IF($J64="", "-", IF(AND(CV64=0, CX64=2),  1,   IFERROR((DA64*3600)/(IFERROR(CZ64-DB64-2,CZ64-2)*$CS$114+CU64*3600),0)))</f>
        <v>0.35340314136114026</v>
      </c>
      <c r="DD64" s="7">
        <f>IF($J64="","-",IF(OR(CX64=1,CX64=3),1,IF(CX64=2,2,IF(CX64=4,0,0))))</f>
        <v>1</v>
      </c>
      <c r="DE64" s="7">
        <f t="shared" ref="DE64:DE95" si="101">IF($J64="","-",IFERROR((3600*CV64/$CS$114),0))</f>
        <v>13.561643835615724</v>
      </c>
      <c r="DF64" s="7">
        <f t="shared" ref="DF64:DF95" si="102">IF(J64="","-",(CM64-J64)*86400)</f>
        <v>75.999999999999091</v>
      </c>
      <c r="DG64" s="7">
        <f t="shared" ref="DG64:DG95" si="103">IF($J64="","-",(CL64-J64-(3/86400))*86400)</f>
        <v>55.000000000005869</v>
      </c>
      <c r="DH64" s="7">
        <f t="shared" ref="DH64:DH95" si="104">IF($J64="","-",IF($CW64=0,0, $CW64-IFERROR(3600*$CV64/$CS$114,0)-1))</f>
        <v>-1.5616438356264819</v>
      </c>
      <c r="DI64" s="7">
        <f t="shared" ref="DI64:DI95" si="105">IF($J64="","-",IF($CW64=0,0, $CW64-IFERROR(3600*$CV64/$CS$114,0)-2))</f>
        <v>-2.5616438356264819</v>
      </c>
      <c r="DJ64" s="7">
        <f t="shared" ref="DJ64:DJ95" si="106">IF($J64="","-",IF($CW64=0,0, $CW64-IFERROR(3600*$CV64/$CS$114,0)-1))</f>
        <v>-1.5616438356264819</v>
      </c>
      <c r="DK64" s="7">
        <f t="shared" ref="DK64:DK95" si="107">IF($J64="","-",IF($CW64=0,0, $CW64-IFERROR(3600*$CV64/$CS$114,0)))</f>
        <v>-0.5616438356264819</v>
      </c>
      <c r="DL64" s="13">
        <f t="shared" ref="DL64:DL95" si="108">IF($J64="","-",HLOOKUP(CX64,$DH$63:$DK$113,A64+1, FALSE))</f>
        <v>-1.5616438356264819</v>
      </c>
      <c r="DM64" s="14">
        <f t="shared" ref="DM64:DM95" si="109">IF($J64="","-",IFERROR(IF(CU64=0,((DA64*(3600/DF64))/($CS$114*((DG64-DB64+1)/DF64))),((DA64*(3600/DF64))/(($CS$114*(((DG64-DB64+1)/DF64)))+((CU64*3600)/DF64)))),0))</f>
        <v>0.35340314136114032</v>
      </c>
      <c r="DN64" s="37">
        <f>IF($J64="","-",CW64/CZ64)</f>
        <v>0.2241379310342746</v>
      </c>
      <c r="DO64" s="89" t="str">
        <f t="shared" ref="DO64:DO95" si="11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6</v>
      </c>
      <c r="E65" s="71">
        <v>1</v>
      </c>
      <c r="F65" s="71"/>
      <c r="G65" s="71"/>
      <c r="H65" s="71"/>
      <c r="I65" s="69">
        <f t="shared" ref="I65:I73" si="111">IF($J65="","-",B65*$L$2+C65*$M$2+D65*$N$2+E65*$O$2+F65*$P$2+G65*$Q$2+H65*$R$2)</f>
        <v>7</v>
      </c>
      <c r="J65" s="109">
        <v>0.71453703703703697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12">IF($J65="","-",L65*$L$2+M65*$M$2+N65*$N$2+O65*$O$2+P65*$P$2+Q65*$Q$2+R65*$R$2)</f>
        <v>0</v>
      </c>
      <c r="T65" s="110">
        <v>0.71456018518518516</v>
      </c>
      <c r="U65" s="64"/>
      <c r="V65" s="64">
        <v>1</v>
      </c>
      <c r="W65" s="65">
        <v>7</v>
      </c>
      <c r="X65" s="65">
        <v>3</v>
      </c>
      <c r="Y65" s="65"/>
      <c r="Z65" s="65"/>
      <c r="AA65" s="65"/>
      <c r="AB65" s="69">
        <f t="shared" ref="AB65:AB73" si="113">IF($J65="","-",U65*$L$2+V65*$M$2+W65*$N$2+X65*$O$2+Y65*$P$2+Z65*$Q$2+AA65*$R$2)</f>
        <v>10.4</v>
      </c>
      <c r="AC65" s="110">
        <v>0.71476851851851853</v>
      </c>
      <c r="AD65" s="70">
        <f t="shared" si="89"/>
        <v>2.083333333333659E-4</v>
      </c>
      <c r="AE65" s="73"/>
      <c r="AF65" s="92"/>
      <c r="AG65" s="64">
        <v>1</v>
      </c>
      <c r="AH65" s="65">
        <v>2</v>
      </c>
      <c r="AI65" s="65"/>
      <c r="AJ65" s="65"/>
      <c r="AK65" s="65"/>
      <c r="AL65" s="65"/>
      <c r="AM65" s="69">
        <f t="shared" ref="AM65:AM73" si="114">IF($J65="","-",AF65*$L$2+AG65*$M$2+AH65*$N$2+AI65*$O$2+AJ65*$P$2+AK65*$Q$2+AL65*$R$2)</f>
        <v>2.4</v>
      </c>
      <c r="AN65" s="110"/>
      <c r="AO65" s="64"/>
      <c r="AP65" s="64"/>
      <c r="AQ65" s="65"/>
      <c r="AR65" s="65"/>
      <c r="AS65" s="65"/>
      <c r="AT65" s="65"/>
      <c r="AU65" s="65"/>
      <c r="AV65" s="69">
        <f t="shared" ref="AV65:AV73" si="115">IF($J65="","-",AO65*$L$2+AP65*$M$2+AQ65*$N$2+AR65*$O$2+AS65*$P$2+AT65*$Q$2+AU65*$R$2)</f>
        <v>0</v>
      </c>
      <c r="AW65" s="110"/>
      <c r="AX65" s="70">
        <f t="shared" si="90"/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6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73" si="117">IF($J65="","-",BI65*$L$2+BJ65*$M$2+BK65*$N$2+BL65*$O$2+BM65*$P$2+BN65*$Q$2+BO65*$R$2)</f>
        <v>0</v>
      </c>
      <c r="BQ65" s="68"/>
      <c r="BR65" s="70">
        <f t="shared" ref="BR65:BR73" si="118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20">IF($J65="","-",CC65*$L$2+CD65*$M$2+CE65*$N$2+CF65*$O$2+CG65*$P$2+CH65*$Q$2+CI65*$R$2)</f>
        <v>0</v>
      </c>
      <c r="CK65" s="76"/>
      <c r="CL65" s="111">
        <v>0.71524305555555545</v>
      </c>
      <c r="CM65" s="112">
        <v>0.71545138888888893</v>
      </c>
      <c r="CN65" s="64" t="str">
        <f t="shared" si="91"/>
        <v>Y</v>
      </c>
      <c r="CO65" s="65" t="s">
        <v>75</v>
      </c>
      <c r="CP65" s="65" t="s">
        <v>75</v>
      </c>
      <c r="CQ65" s="66">
        <f t="shared" si="92"/>
        <v>2.3148148148155467E-4</v>
      </c>
      <c r="CR65" s="64" t="str">
        <f t="shared" si="93"/>
        <v>Yes</v>
      </c>
      <c r="CS65" s="67">
        <f t="shared" si="94"/>
        <v>2079.9999999996749</v>
      </c>
      <c r="CT65" s="76"/>
      <c r="CU65" s="61">
        <f t="shared" si="95"/>
        <v>0</v>
      </c>
      <c r="CV65" s="62">
        <f t="shared" si="96"/>
        <v>10.4</v>
      </c>
      <c r="CW65" s="63">
        <f t="shared" si="97"/>
        <v>18.000000000002814</v>
      </c>
      <c r="CX65" s="63">
        <f t="shared" ref="CX65:CX113" si="121">IF($J65="","-",IF(CP65="Y",2,IF(AND(CN65="y",CO65="y"),2,IF(AND(CN65="y",CO65="n"),1,IF(AND(CN65="n",CO65="y"),3,IF(AND(CN65="n",CO65="n"),4,"error"))))))</f>
        <v>1</v>
      </c>
      <c r="CY65" s="63">
        <f t="shared" si="98"/>
        <v>2.4</v>
      </c>
      <c r="CZ65" s="63">
        <f t="shared" si="99"/>
        <v>60.999999999996746</v>
      </c>
      <c r="DA65" s="51">
        <f t="shared" ref="DA65:DA96" si="122">IF($J65="","-",CV65+CY65+CU65)</f>
        <v>12.8</v>
      </c>
      <c r="DB65" s="52">
        <f t="shared" ref="DB65:DB113" si="123">IF($J65="","-",IF(CW65=0,0,CW65-DD65-DE65))</f>
        <v>-0.63013698629762871</v>
      </c>
      <c r="DC65" s="53">
        <f t="shared" si="100"/>
        <v>0.36388697450036811</v>
      </c>
      <c r="DD65" s="7">
        <f t="shared" ref="DD65:DD113" si="124">IF($J65="","-",IF(OR(CX65=1,CX65=3),1,IF(CX65=2,2,IF(CX65=4,0,0))))</f>
        <v>1</v>
      </c>
      <c r="DE65" s="7">
        <f t="shared" si="101"/>
        <v>17.630136986300442</v>
      </c>
      <c r="DF65" s="7">
        <f t="shared" si="102"/>
        <v>79.000000000009152</v>
      </c>
      <c r="DG65" s="7">
        <f t="shared" si="103"/>
        <v>57.999999999996746</v>
      </c>
      <c r="DH65" s="7">
        <f t="shared" si="104"/>
        <v>-0.63013698629762871</v>
      </c>
      <c r="DI65" s="7">
        <f t="shared" si="105"/>
        <v>-1.6301369862976287</v>
      </c>
      <c r="DJ65" s="7">
        <f t="shared" si="106"/>
        <v>-0.63013698629762871</v>
      </c>
      <c r="DK65" s="7">
        <f t="shared" si="107"/>
        <v>0.36986301370237129</v>
      </c>
      <c r="DL65" s="13">
        <f t="shared" si="108"/>
        <v>-0.63013698629762871</v>
      </c>
      <c r="DM65" s="14">
        <f t="shared" si="109"/>
        <v>0.36388697450036817</v>
      </c>
      <c r="DN65" s="37">
        <f t="shared" ref="DN65:DN113" si="125">IF($J65="","-",CW65/CZ65)</f>
        <v>0.29508196721317664</v>
      </c>
      <c r="DO65" s="89" t="str">
        <f t="shared" si="11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8</v>
      </c>
      <c r="E66" s="71">
        <v>1</v>
      </c>
      <c r="F66" s="71"/>
      <c r="G66" s="71"/>
      <c r="H66" s="71"/>
      <c r="I66" s="69">
        <f t="shared" si="111"/>
        <v>9</v>
      </c>
      <c r="J66" s="109">
        <v>0.71737268518518515</v>
      </c>
      <c r="K66" s="73"/>
      <c r="L66" s="92"/>
      <c r="M66" s="64"/>
      <c r="N66" s="65"/>
      <c r="O66" s="65"/>
      <c r="P66" s="65"/>
      <c r="Q66" s="65"/>
      <c r="R66" s="65"/>
      <c r="S66" s="69">
        <f t="shared" si="112"/>
        <v>0</v>
      </c>
      <c r="T66" s="110">
        <v>0.71740740740740738</v>
      </c>
      <c r="U66" s="64"/>
      <c r="V66" s="64"/>
      <c r="W66" s="65">
        <v>9</v>
      </c>
      <c r="X66" s="65">
        <v>1</v>
      </c>
      <c r="Y66" s="65"/>
      <c r="Z66" s="65"/>
      <c r="AA66" s="65"/>
      <c r="AB66" s="69">
        <f t="shared" si="113"/>
        <v>10</v>
      </c>
      <c r="AC66" s="110">
        <v>0.71761574074074075</v>
      </c>
      <c r="AD66" s="70">
        <f t="shared" si="89"/>
        <v>2.083333333333659E-4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4"/>
        <v>0</v>
      </c>
      <c r="AN66" s="110">
        <v>0.71773148148148147</v>
      </c>
      <c r="AO66" s="64"/>
      <c r="AP66" s="64"/>
      <c r="AQ66" s="65">
        <v>7</v>
      </c>
      <c r="AR66" s="65">
        <v>2</v>
      </c>
      <c r="AS66" s="65"/>
      <c r="AT66" s="65"/>
      <c r="AU66" s="65"/>
      <c r="AV66" s="69">
        <f t="shared" si="115"/>
        <v>9</v>
      </c>
      <c r="AW66" s="110">
        <v>0.71796296296296302</v>
      </c>
      <c r="AX66" s="70">
        <f t="shared" si="90"/>
        <v>2.3148148148155467E-4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6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17"/>
        <v>0</v>
      </c>
      <c r="BQ66" s="68"/>
      <c r="BR66" s="70">
        <f t="shared" si="11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20"/>
        <v>0</v>
      </c>
      <c r="CK66" s="76"/>
      <c r="CL66" s="111">
        <v>0.71810185185185194</v>
      </c>
      <c r="CM66" s="112">
        <v>0.71834490740740742</v>
      </c>
      <c r="CN66" s="64" t="str">
        <f t="shared" si="91"/>
        <v>Y</v>
      </c>
      <c r="CO66" s="65" t="s">
        <v>75</v>
      </c>
      <c r="CP66" s="65" t="s">
        <v>75</v>
      </c>
      <c r="CQ66" s="66">
        <f t="shared" si="92"/>
        <v>2.4305555555559355E-4</v>
      </c>
      <c r="CR66" s="64" t="str">
        <f t="shared" si="93"/>
        <v>Yes</v>
      </c>
      <c r="CS66" s="67">
        <f t="shared" si="94"/>
        <v>1999.9999999996874</v>
      </c>
      <c r="CT66" s="76"/>
      <c r="CU66" s="61">
        <f t="shared" si="95"/>
        <v>0</v>
      </c>
      <c r="CV66" s="62">
        <f t="shared" si="96"/>
        <v>19</v>
      </c>
      <c r="CW66" s="63">
        <f t="shared" si="97"/>
        <v>38.000000000009138</v>
      </c>
      <c r="CX66" s="63">
        <f t="shared" si="121"/>
        <v>1</v>
      </c>
      <c r="CY66" s="63">
        <f t="shared" si="98"/>
        <v>0</v>
      </c>
      <c r="CZ66" s="63">
        <f t="shared" si="99"/>
        <v>63.000000000009848</v>
      </c>
      <c r="DA66" s="51">
        <f t="shared" si="122"/>
        <v>19</v>
      </c>
      <c r="DB66" s="52">
        <f t="shared" si="123"/>
        <v>4.7910958904217935</v>
      </c>
      <c r="DC66" s="53">
        <f t="shared" si="100"/>
        <v>0.5730213854870938</v>
      </c>
      <c r="DD66" s="7">
        <f t="shared" si="124"/>
        <v>1</v>
      </c>
      <c r="DE66" s="7">
        <f t="shared" si="101"/>
        <v>32.208904109587344</v>
      </c>
      <c r="DF66" s="7">
        <f t="shared" si="102"/>
        <v>84.000000000003539</v>
      </c>
      <c r="DG66" s="7">
        <f t="shared" si="103"/>
        <v>60.000000000009848</v>
      </c>
      <c r="DH66" s="7">
        <f t="shared" si="104"/>
        <v>4.7910958904217935</v>
      </c>
      <c r="DI66" s="7">
        <f t="shared" si="105"/>
        <v>3.7910958904217935</v>
      </c>
      <c r="DJ66" s="7">
        <f t="shared" si="106"/>
        <v>4.7910958904217935</v>
      </c>
      <c r="DK66" s="7">
        <f t="shared" si="107"/>
        <v>5.7910958904217935</v>
      </c>
      <c r="DL66" s="13">
        <f t="shared" si="108"/>
        <v>4.7910958904217935</v>
      </c>
      <c r="DM66" s="14">
        <f t="shared" si="109"/>
        <v>0.57302138548709369</v>
      </c>
      <c r="DN66" s="37">
        <f t="shared" si="125"/>
        <v>0.60317460317465388</v>
      </c>
      <c r="DO66" s="89" t="str">
        <f t="shared" si="11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7</v>
      </c>
      <c r="E67" s="71"/>
      <c r="F67" s="71"/>
      <c r="G67" s="71"/>
      <c r="H67" s="71"/>
      <c r="I67" s="69">
        <f t="shared" si="111"/>
        <v>7</v>
      </c>
      <c r="J67" s="109">
        <v>0.72193287037037035</v>
      </c>
      <c r="K67" s="73"/>
      <c r="L67" s="92"/>
      <c r="M67" s="64"/>
      <c r="N67" s="65"/>
      <c r="O67" s="65"/>
      <c r="P67" s="65"/>
      <c r="Q67" s="65"/>
      <c r="R67" s="65"/>
      <c r="S67" s="69">
        <f t="shared" si="112"/>
        <v>0</v>
      </c>
      <c r="T67" s="110">
        <v>0.7219444444444445</v>
      </c>
      <c r="U67" s="64"/>
      <c r="V67" s="64"/>
      <c r="W67" s="65">
        <v>7</v>
      </c>
      <c r="X67" s="65"/>
      <c r="Y67" s="65"/>
      <c r="Z67" s="65"/>
      <c r="AA67" s="65"/>
      <c r="AB67" s="69">
        <f t="shared" si="113"/>
        <v>7</v>
      </c>
      <c r="AC67" s="110">
        <v>0.72207175925925926</v>
      </c>
      <c r="AD67" s="70">
        <f t="shared" si="89"/>
        <v>1.273148148147607E-4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4"/>
        <v>0</v>
      </c>
      <c r="AN67" s="110">
        <v>0.72218749999999998</v>
      </c>
      <c r="AO67" s="64"/>
      <c r="AP67" s="64"/>
      <c r="AQ67" s="65">
        <v>9</v>
      </c>
      <c r="AR67" s="65"/>
      <c r="AS67" s="65"/>
      <c r="AT67" s="65"/>
      <c r="AU67" s="65"/>
      <c r="AV67" s="69">
        <f t="shared" si="115"/>
        <v>9</v>
      </c>
      <c r="AW67" s="110">
        <v>0.72234953703703697</v>
      </c>
      <c r="AX67" s="70">
        <f t="shared" si="90"/>
        <v>1.6203703703698835E-4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6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17"/>
        <v>0</v>
      </c>
      <c r="BQ67" s="68"/>
      <c r="BR67" s="70">
        <f t="shared" si="11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20"/>
        <v>0</v>
      </c>
      <c r="CK67" s="76"/>
      <c r="CL67" s="111">
        <v>0.72256944444444438</v>
      </c>
      <c r="CM67" s="112">
        <v>0.72285879629629635</v>
      </c>
      <c r="CN67" s="64" t="str">
        <f t="shared" si="91"/>
        <v>Y</v>
      </c>
      <c r="CO67" s="65" t="s">
        <v>75</v>
      </c>
      <c r="CP67" s="65" t="s">
        <v>75</v>
      </c>
      <c r="CQ67" s="66">
        <f t="shared" si="92"/>
        <v>1.388888888889106E-4</v>
      </c>
      <c r="CR67" s="64" t="str">
        <f t="shared" si="93"/>
        <v>Yes</v>
      </c>
      <c r="CS67" s="67">
        <f t="shared" si="94"/>
        <v>2290.9090909100646</v>
      </c>
      <c r="CT67" s="76"/>
      <c r="CU67" s="61">
        <f t="shared" si="95"/>
        <v>0</v>
      </c>
      <c r="CV67" s="62">
        <f t="shared" si="96"/>
        <v>16</v>
      </c>
      <c r="CW67" s="63">
        <f t="shared" si="97"/>
        <v>24.999999999991118</v>
      </c>
      <c r="CX67" s="63">
        <f t="shared" si="121"/>
        <v>1</v>
      </c>
      <c r="CY67" s="63">
        <f t="shared" si="98"/>
        <v>0</v>
      </c>
      <c r="CZ67" s="63">
        <f t="shared" si="99"/>
        <v>54.999999999995808</v>
      </c>
      <c r="DA67" s="51">
        <f t="shared" si="122"/>
        <v>16</v>
      </c>
      <c r="DB67" s="52">
        <f t="shared" si="123"/>
        <v>-3.1232876712403304</v>
      </c>
      <c r="DC67" s="53">
        <f t="shared" si="100"/>
        <v>0.48328044910905066</v>
      </c>
      <c r="DD67" s="7">
        <f t="shared" si="124"/>
        <v>1</v>
      </c>
      <c r="DE67" s="7">
        <f t="shared" si="101"/>
        <v>27.123287671231449</v>
      </c>
      <c r="DF67" s="7">
        <f t="shared" si="102"/>
        <v>80.000000000006111</v>
      </c>
      <c r="DG67" s="7">
        <f t="shared" si="103"/>
        <v>51.999999999995808</v>
      </c>
      <c r="DH67" s="7">
        <f t="shared" si="104"/>
        <v>-3.1232876712403304</v>
      </c>
      <c r="DI67" s="7">
        <f t="shared" si="105"/>
        <v>-4.1232876712403304</v>
      </c>
      <c r="DJ67" s="7">
        <f t="shared" si="106"/>
        <v>-3.1232876712403304</v>
      </c>
      <c r="DK67" s="7">
        <f t="shared" si="107"/>
        <v>-2.1232876712403304</v>
      </c>
      <c r="DL67" s="13">
        <f t="shared" si="108"/>
        <v>-3.1232876712403304</v>
      </c>
      <c r="DM67" s="14">
        <f t="shared" si="109"/>
        <v>0.48328044910905071</v>
      </c>
      <c r="DN67" s="37">
        <f t="shared" si="125"/>
        <v>0.45454545454532769</v>
      </c>
      <c r="DO67" s="89" t="str">
        <f t="shared" si="11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1</v>
      </c>
      <c r="E68" s="71"/>
      <c r="F68" s="71"/>
      <c r="G68" s="71"/>
      <c r="H68" s="71"/>
      <c r="I68" s="69">
        <f t="shared" si="111"/>
        <v>1</v>
      </c>
      <c r="J68" s="109">
        <v>0.72453703703703709</v>
      </c>
      <c r="K68" s="73"/>
      <c r="L68" s="92"/>
      <c r="M68" s="64"/>
      <c r="N68" s="65"/>
      <c r="O68" s="65"/>
      <c r="P68" s="65"/>
      <c r="Q68" s="65"/>
      <c r="R68" s="65"/>
      <c r="S68" s="69">
        <f t="shared" si="112"/>
        <v>0</v>
      </c>
      <c r="T68" s="110">
        <v>0.72453703703703709</v>
      </c>
      <c r="U68" s="64"/>
      <c r="V68" s="64"/>
      <c r="W68" s="65">
        <v>6</v>
      </c>
      <c r="X68" s="65">
        <v>1</v>
      </c>
      <c r="Y68" s="65"/>
      <c r="Z68" s="65"/>
      <c r="AA68" s="65"/>
      <c r="AB68" s="69">
        <f t="shared" si="113"/>
        <v>7</v>
      </c>
      <c r="AC68" s="110">
        <v>0.724675925925926</v>
      </c>
      <c r="AD68" s="70">
        <f t="shared" si="89"/>
        <v>1.388888888889106E-4</v>
      </c>
      <c r="AE68" s="73"/>
      <c r="AF68" s="92"/>
      <c r="AG68" s="64"/>
      <c r="AH68" s="65">
        <v>3</v>
      </c>
      <c r="AI68" s="65"/>
      <c r="AJ68" s="65"/>
      <c r="AK68" s="65"/>
      <c r="AL68" s="65"/>
      <c r="AM68" s="69">
        <f t="shared" si="114"/>
        <v>3</v>
      </c>
      <c r="AN68" s="110"/>
      <c r="AO68" s="64"/>
      <c r="AP68" s="64"/>
      <c r="AQ68" s="65"/>
      <c r="AR68" s="65"/>
      <c r="AS68" s="65"/>
      <c r="AT68" s="65"/>
      <c r="AU68" s="65"/>
      <c r="AV68" s="69">
        <f t="shared" si="115"/>
        <v>0</v>
      </c>
      <c r="AW68" s="110"/>
      <c r="AX68" s="70">
        <f t="shared" si="90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6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17"/>
        <v>0</v>
      </c>
      <c r="BQ68" s="68"/>
      <c r="BR68" s="70">
        <f t="shared" si="11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20"/>
        <v>0</v>
      </c>
      <c r="CK68" s="76"/>
      <c r="CL68" s="111">
        <v>0.72493055555555552</v>
      </c>
      <c r="CM68" s="112">
        <v>0.72523148148148142</v>
      </c>
      <c r="CN68" s="64" t="str">
        <f t="shared" si="91"/>
        <v>Y</v>
      </c>
      <c r="CO68" s="65" t="s">
        <v>75</v>
      </c>
      <c r="CP68" s="65" t="s">
        <v>75</v>
      </c>
      <c r="CQ68" s="66">
        <f t="shared" si="92"/>
        <v>1.388888888889106E-4</v>
      </c>
      <c r="CR68" s="64" t="str">
        <f t="shared" si="93"/>
        <v>No</v>
      </c>
      <c r="CS68" s="67">
        <f t="shared" si="94"/>
        <v>2099.9999999996717</v>
      </c>
      <c r="CT68" s="76"/>
      <c r="CU68" s="61">
        <f t="shared" si="95"/>
        <v>0</v>
      </c>
      <c r="CV68" s="62">
        <f t="shared" si="96"/>
        <v>7</v>
      </c>
      <c r="CW68" s="63">
        <f t="shared" si="97"/>
        <v>12.000000000001876</v>
      </c>
      <c r="CX68" s="63">
        <f t="shared" si="121"/>
        <v>1</v>
      </c>
      <c r="CY68" s="63">
        <f t="shared" si="98"/>
        <v>3</v>
      </c>
      <c r="CZ68" s="63">
        <f t="shared" si="99"/>
        <v>33.999999999992525</v>
      </c>
      <c r="DA68" s="51">
        <f t="shared" si="122"/>
        <v>10</v>
      </c>
      <c r="DB68" s="52">
        <f t="shared" si="123"/>
        <v>-0.86643835616188269</v>
      </c>
      <c r="DC68" s="53">
        <f t="shared" si="100"/>
        <v>0.5157861831823739</v>
      </c>
      <c r="DD68" s="7">
        <f t="shared" si="124"/>
        <v>1</v>
      </c>
      <c r="DE68" s="7">
        <f t="shared" si="101"/>
        <v>11.866438356163759</v>
      </c>
      <c r="DF68" s="7">
        <f t="shared" si="102"/>
        <v>59.999999999990195</v>
      </c>
      <c r="DG68" s="7">
        <f t="shared" si="103"/>
        <v>30.999999999992525</v>
      </c>
      <c r="DH68" s="7">
        <f t="shared" si="104"/>
        <v>-0.86643835616188269</v>
      </c>
      <c r="DI68" s="7">
        <f t="shared" si="105"/>
        <v>-1.8664383561618827</v>
      </c>
      <c r="DJ68" s="7">
        <f t="shared" si="106"/>
        <v>-0.86643835616188269</v>
      </c>
      <c r="DK68" s="7">
        <f t="shared" si="107"/>
        <v>0.13356164383811731</v>
      </c>
      <c r="DL68" s="13">
        <f t="shared" si="108"/>
        <v>-0.86643835616188269</v>
      </c>
      <c r="DM68" s="14">
        <f t="shared" si="109"/>
        <v>0.5157861831823739</v>
      </c>
      <c r="DN68" s="37">
        <f t="shared" si="125"/>
        <v>0.35294117647072099</v>
      </c>
      <c r="DO68" s="89" t="str">
        <f t="shared" si="11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2</v>
      </c>
      <c r="E69" s="71"/>
      <c r="F69" s="71"/>
      <c r="G69" s="71"/>
      <c r="H69" s="71"/>
      <c r="I69" s="69">
        <f t="shared" si="111"/>
        <v>2</v>
      </c>
      <c r="J69" s="109">
        <v>0.72767361111111117</v>
      </c>
      <c r="K69" s="73"/>
      <c r="L69" s="92"/>
      <c r="M69" s="64"/>
      <c r="N69" s="65"/>
      <c r="O69" s="65"/>
      <c r="P69" s="65"/>
      <c r="Q69" s="65"/>
      <c r="R69" s="65"/>
      <c r="S69" s="69">
        <f t="shared" si="112"/>
        <v>0</v>
      </c>
      <c r="T69" s="110">
        <v>0.72768518518518521</v>
      </c>
      <c r="U69" s="64"/>
      <c r="V69" s="64"/>
      <c r="W69" s="65">
        <v>7</v>
      </c>
      <c r="X69" s="65"/>
      <c r="Y69" s="65"/>
      <c r="Z69" s="65"/>
      <c r="AA69" s="65"/>
      <c r="AB69" s="69">
        <f t="shared" si="113"/>
        <v>7</v>
      </c>
      <c r="AC69" s="110">
        <v>0.72782407407407401</v>
      </c>
      <c r="AD69" s="70">
        <f t="shared" si="89"/>
        <v>1.3888888888879958E-4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4"/>
        <v>0</v>
      </c>
      <c r="AN69" s="110">
        <v>0.72807870370370376</v>
      </c>
      <c r="AO69" s="64"/>
      <c r="AP69" s="64"/>
      <c r="AQ69" s="65">
        <v>3</v>
      </c>
      <c r="AR69" s="65"/>
      <c r="AS69" s="65"/>
      <c r="AT69" s="65"/>
      <c r="AU69" s="65"/>
      <c r="AV69" s="69">
        <f t="shared" si="115"/>
        <v>3</v>
      </c>
      <c r="AW69" s="110">
        <v>0.72813657407407406</v>
      </c>
      <c r="AX69" s="70">
        <f t="shared" si="90"/>
        <v>5.7870370370305402E-5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6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17"/>
        <v>0</v>
      </c>
      <c r="BQ69" s="68"/>
      <c r="BR69" s="70">
        <f t="shared" si="11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20"/>
        <v>0</v>
      </c>
      <c r="CK69" s="76"/>
      <c r="CL69" s="111">
        <v>0.72835648148148147</v>
      </c>
      <c r="CM69" s="112">
        <v>0.72862268518518514</v>
      </c>
      <c r="CN69" s="64" t="str">
        <f t="shared" si="91"/>
        <v>Y</v>
      </c>
      <c r="CO69" s="65" t="s">
        <v>75</v>
      </c>
      <c r="CP69" s="65" t="s">
        <v>75</v>
      </c>
      <c r="CQ69" s="66">
        <f t="shared" si="92"/>
        <v>1.5046296296283845E-4</v>
      </c>
      <c r="CR69" s="64" t="str">
        <f t="shared" si="93"/>
        <v>No</v>
      </c>
      <c r="CS69" s="67">
        <f t="shared" si="94"/>
        <v>2100.0000000013506</v>
      </c>
      <c r="CT69" s="76"/>
      <c r="CU69" s="61">
        <f t="shared" si="95"/>
        <v>0</v>
      </c>
      <c r="CV69" s="62">
        <f t="shared" si="96"/>
        <v>10</v>
      </c>
      <c r="CW69" s="63">
        <f t="shared" si="97"/>
        <v>16.99999999998667</v>
      </c>
      <c r="CX69" s="63">
        <f t="shared" si="121"/>
        <v>1</v>
      </c>
      <c r="CY69" s="63">
        <f t="shared" si="98"/>
        <v>0</v>
      </c>
      <c r="CZ69" s="63">
        <f t="shared" si="99"/>
        <v>58.999999999993236</v>
      </c>
      <c r="DA69" s="51">
        <f t="shared" si="122"/>
        <v>10</v>
      </c>
      <c r="DB69" s="52">
        <f t="shared" si="123"/>
        <v>-0.95205479453298736</v>
      </c>
      <c r="DC69" s="53">
        <f t="shared" si="100"/>
        <v>0.29251861482089914</v>
      </c>
      <c r="DD69" s="7">
        <f t="shared" si="124"/>
        <v>1</v>
      </c>
      <c r="DE69" s="7">
        <f t="shared" si="101"/>
        <v>16.952054794519658</v>
      </c>
      <c r="DF69" s="7">
        <f t="shared" si="102"/>
        <v>81.999999999990436</v>
      </c>
      <c r="DG69" s="7">
        <f t="shared" si="103"/>
        <v>55.999999999993236</v>
      </c>
      <c r="DH69" s="7">
        <f t="shared" si="104"/>
        <v>-0.95205479453298736</v>
      </c>
      <c r="DI69" s="7">
        <f t="shared" si="105"/>
        <v>-1.9520547945329874</v>
      </c>
      <c r="DJ69" s="7">
        <f t="shared" si="106"/>
        <v>-0.95205479453298736</v>
      </c>
      <c r="DK69" s="7">
        <f t="shared" si="107"/>
        <v>4.7945205467012642E-2</v>
      </c>
      <c r="DL69" s="13">
        <f t="shared" si="108"/>
        <v>-0.95205479453298736</v>
      </c>
      <c r="DM69" s="14">
        <f t="shared" si="109"/>
        <v>0.29251861482089908</v>
      </c>
      <c r="DN69" s="37">
        <f t="shared" si="125"/>
        <v>0.28813559322014609</v>
      </c>
      <c r="DO69" s="89" t="str">
        <f t="shared" si="110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4</v>
      </c>
      <c r="E70" s="71"/>
      <c r="F70" s="71"/>
      <c r="G70" s="71"/>
      <c r="H70" s="71"/>
      <c r="I70" s="69">
        <f t="shared" si="111"/>
        <v>4</v>
      </c>
      <c r="J70" s="109">
        <v>0.73126157407407411</v>
      </c>
      <c r="K70" s="73"/>
      <c r="L70" s="92"/>
      <c r="M70" s="64"/>
      <c r="N70" s="65"/>
      <c r="O70" s="65"/>
      <c r="P70" s="65"/>
      <c r="Q70" s="65"/>
      <c r="R70" s="65"/>
      <c r="S70" s="69">
        <f t="shared" si="112"/>
        <v>0</v>
      </c>
      <c r="T70" s="110">
        <v>0.73128472222222218</v>
      </c>
      <c r="U70" s="64"/>
      <c r="V70" s="64"/>
      <c r="W70" s="65">
        <v>6</v>
      </c>
      <c r="X70" s="65"/>
      <c r="Y70" s="65"/>
      <c r="Z70" s="65"/>
      <c r="AA70" s="65"/>
      <c r="AB70" s="69">
        <f t="shared" si="113"/>
        <v>6</v>
      </c>
      <c r="AC70" s="110">
        <v>0.73138888888888898</v>
      </c>
      <c r="AD70" s="70">
        <f t="shared" si="89"/>
        <v>1.0416666666679397E-4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4"/>
        <v>0</v>
      </c>
      <c r="AN70" s="110"/>
      <c r="AO70" s="64"/>
      <c r="AP70" s="64"/>
      <c r="AQ70" s="65"/>
      <c r="AR70" s="65"/>
      <c r="AS70" s="65"/>
      <c r="AT70" s="65"/>
      <c r="AU70" s="65"/>
      <c r="AV70" s="69">
        <f t="shared" si="115"/>
        <v>0</v>
      </c>
      <c r="AW70" s="110"/>
      <c r="AX70" s="70">
        <f t="shared" si="90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6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17"/>
        <v>0</v>
      </c>
      <c r="BQ70" s="68"/>
      <c r="BR70" s="70">
        <f t="shared" si="11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20"/>
        <v>0</v>
      </c>
      <c r="CK70" s="76"/>
      <c r="CL70" s="111">
        <v>0.73181712962962964</v>
      </c>
      <c r="CM70" s="112">
        <v>0.73202546296296289</v>
      </c>
      <c r="CN70" s="64" t="str">
        <f t="shared" si="91"/>
        <v>Y</v>
      </c>
      <c r="CO70" s="65" t="s">
        <v>75</v>
      </c>
      <c r="CP70" s="65" t="s">
        <v>75</v>
      </c>
      <c r="CQ70" s="66">
        <f t="shared" si="92"/>
        <v>1.2731481481487172E-4</v>
      </c>
      <c r="CR70" s="64" t="str">
        <f t="shared" si="93"/>
        <v>No</v>
      </c>
      <c r="CS70" s="67">
        <f t="shared" si="94"/>
        <v>2399.9999999970669</v>
      </c>
      <c r="CT70" s="76"/>
      <c r="CU70" s="61">
        <f t="shared" si="95"/>
        <v>0</v>
      </c>
      <c r="CV70" s="62">
        <f t="shared" si="96"/>
        <v>6</v>
      </c>
      <c r="CW70" s="63">
        <f t="shared" si="97"/>
        <v>9.0000000000109992</v>
      </c>
      <c r="CX70" s="63">
        <f t="shared" si="121"/>
        <v>1</v>
      </c>
      <c r="CY70" s="63">
        <f t="shared" si="98"/>
        <v>0</v>
      </c>
      <c r="CZ70" s="63">
        <f t="shared" si="99"/>
        <v>47.999999999997911</v>
      </c>
      <c r="DA70" s="51">
        <f t="shared" si="122"/>
        <v>6</v>
      </c>
      <c r="DB70" s="52">
        <f t="shared" si="123"/>
        <v>-2.1712328767007936</v>
      </c>
      <c r="DC70" s="53">
        <f t="shared" si="100"/>
        <v>0.2111474477463873</v>
      </c>
      <c r="DD70" s="7">
        <f t="shared" si="124"/>
        <v>1</v>
      </c>
      <c r="DE70" s="7">
        <f t="shared" si="101"/>
        <v>10.171232876711793</v>
      </c>
      <c r="DF70" s="7">
        <f t="shared" si="102"/>
        <v>65.999999999991132</v>
      </c>
      <c r="DG70" s="7">
        <f t="shared" si="103"/>
        <v>44.999999999997911</v>
      </c>
      <c r="DH70" s="7">
        <f t="shared" si="104"/>
        <v>-2.1712328767007936</v>
      </c>
      <c r="DI70" s="7">
        <f t="shared" si="105"/>
        <v>-3.1712328767007936</v>
      </c>
      <c r="DJ70" s="7">
        <f t="shared" si="106"/>
        <v>-2.1712328767007936</v>
      </c>
      <c r="DK70" s="7">
        <f t="shared" si="107"/>
        <v>-1.1712328767007936</v>
      </c>
      <c r="DL70" s="13">
        <f t="shared" si="108"/>
        <v>-2.1712328767007936</v>
      </c>
      <c r="DM70" s="14">
        <f t="shared" si="109"/>
        <v>0.21114744774638727</v>
      </c>
      <c r="DN70" s="37">
        <f t="shared" si="125"/>
        <v>0.18750000000023731</v>
      </c>
      <c r="DO70" s="89" t="str">
        <f t="shared" si="11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1</v>
      </c>
      <c r="E71" s="71"/>
      <c r="F71" s="71"/>
      <c r="G71" s="71"/>
      <c r="H71" s="71"/>
      <c r="I71" s="69">
        <f t="shared" si="111"/>
        <v>1</v>
      </c>
      <c r="J71" s="109">
        <v>0.73476851851851854</v>
      </c>
      <c r="K71" s="73"/>
      <c r="L71" s="92"/>
      <c r="M71" s="64"/>
      <c r="N71" s="65"/>
      <c r="O71" s="65"/>
      <c r="P71" s="65"/>
      <c r="Q71" s="65"/>
      <c r="R71" s="65"/>
      <c r="S71" s="69">
        <f t="shared" si="112"/>
        <v>0</v>
      </c>
      <c r="T71" s="110">
        <v>0.73478009259259258</v>
      </c>
      <c r="U71" s="64"/>
      <c r="V71" s="64"/>
      <c r="W71" s="65">
        <v>8</v>
      </c>
      <c r="X71" s="65"/>
      <c r="Y71" s="65"/>
      <c r="Z71" s="65"/>
      <c r="AA71" s="65"/>
      <c r="AB71" s="69">
        <f t="shared" si="113"/>
        <v>8</v>
      </c>
      <c r="AC71" s="110">
        <v>0.73493055555555553</v>
      </c>
      <c r="AD71" s="70">
        <f t="shared" si="89"/>
        <v>1.5046296296294948E-4</v>
      </c>
      <c r="AE71" s="73"/>
      <c r="AF71" s="92"/>
      <c r="AG71" s="64"/>
      <c r="AH71" s="65">
        <v>5</v>
      </c>
      <c r="AI71" s="65">
        <v>1</v>
      </c>
      <c r="AJ71" s="65"/>
      <c r="AK71" s="65"/>
      <c r="AL71" s="65"/>
      <c r="AM71" s="69">
        <f t="shared" si="114"/>
        <v>6</v>
      </c>
      <c r="AN71" s="110"/>
      <c r="AO71" s="64"/>
      <c r="AP71" s="64"/>
      <c r="AQ71" s="65"/>
      <c r="AR71" s="65"/>
      <c r="AS71" s="65"/>
      <c r="AT71" s="65"/>
      <c r="AU71" s="65"/>
      <c r="AV71" s="69">
        <f t="shared" si="115"/>
        <v>0</v>
      </c>
      <c r="AW71" s="110"/>
      <c r="AX71" s="70">
        <f t="shared" si="90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6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17"/>
        <v>0</v>
      </c>
      <c r="BQ71" s="68"/>
      <c r="BR71" s="70">
        <f t="shared" si="11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20"/>
        <v>0</v>
      </c>
      <c r="CK71" s="76"/>
      <c r="CL71" s="111">
        <v>0.7354398148148148</v>
      </c>
      <c r="CM71" s="112">
        <v>0.73564814814814816</v>
      </c>
      <c r="CN71" s="64" t="str">
        <f t="shared" si="91"/>
        <v>Y</v>
      </c>
      <c r="CO71" s="65" t="s">
        <v>75</v>
      </c>
      <c r="CP71" s="65" t="s">
        <v>75</v>
      </c>
      <c r="CQ71" s="66">
        <f t="shared" si="92"/>
        <v>1.6203703703698835E-4</v>
      </c>
      <c r="CR71" s="64" t="str">
        <f t="shared" si="93"/>
        <v>No</v>
      </c>
      <c r="CS71" s="67">
        <f t="shared" si="94"/>
        <v>2215.384615384814</v>
      </c>
      <c r="CT71" s="76"/>
      <c r="CU71" s="61">
        <f t="shared" si="95"/>
        <v>0</v>
      </c>
      <c r="CV71" s="62">
        <f t="shared" si="96"/>
        <v>8</v>
      </c>
      <c r="CW71" s="63">
        <f t="shared" si="97"/>
        <v>12.999999999998835</v>
      </c>
      <c r="CX71" s="63">
        <f t="shared" si="121"/>
        <v>1</v>
      </c>
      <c r="CY71" s="63">
        <f t="shared" si="98"/>
        <v>6</v>
      </c>
      <c r="CZ71" s="63">
        <f t="shared" si="99"/>
        <v>57.999999999996277</v>
      </c>
      <c r="DA71" s="51">
        <f t="shared" si="122"/>
        <v>14</v>
      </c>
      <c r="DB71" s="52">
        <f t="shared" si="123"/>
        <v>-1.5616438356168896</v>
      </c>
      <c r="DC71" s="53">
        <f t="shared" si="100"/>
        <v>0.41230366492146769</v>
      </c>
      <c r="DD71" s="7">
        <f t="shared" si="124"/>
        <v>1</v>
      </c>
      <c r="DE71" s="7">
        <f t="shared" si="101"/>
        <v>13.561643835615724</v>
      </c>
      <c r="DF71" s="7">
        <f t="shared" si="102"/>
        <v>75.999999999999091</v>
      </c>
      <c r="DG71" s="7">
        <f t="shared" si="103"/>
        <v>54.999999999996277</v>
      </c>
      <c r="DH71" s="7">
        <f t="shared" si="104"/>
        <v>-1.5616438356168896</v>
      </c>
      <c r="DI71" s="7">
        <f t="shared" si="105"/>
        <v>-2.5616438356168896</v>
      </c>
      <c r="DJ71" s="7">
        <f t="shared" si="106"/>
        <v>-1.5616438356168896</v>
      </c>
      <c r="DK71" s="7">
        <f t="shared" si="107"/>
        <v>-0.56164383561688958</v>
      </c>
      <c r="DL71" s="13">
        <f t="shared" si="108"/>
        <v>-1.5616438356168896</v>
      </c>
      <c r="DM71" s="14">
        <f t="shared" si="109"/>
        <v>0.41230366492146769</v>
      </c>
      <c r="DN71" s="37">
        <f t="shared" si="125"/>
        <v>0.22413793103447704</v>
      </c>
      <c r="DO71" s="89" t="str">
        <f t="shared" si="11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2</v>
      </c>
      <c r="E72" s="71">
        <v>1</v>
      </c>
      <c r="F72" s="71"/>
      <c r="G72" s="71"/>
      <c r="H72" s="71"/>
      <c r="I72" s="69">
        <f t="shared" si="111"/>
        <v>3</v>
      </c>
      <c r="J72" s="109">
        <v>0.74023148148148143</v>
      </c>
      <c r="K72" s="73"/>
      <c r="L72" s="92"/>
      <c r="M72" s="64"/>
      <c r="N72" s="65"/>
      <c r="O72" s="65"/>
      <c r="P72" s="65"/>
      <c r="Q72" s="65"/>
      <c r="R72" s="65"/>
      <c r="S72" s="69">
        <f t="shared" si="112"/>
        <v>0</v>
      </c>
      <c r="T72" s="110">
        <v>0.74024305555555558</v>
      </c>
      <c r="U72" s="64"/>
      <c r="V72" s="64"/>
      <c r="W72" s="65">
        <v>4</v>
      </c>
      <c r="X72" s="65">
        <v>3</v>
      </c>
      <c r="Y72" s="65"/>
      <c r="Z72" s="65"/>
      <c r="AA72" s="65"/>
      <c r="AB72" s="69">
        <f t="shared" si="113"/>
        <v>7</v>
      </c>
      <c r="AC72" s="110">
        <v>0.74040509259259257</v>
      </c>
      <c r="AD72" s="70">
        <f t="shared" si="89"/>
        <v>1.6203703703698835E-4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14"/>
        <v>0</v>
      </c>
      <c r="AN72" s="110">
        <v>0.74049768518518511</v>
      </c>
      <c r="AO72" s="64"/>
      <c r="AP72" s="64"/>
      <c r="AQ72" s="65">
        <v>5</v>
      </c>
      <c r="AR72" s="65"/>
      <c r="AS72" s="65"/>
      <c r="AT72" s="65"/>
      <c r="AU72" s="65"/>
      <c r="AV72" s="69">
        <f t="shared" si="115"/>
        <v>5</v>
      </c>
      <c r="AW72" s="110">
        <v>0.7406018518518519</v>
      </c>
      <c r="AX72" s="70">
        <f t="shared" si="90"/>
        <v>1.0416666666679397E-4</v>
      </c>
      <c r="AY72" s="73"/>
      <c r="AZ72" s="92"/>
      <c r="BA72" s="64"/>
      <c r="BB72" s="65">
        <v>5</v>
      </c>
      <c r="BC72" s="65"/>
      <c r="BD72" s="65"/>
      <c r="BE72" s="65"/>
      <c r="BF72" s="65"/>
      <c r="BG72" s="69">
        <f t="shared" si="116"/>
        <v>5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17"/>
        <v>0</v>
      </c>
      <c r="BQ72" s="68"/>
      <c r="BR72" s="70">
        <f t="shared" si="11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20"/>
        <v>0</v>
      </c>
      <c r="CK72" s="76"/>
      <c r="CL72" s="111">
        <v>0.74098379629629629</v>
      </c>
      <c r="CM72" s="112">
        <v>0.74123842592592604</v>
      </c>
      <c r="CN72" s="64" t="str">
        <f t="shared" si="91"/>
        <v>Y</v>
      </c>
      <c r="CO72" s="65" t="s">
        <v>75</v>
      </c>
      <c r="CP72" s="65" t="s">
        <v>75</v>
      </c>
      <c r="CQ72" s="66">
        <f t="shared" si="92"/>
        <v>1.7361111111113825E-4</v>
      </c>
      <c r="CR72" s="64" t="str">
        <f t="shared" si="93"/>
        <v>No</v>
      </c>
      <c r="CS72" s="67">
        <f t="shared" si="94"/>
        <v>1800.0000000005409</v>
      </c>
      <c r="CT72" s="76"/>
      <c r="CU72" s="61">
        <f t="shared" si="95"/>
        <v>0</v>
      </c>
      <c r="CV72" s="62">
        <f t="shared" si="96"/>
        <v>12</v>
      </c>
      <c r="CW72" s="63">
        <f t="shared" si="97"/>
        <v>23.000000000006793</v>
      </c>
      <c r="CX72" s="63">
        <f t="shared" si="121"/>
        <v>1</v>
      </c>
      <c r="CY72" s="63">
        <f t="shared" si="98"/>
        <v>5</v>
      </c>
      <c r="CZ72" s="63">
        <f t="shared" si="99"/>
        <v>65.000000000003766</v>
      </c>
      <c r="DA72" s="51">
        <f t="shared" si="122"/>
        <v>17</v>
      </c>
      <c r="DB72" s="52">
        <f t="shared" si="123"/>
        <v>1.6575342465832072</v>
      </c>
      <c r="DC72" s="53">
        <f t="shared" si="100"/>
        <v>0.46979678427870253</v>
      </c>
      <c r="DD72" s="7">
        <f t="shared" si="124"/>
        <v>1</v>
      </c>
      <c r="DE72" s="7">
        <f t="shared" si="101"/>
        <v>20.342465753423586</v>
      </c>
      <c r="DF72" s="7">
        <f t="shared" si="102"/>
        <v>87.0000000000136</v>
      </c>
      <c r="DG72" s="7">
        <f t="shared" si="103"/>
        <v>62.000000000003766</v>
      </c>
      <c r="DH72" s="7">
        <f t="shared" si="104"/>
        <v>1.6575342465832072</v>
      </c>
      <c r="DI72" s="7">
        <f t="shared" si="105"/>
        <v>0.65753424658320725</v>
      </c>
      <c r="DJ72" s="7">
        <f t="shared" si="106"/>
        <v>1.6575342465832072</v>
      </c>
      <c r="DK72" s="7">
        <f t="shared" si="107"/>
        <v>2.6575342465832072</v>
      </c>
      <c r="DL72" s="13">
        <f t="shared" si="108"/>
        <v>1.6575342465832072</v>
      </c>
      <c r="DM72" s="14">
        <f t="shared" si="109"/>
        <v>0.46979678427870253</v>
      </c>
      <c r="DN72" s="37">
        <f t="shared" si="125"/>
        <v>0.35384615384623785</v>
      </c>
      <c r="DO72" s="89" t="str">
        <f t="shared" si="11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6</v>
      </c>
      <c r="E73" s="71"/>
      <c r="F73" s="71"/>
      <c r="G73" s="71"/>
      <c r="H73" s="71"/>
      <c r="I73" s="69">
        <f t="shared" si="111"/>
        <v>6</v>
      </c>
      <c r="J73" s="109">
        <v>0.74700231481481483</v>
      </c>
      <c r="K73" s="73"/>
      <c r="L73" s="92"/>
      <c r="M73" s="64"/>
      <c r="N73" s="65"/>
      <c r="O73" s="65"/>
      <c r="P73" s="65"/>
      <c r="Q73" s="65"/>
      <c r="R73" s="65"/>
      <c r="S73" s="69">
        <f t="shared" si="112"/>
        <v>0</v>
      </c>
      <c r="T73" s="110">
        <v>0.74701388888888898</v>
      </c>
      <c r="U73" s="64"/>
      <c r="V73" s="64"/>
      <c r="W73" s="65">
        <v>7</v>
      </c>
      <c r="X73" s="65"/>
      <c r="Y73" s="65"/>
      <c r="Z73" s="65"/>
      <c r="AA73" s="65"/>
      <c r="AB73" s="69">
        <f t="shared" si="113"/>
        <v>7</v>
      </c>
      <c r="AC73" s="110">
        <v>0.74714120370370374</v>
      </c>
      <c r="AD73" s="70">
        <f t="shared" si="89"/>
        <v>1.273148148147607E-4</v>
      </c>
      <c r="AE73" s="73"/>
      <c r="AF73" s="92"/>
      <c r="AG73" s="64"/>
      <c r="AH73" s="65">
        <v>2</v>
      </c>
      <c r="AI73" s="65"/>
      <c r="AJ73" s="65"/>
      <c r="AK73" s="65"/>
      <c r="AL73" s="65"/>
      <c r="AM73" s="69">
        <f t="shared" si="114"/>
        <v>2</v>
      </c>
      <c r="AN73" s="110"/>
      <c r="AO73" s="64"/>
      <c r="AP73" s="64"/>
      <c r="AQ73" s="65"/>
      <c r="AR73" s="65"/>
      <c r="AS73" s="65"/>
      <c r="AT73" s="65"/>
      <c r="AU73" s="65"/>
      <c r="AV73" s="69">
        <f t="shared" si="115"/>
        <v>0</v>
      </c>
      <c r="AW73" s="110"/>
      <c r="AX73" s="70">
        <f t="shared" si="90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6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17"/>
        <v>0</v>
      </c>
      <c r="BQ73" s="68"/>
      <c r="BR73" s="70">
        <f t="shared" si="118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20"/>
        <v>0</v>
      </c>
      <c r="CK73" s="76"/>
      <c r="CL73" s="111">
        <v>0.74755787037037036</v>
      </c>
      <c r="CM73" s="112">
        <v>0.74792824074074071</v>
      </c>
      <c r="CN73" s="64" t="str">
        <f t="shared" si="91"/>
        <v>Y</v>
      </c>
      <c r="CO73" s="65" t="s">
        <v>75</v>
      </c>
      <c r="CP73" s="65" t="s">
        <v>75</v>
      </c>
      <c r="CQ73" s="66">
        <f t="shared" si="92"/>
        <v>1.388888888889106E-4</v>
      </c>
      <c r="CR73" s="64" t="str">
        <f t="shared" si="93"/>
        <v>No</v>
      </c>
      <c r="CS73" s="67">
        <f t="shared" si="94"/>
        <v>2290.9090909100646</v>
      </c>
      <c r="CT73" s="76"/>
      <c r="CU73" s="61">
        <f t="shared" si="95"/>
        <v>0</v>
      </c>
      <c r="CV73" s="62">
        <f t="shared" si="96"/>
        <v>7</v>
      </c>
      <c r="CW73" s="63">
        <f t="shared" si="97"/>
        <v>10.999999999995325</v>
      </c>
      <c r="CX73" s="63">
        <f t="shared" si="121"/>
        <v>1</v>
      </c>
      <c r="CY73" s="63">
        <f t="shared" si="98"/>
        <v>2</v>
      </c>
      <c r="CZ73" s="63">
        <f t="shared" si="99"/>
        <v>47.999999999997911</v>
      </c>
      <c r="DA73" s="51">
        <f t="shared" si="122"/>
        <v>9</v>
      </c>
      <c r="DB73" s="52">
        <f t="shared" si="123"/>
        <v>-1.8664383561684339</v>
      </c>
      <c r="DC73" s="53">
        <f t="shared" si="100"/>
        <v>0.31873792659365985</v>
      </c>
      <c r="DD73" s="7">
        <f t="shared" si="124"/>
        <v>1</v>
      </c>
      <c r="DE73" s="7">
        <f t="shared" si="101"/>
        <v>11.866438356163759</v>
      </c>
      <c r="DF73" s="7">
        <f t="shared" si="102"/>
        <v>79.999999999996518</v>
      </c>
      <c r="DG73" s="7">
        <f t="shared" si="103"/>
        <v>44.999999999997911</v>
      </c>
      <c r="DH73" s="7">
        <f t="shared" si="104"/>
        <v>-1.8664383561684339</v>
      </c>
      <c r="DI73" s="7">
        <f t="shared" si="105"/>
        <v>-2.8664383561684339</v>
      </c>
      <c r="DJ73" s="7">
        <f t="shared" si="106"/>
        <v>-1.8664383561684339</v>
      </c>
      <c r="DK73" s="7">
        <f t="shared" si="107"/>
        <v>-0.8664383561684339</v>
      </c>
      <c r="DL73" s="13">
        <f t="shared" si="108"/>
        <v>-1.8664383561684339</v>
      </c>
      <c r="DM73" s="14">
        <f t="shared" si="109"/>
        <v>0.31873792659365985</v>
      </c>
      <c r="DN73" s="37">
        <f t="shared" si="125"/>
        <v>0.22916666666657923</v>
      </c>
      <c r="DO73" s="89" t="str">
        <f t="shared" si="11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6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7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8">IF($J74="","-",U74*$L$2+V74*$M$2+W74*$N$2+X74*$O$2+Y74*$P$2+Z74*$Q$2+AA74*$R$2)</f>
        <v>-</v>
      </c>
      <c r="AC74" s="68"/>
      <c r="AD74" s="70" t="str">
        <f t="shared" si="8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9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30">IF($J74="","-",AO74*$L$2+AP74*$M$2+AQ74*$N$2+AR74*$O$2+AS74*$P$2+AT74*$Q$2+AU74*$R$2)</f>
        <v>-</v>
      </c>
      <c r="AW74" s="68"/>
      <c r="AX74" s="70" t="str">
        <f t="shared" si="9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1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2">IF($J74="","-",BI74*$L$2+BJ74*$M$2+BK74*$N$2+BL74*$O$2+BM74*$P$2+BN74*$Q$2+BO74*$R$2)</f>
        <v>-</v>
      </c>
      <c r="BQ74" s="68"/>
      <c r="BR74" s="70" t="str">
        <f t="shared" ref="BR74:BR113" si="133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4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5">IF($J74="","-",CC74*$L$2+CD74*$M$2+CE74*$N$2+CF74*$O$2+CG74*$P$2+CH74*$Q$2+CI74*$R$2)</f>
        <v>-</v>
      </c>
      <c r="CK74" s="76"/>
      <c r="CL74" s="81"/>
      <c r="CM74" s="82"/>
      <c r="CN74" s="64" t="str">
        <f t="shared" si="91"/>
        <v>-</v>
      </c>
      <c r="CO74" s="65"/>
      <c r="CP74" s="65"/>
      <c r="CQ74" s="66" t="str">
        <f t="shared" si="92"/>
        <v>-</v>
      </c>
      <c r="CR74" s="64" t="str">
        <f t="shared" si="93"/>
        <v>-</v>
      </c>
      <c r="CS74" s="67" t="str">
        <f t="shared" si="94"/>
        <v/>
      </c>
      <c r="CT74" s="76"/>
      <c r="CU74" s="61" t="str">
        <f t="shared" si="95"/>
        <v>-</v>
      </c>
      <c r="CV74" s="62" t="str">
        <f t="shared" si="96"/>
        <v>-</v>
      </c>
      <c r="CW74" s="63" t="str">
        <f t="shared" si="97"/>
        <v>-</v>
      </c>
      <c r="CX74" s="63" t="str">
        <f t="shared" si="121"/>
        <v>-</v>
      </c>
      <c r="CY74" s="63" t="str">
        <f t="shared" si="98"/>
        <v>-</v>
      </c>
      <c r="CZ74" s="63" t="str">
        <f t="shared" si="99"/>
        <v>-</v>
      </c>
      <c r="DA74" s="51" t="str">
        <f t="shared" si="122"/>
        <v>-</v>
      </c>
      <c r="DB74" s="52" t="str">
        <f t="shared" si="123"/>
        <v>-</v>
      </c>
      <c r="DC74" s="53" t="str">
        <f t="shared" si="100"/>
        <v>-</v>
      </c>
      <c r="DD74" s="7" t="str">
        <f t="shared" si="124"/>
        <v>-</v>
      </c>
      <c r="DE74" s="7" t="str">
        <f t="shared" si="101"/>
        <v>-</v>
      </c>
      <c r="DF74" s="7" t="str">
        <f t="shared" si="102"/>
        <v>-</v>
      </c>
      <c r="DG74" s="7" t="str">
        <f t="shared" si="103"/>
        <v>-</v>
      </c>
      <c r="DH74" s="7" t="str">
        <f t="shared" si="104"/>
        <v>-</v>
      </c>
      <c r="DI74" s="7" t="str">
        <f t="shared" si="105"/>
        <v>-</v>
      </c>
      <c r="DJ74" s="7" t="str">
        <f t="shared" si="106"/>
        <v>-</v>
      </c>
      <c r="DK74" s="7" t="str">
        <f t="shared" si="107"/>
        <v>-</v>
      </c>
      <c r="DL74" s="13" t="str">
        <f t="shared" si="108"/>
        <v>-</v>
      </c>
      <c r="DM74" s="14" t="str">
        <f t="shared" si="109"/>
        <v>-</v>
      </c>
      <c r="DN74" s="37" t="str">
        <f t="shared" si="125"/>
        <v>-</v>
      </c>
      <c r="DO74" s="89" t="str">
        <f t="shared" si="11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6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7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8"/>
        <v>-</v>
      </c>
      <c r="AC75" s="68"/>
      <c r="AD75" s="70" t="str">
        <f t="shared" si="8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9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30"/>
        <v>-</v>
      </c>
      <c r="AW75" s="68"/>
      <c r="AX75" s="70" t="str">
        <f t="shared" si="9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1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2"/>
        <v>-</v>
      </c>
      <c r="BQ75" s="68"/>
      <c r="BR75" s="70" t="str">
        <f t="shared" si="133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4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5"/>
        <v>-</v>
      </c>
      <c r="CK75" s="76"/>
      <c r="CL75" s="81"/>
      <c r="CM75" s="82"/>
      <c r="CN75" s="64" t="str">
        <f t="shared" si="91"/>
        <v>-</v>
      </c>
      <c r="CO75" s="65"/>
      <c r="CP75" s="65"/>
      <c r="CQ75" s="66" t="str">
        <f t="shared" si="92"/>
        <v>-</v>
      </c>
      <c r="CR75" s="64" t="str">
        <f t="shared" si="93"/>
        <v>-</v>
      </c>
      <c r="CS75" s="67" t="str">
        <f t="shared" si="94"/>
        <v/>
      </c>
      <c r="CT75" s="76"/>
      <c r="CU75" s="61" t="str">
        <f t="shared" si="95"/>
        <v>-</v>
      </c>
      <c r="CV75" s="62" t="str">
        <f t="shared" si="96"/>
        <v>-</v>
      </c>
      <c r="CW75" s="63" t="str">
        <f t="shared" si="97"/>
        <v>-</v>
      </c>
      <c r="CX75" s="63" t="str">
        <f t="shared" si="121"/>
        <v>-</v>
      </c>
      <c r="CY75" s="63" t="str">
        <f t="shared" si="98"/>
        <v>-</v>
      </c>
      <c r="CZ75" s="63" t="str">
        <f t="shared" si="99"/>
        <v>-</v>
      </c>
      <c r="DA75" s="51" t="str">
        <f t="shared" si="122"/>
        <v>-</v>
      </c>
      <c r="DB75" s="52" t="str">
        <f t="shared" si="123"/>
        <v>-</v>
      </c>
      <c r="DC75" s="53" t="str">
        <f t="shared" si="100"/>
        <v>-</v>
      </c>
      <c r="DD75" s="7" t="str">
        <f t="shared" si="124"/>
        <v>-</v>
      </c>
      <c r="DE75" s="7" t="str">
        <f t="shared" si="101"/>
        <v>-</v>
      </c>
      <c r="DF75" s="7" t="str">
        <f t="shared" si="102"/>
        <v>-</v>
      </c>
      <c r="DG75" s="7" t="str">
        <f t="shared" si="103"/>
        <v>-</v>
      </c>
      <c r="DH75" s="7" t="str">
        <f t="shared" si="104"/>
        <v>-</v>
      </c>
      <c r="DI75" s="7" t="str">
        <f t="shared" si="105"/>
        <v>-</v>
      </c>
      <c r="DJ75" s="7" t="str">
        <f t="shared" si="106"/>
        <v>-</v>
      </c>
      <c r="DK75" s="7" t="str">
        <f t="shared" si="107"/>
        <v>-</v>
      </c>
      <c r="DL75" s="13" t="str">
        <f t="shared" si="108"/>
        <v>-</v>
      </c>
      <c r="DM75" s="14" t="str">
        <f t="shared" si="109"/>
        <v>-</v>
      </c>
      <c r="DN75" s="37" t="str">
        <f t="shared" si="125"/>
        <v>-</v>
      </c>
      <c r="DO75" s="89" t="str">
        <f t="shared" si="11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6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7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8"/>
        <v>-</v>
      </c>
      <c r="AC76" s="68"/>
      <c r="AD76" s="70" t="str">
        <f t="shared" si="8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9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30"/>
        <v>-</v>
      </c>
      <c r="AW76" s="68"/>
      <c r="AX76" s="70" t="str">
        <f t="shared" si="9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1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2"/>
        <v>-</v>
      </c>
      <c r="BQ76" s="68"/>
      <c r="BR76" s="70" t="str">
        <f t="shared" si="133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4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5"/>
        <v>-</v>
      </c>
      <c r="CK76" s="76"/>
      <c r="CL76" s="81"/>
      <c r="CM76" s="82"/>
      <c r="CN76" s="64" t="str">
        <f t="shared" si="91"/>
        <v>-</v>
      </c>
      <c r="CO76" s="65"/>
      <c r="CP76" s="65"/>
      <c r="CQ76" s="66" t="str">
        <f t="shared" si="92"/>
        <v>-</v>
      </c>
      <c r="CR76" s="64" t="str">
        <f t="shared" si="93"/>
        <v>-</v>
      </c>
      <c r="CS76" s="67" t="str">
        <f t="shared" si="94"/>
        <v/>
      </c>
      <c r="CT76" s="76"/>
      <c r="CU76" s="61" t="str">
        <f t="shared" si="95"/>
        <v>-</v>
      </c>
      <c r="CV76" s="62" t="str">
        <f t="shared" si="96"/>
        <v>-</v>
      </c>
      <c r="CW76" s="63" t="str">
        <f t="shared" si="97"/>
        <v>-</v>
      </c>
      <c r="CX76" s="63" t="str">
        <f t="shared" si="121"/>
        <v>-</v>
      </c>
      <c r="CY76" s="63" t="str">
        <f t="shared" si="98"/>
        <v>-</v>
      </c>
      <c r="CZ76" s="63" t="str">
        <f t="shared" si="99"/>
        <v>-</v>
      </c>
      <c r="DA76" s="51" t="str">
        <f t="shared" si="122"/>
        <v>-</v>
      </c>
      <c r="DB76" s="52" t="str">
        <f t="shared" si="123"/>
        <v>-</v>
      </c>
      <c r="DC76" s="53" t="str">
        <f t="shared" si="100"/>
        <v>-</v>
      </c>
      <c r="DD76" s="7" t="str">
        <f t="shared" si="124"/>
        <v>-</v>
      </c>
      <c r="DE76" s="7" t="str">
        <f t="shared" si="101"/>
        <v>-</v>
      </c>
      <c r="DF76" s="7" t="str">
        <f t="shared" si="102"/>
        <v>-</v>
      </c>
      <c r="DG76" s="7" t="str">
        <f t="shared" si="103"/>
        <v>-</v>
      </c>
      <c r="DH76" s="7" t="str">
        <f t="shared" si="104"/>
        <v>-</v>
      </c>
      <c r="DI76" s="7" t="str">
        <f t="shared" si="105"/>
        <v>-</v>
      </c>
      <c r="DJ76" s="7" t="str">
        <f t="shared" si="106"/>
        <v>-</v>
      </c>
      <c r="DK76" s="7" t="str">
        <f t="shared" si="107"/>
        <v>-</v>
      </c>
      <c r="DL76" s="13" t="str">
        <f t="shared" si="108"/>
        <v>-</v>
      </c>
      <c r="DM76" s="14" t="str">
        <f t="shared" si="109"/>
        <v>-</v>
      </c>
      <c r="DN76" s="37" t="str">
        <f t="shared" si="125"/>
        <v>-</v>
      </c>
      <c r="DO76" s="89" t="str">
        <f t="shared" si="11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6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7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8"/>
        <v>-</v>
      </c>
      <c r="AC77" s="68"/>
      <c r="AD77" s="70" t="str">
        <f t="shared" si="8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9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30"/>
        <v>-</v>
      </c>
      <c r="AW77" s="68"/>
      <c r="AX77" s="70" t="str">
        <f t="shared" si="9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1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2"/>
        <v>-</v>
      </c>
      <c r="BQ77" s="68"/>
      <c r="BR77" s="70" t="str">
        <f t="shared" si="133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4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5"/>
        <v>-</v>
      </c>
      <c r="CK77" s="76"/>
      <c r="CL77" s="81"/>
      <c r="CM77" s="82"/>
      <c r="CN77" s="64" t="str">
        <f t="shared" si="91"/>
        <v>-</v>
      </c>
      <c r="CO77" s="65"/>
      <c r="CP77" s="65"/>
      <c r="CQ77" s="66" t="str">
        <f t="shared" si="92"/>
        <v>-</v>
      </c>
      <c r="CR77" s="64" t="str">
        <f t="shared" si="93"/>
        <v>-</v>
      </c>
      <c r="CS77" s="67" t="str">
        <f t="shared" si="94"/>
        <v/>
      </c>
      <c r="CT77" s="76"/>
      <c r="CU77" s="61" t="str">
        <f t="shared" si="95"/>
        <v>-</v>
      </c>
      <c r="CV77" s="62" t="str">
        <f t="shared" si="96"/>
        <v>-</v>
      </c>
      <c r="CW77" s="63" t="str">
        <f t="shared" si="97"/>
        <v>-</v>
      </c>
      <c r="CX77" s="63" t="str">
        <f t="shared" si="121"/>
        <v>-</v>
      </c>
      <c r="CY77" s="63" t="str">
        <f t="shared" si="98"/>
        <v>-</v>
      </c>
      <c r="CZ77" s="63" t="str">
        <f t="shared" si="99"/>
        <v>-</v>
      </c>
      <c r="DA77" s="51" t="str">
        <f t="shared" si="122"/>
        <v>-</v>
      </c>
      <c r="DB77" s="52" t="str">
        <f t="shared" si="123"/>
        <v>-</v>
      </c>
      <c r="DC77" s="53" t="str">
        <f t="shared" si="100"/>
        <v>-</v>
      </c>
      <c r="DD77" s="7" t="str">
        <f t="shared" si="124"/>
        <v>-</v>
      </c>
      <c r="DE77" s="7" t="str">
        <f t="shared" si="101"/>
        <v>-</v>
      </c>
      <c r="DF77" s="7" t="str">
        <f t="shared" si="102"/>
        <v>-</v>
      </c>
      <c r="DG77" s="7" t="str">
        <f t="shared" si="103"/>
        <v>-</v>
      </c>
      <c r="DH77" s="7" t="str">
        <f t="shared" si="104"/>
        <v>-</v>
      </c>
      <c r="DI77" s="7" t="str">
        <f t="shared" si="105"/>
        <v>-</v>
      </c>
      <c r="DJ77" s="7" t="str">
        <f t="shared" si="106"/>
        <v>-</v>
      </c>
      <c r="DK77" s="7" t="str">
        <f t="shared" si="107"/>
        <v>-</v>
      </c>
      <c r="DL77" s="13" t="str">
        <f t="shared" si="108"/>
        <v>-</v>
      </c>
      <c r="DM77" s="14" t="str">
        <f t="shared" si="109"/>
        <v>-</v>
      </c>
      <c r="DN77" s="37" t="str">
        <f t="shared" si="125"/>
        <v>-</v>
      </c>
      <c r="DO77" s="89" t="str">
        <f t="shared" si="11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6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7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8"/>
        <v>-</v>
      </c>
      <c r="AC78" s="68"/>
      <c r="AD78" s="70" t="str">
        <f t="shared" si="8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9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30"/>
        <v>-</v>
      </c>
      <c r="AW78" s="68"/>
      <c r="AX78" s="70" t="str">
        <f t="shared" si="9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1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2"/>
        <v>-</v>
      </c>
      <c r="BQ78" s="68"/>
      <c r="BR78" s="70" t="str">
        <f t="shared" si="133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4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5"/>
        <v>-</v>
      </c>
      <c r="CK78" s="76"/>
      <c r="CL78" s="81"/>
      <c r="CM78" s="82"/>
      <c r="CN78" s="64" t="str">
        <f t="shared" si="91"/>
        <v>-</v>
      </c>
      <c r="CO78" s="65"/>
      <c r="CP78" s="65"/>
      <c r="CQ78" s="66" t="str">
        <f t="shared" si="92"/>
        <v>-</v>
      </c>
      <c r="CR78" s="64" t="str">
        <f t="shared" si="93"/>
        <v>-</v>
      </c>
      <c r="CS78" s="67" t="str">
        <f t="shared" si="94"/>
        <v/>
      </c>
      <c r="CT78" s="76"/>
      <c r="CU78" s="61" t="str">
        <f t="shared" si="95"/>
        <v>-</v>
      </c>
      <c r="CV78" s="62" t="str">
        <f t="shared" si="96"/>
        <v>-</v>
      </c>
      <c r="CW78" s="63" t="str">
        <f t="shared" si="97"/>
        <v>-</v>
      </c>
      <c r="CX78" s="63" t="str">
        <f t="shared" si="121"/>
        <v>-</v>
      </c>
      <c r="CY78" s="63" t="str">
        <f t="shared" si="98"/>
        <v>-</v>
      </c>
      <c r="CZ78" s="63" t="str">
        <f t="shared" si="99"/>
        <v>-</v>
      </c>
      <c r="DA78" s="51" t="str">
        <f t="shared" si="122"/>
        <v>-</v>
      </c>
      <c r="DB78" s="52" t="str">
        <f t="shared" si="123"/>
        <v>-</v>
      </c>
      <c r="DC78" s="53" t="str">
        <f t="shared" si="100"/>
        <v>-</v>
      </c>
      <c r="DD78" s="7" t="str">
        <f t="shared" si="124"/>
        <v>-</v>
      </c>
      <c r="DE78" s="7" t="str">
        <f t="shared" si="101"/>
        <v>-</v>
      </c>
      <c r="DF78" s="7" t="str">
        <f t="shared" si="102"/>
        <v>-</v>
      </c>
      <c r="DG78" s="7" t="str">
        <f t="shared" si="103"/>
        <v>-</v>
      </c>
      <c r="DH78" s="7" t="str">
        <f t="shared" si="104"/>
        <v>-</v>
      </c>
      <c r="DI78" s="7" t="str">
        <f t="shared" si="105"/>
        <v>-</v>
      </c>
      <c r="DJ78" s="7" t="str">
        <f t="shared" si="106"/>
        <v>-</v>
      </c>
      <c r="DK78" s="7" t="str">
        <f t="shared" si="107"/>
        <v>-</v>
      </c>
      <c r="DL78" s="13" t="str">
        <f t="shared" si="108"/>
        <v>-</v>
      </c>
      <c r="DM78" s="14" t="str">
        <f t="shared" si="109"/>
        <v>-</v>
      </c>
      <c r="DN78" s="37" t="str">
        <f t="shared" si="125"/>
        <v>-</v>
      </c>
      <c r="DO78" s="89" t="str">
        <f t="shared" si="11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6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7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8"/>
        <v>-</v>
      </c>
      <c r="AC79" s="68"/>
      <c r="AD79" s="70" t="str">
        <f t="shared" si="8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9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30"/>
        <v>-</v>
      </c>
      <c r="AW79" s="68"/>
      <c r="AX79" s="70" t="str">
        <f t="shared" si="9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1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2"/>
        <v>-</v>
      </c>
      <c r="BQ79" s="68"/>
      <c r="BR79" s="70" t="str">
        <f t="shared" si="133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4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5"/>
        <v>-</v>
      </c>
      <c r="CK79" s="76"/>
      <c r="CL79" s="81"/>
      <c r="CM79" s="82"/>
      <c r="CN79" s="64" t="str">
        <f t="shared" si="91"/>
        <v>-</v>
      </c>
      <c r="CO79" s="65"/>
      <c r="CP79" s="65"/>
      <c r="CQ79" s="66" t="str">
        <f t="shared" si="92"/>
        <v>-</v>
      </c>
      <c r="CR79" s="64" t="str">
        <f t="shared" si="93"/>
        <v>-</v>
      </c>
      <c r="CS79" s="67" t="str">
        <f t="shared" si="94"/>
        <v/>
      </c>
      <c r="CT79" s="76"/>
      <c r="CU79" s="61" t="str">
        <f t="shared" si="95"/>
        <v>-</v>
      </c>
      <c r="CV79" s="62" t="str">
        <f t="shared" si="96"/>
        <v>-</v>
      </c>
      <c r="CW79" s="63" t="str">
        <f t="shared" si="97"/>
        <v>-</v>
      </c>
      <c r="CX79" s="63" t="str">
        <f t="shared" si="121"/>
        <v>-</v>
      </c>
      <c r="CY79" s="63" t="str">
        <f t="shared" si="98"/>
        <v>-</v>
      </c>
      <c r="CZ79" s="63" t="str">
        <f t="shared" si="99"/>
        <v>-</v>
      </c>
      <c r="DA79" s="51" t="str">
        <f t="shared" si="122"/>
        <v>-</v>
      </c>
      <c r="DB79" s="52" t="str">
        <f t="shared" si="123"/>
        <v>-</v>
      </c>
      <c r="DC79" s="53" t="str">
        <f t="shared" si="100"/>
        <v>-</v>
      </c>
      <c r="DD79" s="7" t="str">
        <f t="shared" si="124"/>
        <v>-</v>
      </c>
      <c r="DE79" s="7" t="str">
        <f t="shared" si="101"/>
        <v>-</v>
      </c>
      <c r="DF79" s="7" t="str">
        <f t="shared" si="102"/>
        <v>-</v>
      </c>
      <c r="DG79" s="7" t="str">
        <f t="shared" si="103"/>
        <v>-</v>
      </c>
      <c r="DH79" s="7" t="str">
        <f t="shared" si="104"/>
        <v>-</v>
      </c>
      <c r="DI79" s="7" t="str">
        <f t="shared" si="105"/>
        <v>-</v>
      </c>
      <c r="DJ79" s="7" t="str">
        <f t="shared" si="106"/>
        <v>-</v>
      </c>
      <c r="DK79" s="7" t="str">
        <f t="shared" si="107"/>
        <v>-</v>
      </c>
      <c r="DL79" s="13" t="str">
        <f t="shared" si="108"/>
        <v>-</v>
      </c>
      <c r="DM79" s="14" t="str">
        <f t="shared" si="109"/>
        <v>-</v>
      </c>
      <c r="DN79" s="37" t="str">
        <f t="shared" si="125"/>
        <v>-</v>
      </c>
      <c r="DO79" s="89" t="str">
        <f t="shared" si="11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6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7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8"/>
        <v>-</v>
      </c>
      <c r="AC80" s="68"/>
      <c r="AD80" s="70" t="str">
        <f t="shared" si="8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9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30"/>
        <v>-</v>
      </c>
      <c r="AW80" s="68"/>
      <c r="AX80" s="70" t="str">
        <f t="shared" si="9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1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2"/>
        <v>-</v>
      </c>
      <c r="BQ80" s="68"/>
      <c r="BR80" s="70" t="str">
        <f t="shared" si="133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4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5"/>
        <v>-</v>
      </c>
      <c r="CK80" s="76"/>
      <c r="CL80" s="81"/>
      <c r="CM80" s="82"/>
      <c r="CN80" s="64" t="str">
        <f t="shared" si="91"/>
        <v>-</v>
      </c>
      <c r="CO80" s="65"/>
      <c r="CP80" s="65"/>
      <c r="CQ80" s="66" t="str">
        <f t="shared" si="92"/>
        <v>-</v>
      </c>
      <c r="CR80" s="64" t="str">
        <f t="shared" si="93"/>
        <v>-</v>
      </c>
      <c r="CS80" s="67" t="str">
        <f t="shared" si="94"/>
        <v/>
      </c>
      <c r="CT80" s="76"/>
      <c r="CU80" s="61" t="str">
        <f t="shared" si="95"/>
        <v>-</v>
      </c>
      <c r="CV80" s="62" t="str">
        <f t="shared" si="96"/>
        <v>-</v>
      </c>
      <c r="CW80" s="63" t="str">
        <f t="shared" si="97"/>
        <v>-</v>
      </c>
      <c r="CX80" s="63" t="str">
        <f t="shared" si="121"/>
        <v>-</v>
      </c>
      <c r="CY80" s="63" t="str">
        <f t="shared" si="98"/>
        <v>-</v>
      </c>
      <c r="CZ80" s="63" t="str">
        <f t="shared" si="99"/>
        <v>-</v>
      </c>
      <c r="DA80" s="51" t="str">
        <f t="shared" si="122"/>
        <v>-</v>
      </c>
      <c r="DB80" s="52" t="str">
        <f t="shared" si="123"/>
        <v>-</v>
      </c>
      <c r="DC80" s="53" t="str">
        <f t="shared" si="100"/>
        <v>-</v>
      </c>
      <c r="DD80" s="7" t="str">
        <f t="shared" si="124"/>
        <v>-</v>
      </c>
      <c r="DE80" s="7" t="str">
        <f t="shared" si="101"/>
        <v>-</v>
      </c>
      <c r="DF80" s="7" t="str">
        <f t="shared" si="102"/>
        <v>-</v>
      </c>
      <c r="DG80" s="7" t="str">
        <f t="shared" si="103"/>
        <v>-</v>
      </c>
      <c r="DH80" s="7" t="str">
        <f t="shared" si="104"/>
        <v>-</v>
      </c>
      <c r="DI80" s="7" t="str">
        <f t="shared" si="105"/>
        <v>-</v>
      </c>
      <c r="DJ80" s="7" t="str">
        <f t="shared" si="106"/>
        <v>-</v>
      </c>
      <c r="DK80" s="7" t="str">
        <f t="shared" si="107"/>
        <v>-</v>
      </c>
      <c r="DL80" s="13" t="str">
        <f t="shared" si="108"/>
        <v>-</v>
      </c>
      <c r="DM80" s="14" t="str">
        <f t="shared" si="109"/>
        <v>-</v>
      </c>
      <c r="DN80" s="37" t="str">
        <f t="shared" si="125"/>
        <v>-</v>
      </c>
      <c r="DO80" s="89" t="str">
        <f t="shared" si="11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6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7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8"/>
        <v>-</v>
      </c>
      <c r="AC81" s="68"/>
      <c r="AD81" s="70" t="str">
        <f t="shared" si="8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9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30"/>
        <v>-</v>
      </c>
      <c r="AW81" s="68"/>
      <c r="AX81" s="70" t="str">
        <f t="shared" si="9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1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2"/>
        <v>-</v>
      </c>
      <c r="BQ81" s="68"/>
      <c r="BR81" s="70" t="str">
        <f t="shared" si="133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4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5"/>
        <v>-</v>
      </c>
      <c r="CK81" s="76"/>
      <c r="CL81" s="81"/>
      <c r="CM81" s="82"/>
      <c r="CN81" s="64" t="str">
        <f t="shared" si="91"/>
        <v>-</v>
      </c>
      <c r="CO81" s="65"/>
      <c r="CP81" s="65"/>
      <c r="CQ81" s="66" t="str">
        <f t="shared" si="92"/>
        <v>-</v>
      </c>
      <c r="CR81" s="64" t="str">
        <f t="shared" si="93"/>
        <v>-</v>
      </c>
      <c r="CS81" s="67" t="str">
        <f t="shared" si="94"/>
        <v/>
      </c>
      <c r="CT81" s="76"/>
      <c r="CU81" s="61" t="str">
        <f t="shared" si="95"/>
        <v>-</v>
      </c>
      <c r="CV81" s="62" t="str">
        <f t="shared" si="96"/>
        <v>-</v>
      </c>
      <c r="CW81" s="63" t="str">
        <f t="shared" si="97"/>
        <v>-</v>
      </c>
      <c r="CX81" s="63" t="str">
        <f t="shared" si="121"/>
        <v>-</v>
      </c>
      <c r="CY81" s="63" t="str">
        <f t="shared" si="98"/>
        <v>-</v>
      </c>
      <c r="CZ81" s="63" t="str">
        <f t="shared" si="99"/>
        <v>-</v>
      </c>
      <c r="DA81" s="51" t="str">
        <f t="shared" si="122"/>
        <v>-</v>
      </c>
      <c r="DB81" s="52" t="str">
        <f t="shared" si="123"/>
        <v>-</v>
      </c>
      <c r="DC81" s="53" t="str">
        <f t="shared" si="100"/>
        <v>-</v>
      </c>
      <c r="DD81" s="7" t="str">
        <f t="shared" si="124"/>
        <v>-</v>
      </c>
      <c r="DE81" s="7" t="str">
        <f t="shared" si="101"/>
        <v>-</v>
      </c>
      <c r="DF81" s="7" t="str">
        <f t="shared" si="102"/>
        <v>-</v>
      </c>
      <c r="DG81" s="7" t="str">
        <f t="shared" si="103"/>
        <v>-</v>
      </c>
      <c r="DH81" s="7" t="str">
        <f t="shared" si="104"/>
        <v>-</v>
      </c>
      <c r="DI81" s="7" t="str">
        <f t="shared" si="105"/>
        <v>-</v>
      </c>
      <c r="DJ81" s="7" t="str">
        <f t="shared" si="106"/>
        <v>-</v>
      </c>
      <c r="DK81" s="7" t="str">
        <f t="shared" si="107"/>
        <v>-</v>
      </c>
      <c r="DL81" s="13" t="str">
        <f t="shared" si="108"/>
        <v>-</v>
      </c>
      <c r="DM81" s="14" t="str">
        <f t="shared" si="109"/>
        <v>-</v>
      </c>
      <c r="DN81" s="37" t="str">
        <f t="shared" si="125"/>
        <v>-</v>
      </c>
      <c r="DO81" s="89" t="str">
        <f t="shared" si="11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6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7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8"/>
        <v>-</v>
      </c>
      <c r="AC82" s="68"/>
      <c r="AD82" s="70" t="str">
        <f t="shared" si="8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9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30"/>
        <v>-</v>
      </c>
      <c r="AW82" s="68"/>
      <c r="AX82" s="70" t="str">
        <f t="shared" si="9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1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2"/>
        <v>-</v>
      </c>
      <c r="BQ82" s="68"/>
      <c r="BR82" s="70" t="str">
        <f t="shared" si="133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4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5"/>
        <v>-</v>
      </c>
      <c r="CK82" s="76"/>
      <c r="CL82" s="81"/>
      <c r="CM82" s="82"/>
      <c r="CN82" s="64" t="str">
        <f t="shared" si="91"/>
        <v>-</v>
      </c>
      <c r="CO82" s="65"/>
      <c r="CP82" s="65"/>
      <c r="CQ82" s="66" t="str">
        <f t="shared" si="92"/>
        <v>-</v>
      </c>
      <c r="CR82" s="64" t="str">
        <f t="shared" si="93"/>
        <v>-</v>
      </c>
      <c r="CS82" s="67" t="str">
        <f t="shared" si="94"/>
        <v/>
      </c>
      <c r="CT82" s="76"/>
      <c r="CU82" s="61" t="str">
        <f t="shared" si="95"/>
        <v>-</v>
      </c>
      <c r="CV82" s="62" t="str">
        <f t="shared" si="96"/>
        <v>-</v>
      </c>
      <c r="CW82" s="63" t="str">
        <f t="shared" si="97"/>
        <v>-</v>
      </c>
      <c r="CX82" s="63" t="str">
        <f t="shared" si="121"/>
        <v>-</v>
      </c>
      <c r="CY82" s="63" t="str">
        <f t="shared" si="98"/>
        <v>-</v>
      </c>
      <c r="CZ82" s="63" t="str">
        <f t="shared" si="99"/>
        <v>-</v>
      </c>
      <c r="DA82" s="51" t="str">
        <f t="shared" si="122"/>
        <v>-</v>
      </c>
      <c r="DB82" s="52" t="str">
        <f t="shared" si="123"/>
        <v>-</v>
      </c>
      <c r="DC82" s="53" t="str">
        <f t="shared" si="100"/>
        <v>-</v>
      </c>
      <c r="DD82" s="7" t="str">
        <f t="shared" si="124"/>
        <v>-</v>
      </c>
      <c r="DE82" s="7" t="str">
        <f t="shared" si="101"/>
        <v>-</v>
      </c>
      <c r="DF82" s="7" t="str">
        <f t="shared" si="102"/>
        <v>-</v>
      </c>
      <c r="DG82" s="7" t="str">
        <f t="shared" si="103"/>
        <v>-</v>
      </c>
      <c r="DH82" s="7" t="str">
        <f t="shared" si="104"/>
        <v>-</v>
      </c>
      <c r="DI82" s="7" t="str">
        <f t="shared" si="105"/>
        <v>-</v>
      </c>
      <c r="DJ82" s="7" t="str">
        <f t="shared" si="106"/>
        <v>-</v>
      </c>
      <c r="DK82" s="7" t="str">
        <f t="shared" si="107"/>
        <v>-</v>
      </c>
      <c r="DL82" s="13" t="str">
        <f t="shared" si="108"/>
        <v>-</v>
      </c>
      <c r="DM82" s="14" t="str">
        <f t="shared" si="109"/>
        <v>-</v>
      </c>
      <c r="DN82" s="37" t="str">
        <f t="shared" si="125"/>
        <v>-</v>
      </c>
      <c r="DO82" s="89" t="str">
        <f t="shared" si="11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6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7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8"/>
        <v>-</v>
      </c>
      <c r="AC83" s="68"/>
      <c r="AD83" s="70" t="str">
        <f t="shared" si="8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9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30"/>
        <v>-</v>
      </c>
      <c r="AW83" s="68"/>
      <c r="AX83" s="70" t="str">
        <f t="shared" si="9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1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2"/>
        <v>-</v>
      </c>
      <c r="BQ83" s="68"/>
      <c r="BR83" s="70" t="str">
        <f t="shared" si="133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4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5"/>
        <v>-</v>
      </c>
      <c r="CK83" s="76"/>
      <c r="CL83" s="81"/>
      <c r="CM83" s="82"/>
      <c r="CN83" s="64" t="str">
        <f t="shared" si="91"/>
        <v>-</v>
      </c>
      <c r="CO83" s="65"/>
      <c r="CP83" s="65"/>
      <c r="CQ83" s="66" t="str">
        <f t="shared" si="92"/>
        <v>-</v>
      </c>
      <c r="CR83" s="64" t="str">
        <f t="shared" si="93"/>
        <v>-</v>
      </c>
      <c r="CS83" s="67" t="str">
        <f t="shared" si="94"/>
        <v/>
      </c>
      <c r="CT83" s="76"/>
      <c r="CU83" s="61" t="str">
        <f t="shared" si="95"/>
        <v>-</v>
      </c>
      <c r="CV83" s="62" t="str">
        <f t="shared" si="96"/>
        <v>-</v>
      </c>
      <c r="CW83" s="63" t="str">
        <f t="shared" si="97"/>
        <v>-</v>
      </c>
      <c r="CX83" s="63" t="str">
        <f t="shared" si="121"/>
        <v>-</v>
      </c>
      <c r="CY83" s="63" t="str">
        <f t="shared" si="98"/>
        <v>-</v>
      </c>
      <c r="CZ83" s="63" t="str">
        <f t="shared" si="99"/>
        <v>-</v>
      </c>
      <c r="DA83" s="51" t="str">
        <f t="shared" si="122"/>
        <v>-</v>
      </c>
      <c r="DB83" s="52" t="str">
        <f t="shared" si="123"/>
        <v>-</v>
      </c>
      <c r="DC83" s="53" t="str">
        <f t="shared" si="100"/>
        <v>-</v>
      </c>
      <c r="DD83" s="7" t="str">
        <f t="shared" si="124"/>
        <v>-</v>
      </c>
      <c r="DE83" s="7" t="str">
        <f t="shared" si="101"/>
        <v>-</v>
      </c>
      <c r="DF83" s="7" t="str">
        <f t="shared" si="102"/>
        <v>-</v>
      </c>
      <c r="DG83" s="7" t="str">
        <f t="shared" si="103"/>
        <v>-</v>
      </c>
      <c r="DH83" s="7" t="str">
        <f t="shared" si="104"/>
        <v>-</v>
      </c>
      <c r="DI83" s="7" t="str">
        <f t="shared" si="105"/>
        <v>-</v>
      </c>
      <c r="DJ83" s="7" t="str">
        <f t="shared" si="106"/>
        <v>-</v>
      </c>
      <c r="DK83" s="7" t="str">
        <f t="shared" si="107"/>
        <v>-</v>
      </c>
      <c r="DL83" s="13" t="str">
        <f t="shared" si="108"/>
        <v>-</v>
      </c>
      <c r="DM83" s="14" t="str">
        <f t="shared" si="109"/>
        <v>-</v>
      </c>
      <c r="DN83" s="37" t="str">
        <f t="shared" si="125"/>
        <v>-</v>
      </c>
      <c r="DO83" s="89" t="str">
        <f t="shared" si="11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6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7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8"/>
        <v>-</v>
      </c>
      <c r="AC84" s="68"/>
      <c r="AD84" s="70" t="str">
        <f t="shared" si="8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9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30"/>
        <v>-</v>
      </c>
      <c r="AW84" s="68"/>
      <c r="AX84" s="70" t="str">
        <f t="shared" si="9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1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2"/>
        <v>-</v>
      </c>
      <c r="BQ84" s="68"/>
      <c r="BR84" s="70" t="str">
        <f t="shared" si="133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4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5"/>
        <v>-</v>
      </c>
      <c r="CK84" s="76"/>
      <c r="CL84" s="81"/>
      <c r="CM84" s="82"/>
      <c r="CN84" s="64" t="str">
        <f t="shared" si="91"/>
        <v>-</v>
      </c>
      <c r="CO84" s="65"/>
      <c r="CP84" s="65"/>
      <c r="CQ84" s="66" t="str">
        <f t="shared" si="92"/>
        <v>-</v>
      </c>
      <c r="CR84" s="64" t="str">
        <f t="shared" si="93"/>
        <v>-</v>
      </c>
      <c r="CS84" s="67" t="str">
        <f t="shared" si="94"/>
        <v/>
      </c>
      <c r="CT84" s="76"/>
      <c r="CU84" s="61" t="str">
        <f t="shared" si="95"/>
        <v>-</v>
      </c>
      <c r="CV84" s="62" t="str">
        <f t="shared" si="96"/>
        <v>-</v>
      </c>
      <c r="CW84" s="63" t="str">
        <f t="shared" si="97"/>
        <v>-</v>
      </c>
      <c r="CX84" s="63" t="str">
        <f t="shared" si="121"/>
        <v>-</v>
      </c>
      <c r="CY84" s="63" t="str">
        <f t="shared" si="98"/>
        <v>-</v>
      </c>
      <c r="CZ84" s="63" t="str">
        <f t="shared" si="99"/>
        <v>-</v>
      </c>
      <c r="DA84" s="51" t="str">
        <f t="shared" si="122"/>
        <v>-</v>
      </c>
      <c r="DB84" s="52" t="str">
        <f t="shared" si="123"/>
        <v>-</v>
      </c>
      <c r="DC84" s="53" t="str">
        <f t="shared" si="100"/>
        <v>-</v>
      </c>
      <c r="DD84" s="7" t="str">
        <f t="shared" si="124"/>
        <v>-</v>
      </c>
      <c r="DE84" s="7" t="str">
        <f t="shared" si="101"/>
        <v>-</v>
      </c>
      <c r="DF84" s="7" t="str">
        <f t="shared" si="102"/>
        <v>-</v>
      </c>
      <c r="DG84" s="7" t="str">
        <f t="shared" si="103"/>
        <v>-</v>
      </c>
      <c r="DH84" s="7" t="str">
        <f t="shared" si="104"/>
        <v>-</v>
      </c>
      <c r="DI84" s="7" t="str">
        <f t="shared" si="105"/>
        <v>-</v>
      </c>
      <c r="DJ84" s="7" t="str">
        <f t="shared" si="106"/>
        <v>-</v>
      </c>
      <c r="DK84" s="7" t="str">
        <f t="shared" si="107"/>
        <v>-</v>
      </c>
      <c r="DL84" s="13" t="str">
        <f t="shared" si="108"/>
        <v>-</v>
      </c>
      <c r="DM84" s="14" t="str">
        <f t="shared" si="109"/>
        <v>-</v>
      </c>
      <c r="DN84" s="37" t="str">
        <f t="shared" si="125"/>
        <v>-</v>
      </c>
      <c r="DO84" s="89" t="str">
        <f t="shared" si="11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6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7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8"/>
        <v>-</v>
      </c>
      <c r="AC85" s="68"/>
      <c r="AD85" s="70" t="str">
        <f t="shared" si="8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9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30"/>
        <v>-</v>
      </c>
      <c r="AW85" s="68"/>
      <c r="AX85" s="70" t="str">
        <f t="shared" si="9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1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2"/>
        <v>-</v>
      </c>
      <c r="BQ85" s="68"/>
      <c r="BR85" s="70" t="str">
        <f t="shared" si="133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4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5"/>
        <v>-</v>
      </c>
      <c r="CK85" s="76"/>
      <c r="CL85" s="81"/>
      <c r="CM85" s="82"/>
      <c r="CN85" s="64" t="str">
        <f t="shared" si="91"/>
        <v>-</v>
      </c>
      <c r="CO85" s="65"/>
      <c r="CP85" s="65"/>
      <c r="CQ85" s="66" t="str">
        <f t="shared" si="92"/>
        <v>-</v>
      </c>
      <c r="CR85" s="64" t="str">
        <f t="shared" si="93"/>
        <v>-</v>
      </c>
      <c r="CS85" s="67" t="str">
        <f t="shared" si="94"/>
        <v/>
      </c>
      <c r="CT85" s="76"/>
      <c r="CU85" s="61" t="str">
        <f t="shared" si="95"/>
        <v>-</v>
      </c>
      <c r="CV85" s="62" t="str">
        <f t="shared" si="96"/>
        <v>-</v>
      </c>
      <c r="CW85" s="63" t="str">
        <f t="shared" si="97"/>
        <v>-</v>
      </c>
      <c r="CX85" s="63" t="str">
        <f t="shared" si="121"/>
        <v>-</v>
      </c>
      <c r="CY85" s="63" t="str">
        <f t="shared" si="98"/>
        <v>-</v>
      </c>
      <c r="CZ85" s="63" t="str">
        <f t="shared" si="99"/>
        <v>-</v>
      </c>
      <c r="DA85" s="51" t="str">
        <f t="shared" si="122"/>
        <v>-</v>
      </c>
      <c r="DB85" s="52" t="str">
        <f t="shared" si="123"/>
        <v>-</v>
      </c>
      <c r="DC85" s="53" t="str">
        <f t="shared" si="100"/>
        <v>-</v>
      </c>
      <c r="DD85" s="7" t="str">
        <f t="shared" si="124"/>
        <v>-</v>
      </c>
      <c r="DE85" s="7" t="str">
        <f t="shared" si="101"/>
        <v>-</v>
      </c>
      <c r="DF85" s="7" t="str">
        <f t="shared" si="102"/>
        <v>-</v>
      </c>
      <c r="DG85" s="7" t="str">
        <f t="shared" si="103"/>
        <v>-</v>
      </c>
      <c r="DH85" s="7" t="str">
        <f t="shared" si="104"/>
        <v>-</v>
      </c>
      <c r="DI85" s="7" t="str">
        <f t="shared" si="105"/>
        <v>-</v>
      </c>
      <c r="DJ85" s="7" t="str">
        <f t="shared" si="106"/>
        <v>-</v>
      </c>
      <c r="DK85" s="7" t="str">
        <f t="shared" si="107"/>
        <v>-</v>
      </c>
      <c r="DL85" s="13" t="str">
        <f t="shared" si="108"/>
        <v>-</v>
      </c>
      <c r="DM85" s="14" t="str">
        <f t="shared" si="109"/>
        <v>-</v>
      </c>
      <c r="DN85" s="37" t="str">
        <f t="shared" si="125"/>
        <v>-</v>
      </c>
      <c r="DO85" s="89" t="str">
        <f t="shared" si="11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6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7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8"/>
        <v>-</v>
      </c>
      <c r="AC86" s="68"/>
      <c r="AD86" s="70" t="str">
        <f t="shared" si="8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9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30"/>
        <v>-</v>
      </c>
      <c r="AW86" s="68"/>
      <c r="AX86" s="70" t="str">
        <f t="shared" si="9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1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2"/>
        <v>-</v>
      </c>
      <c r="BQ86" s="68"/>
      <c r="BR86" s="70" t="str">
        <f t="shared" si="133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4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5"/>
        <v>-</v>
      </c>
      <c r="CK86" s="76"/>
      <c r="CL86" s="81"/>
      <c r="CM86" s="82"/>
      <c r="CN86" s="64" t="str">
        <f t="shared" si="91"/>
        <v>-</v>
      </c>
      <c r="CO86" s="65"/>
      <c r="CP86" s="65"/>
      <c r="CQ86" s="66" t="str">
        <f t="shared" si="92"/>
        <v>-</v>
      </c>
      <c r="CR86" s="64" t="str">
        <f t="shared" si="93"/>
        <v>-</v>
      </c>
      <c r="CS86" s="67" t="str">
        <f t="shared" si="94"/>
        <v/>
      </c>
      <c r="CT86" s="76"/>
      <c r="CU86" s="61" t="str">
        <f t="shared" si="95"/>
        <v>-</v>
      </c>
      <c r="CV86" s="62" t="str">
        <f t="shared" si="96"/>
        <v>-</v>
      </c>
      <c r="CW86" s="63" t="str">
        <f t="shared" si="97"/>
        <v>-</v>
      </c>
      <c r="CX86" s="63" t="str">
        <f t="shared" si="121"/>
        <v>-</v>
      </c>
      <c r="CY86" s="63" t="str">
        <f t="shared" si="98"/>
        <v>-</v>
      </c>
      <c r="CZ86" s="63" t="str">
        <f t="shared" si="99"/>
        <v>-</v>
      </c>
      <c r="DA86" s="51" t="str">
        <f t="shared" si="122"/>
        <v>-</v>
      </c>
      <c r="DB86" s="52" t="str">
        <f t="shared" si="123"/>
        <v>-</v>
      </c>
      <c r="DC86" s="53" t="str">
        <f t="shared" si="100"/>
        <v>-</v>
      </c>
      <c r="DD86" s="7" t="str">
        <f t="shared" si="124"/>
        <v>-</v>
      </c>
      <c r="DE86" s="7" t="str">
        <f t="shared" si="101"/>
        <v>-</v>
      </c>
      <c r="DF86" s="7" t="str">
        <f t="shared" si="102"/>
        <v>-</v>
      </c>
      <c r="DG86" s="7" t="str">
        <f t="shared" si="103"/>
        <v>-</v>
      </c>
      <c r="DH86" s="7" t="str">
        <f t="shared" si="104"/>
        <v>-</v>
      </c>
      <c r="DI86" s="7" t="str">
        <f t="shared" si="105"/>
        <v>-</v>
      </c>
      <c r="DJ86" s="7" t="str">
        <f t="shared" si="106"/>
        <v>-</v>
      </c>
      <c r="DK86" s="7" t="str">
        <f t="shared" si="107"/>
        <v>-</v>
      </c>
      <c r="DL86" s="13" t="str">
        <f t="shared" si="108"/>
        <v>-</v>
      </c>
      <c r="DM86" s="14" t="str">
        <f t="shared" si="109"/>
        <v>-</v>
      </c>
      <c r="DN86" s="37" t="str">
        <f t="shared" si="125"/>
        <v>-</v>
      </c>
      <c r="DO86" s="89" t="str">
        <f t="shared" si="11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6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7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8"/>
        <v>-</v>
      </c>
      <c r="AC87" s="68"/>
      <c r="AD87" s="70" t="str">
        <f t="shared" si="8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9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30"/>
        <v>-</v>
      </c>
      <c r="AW87" s="68"/>
      <c r="AX87" s="70" t="str">
        <f t="shared" si="9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1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2"/>
        <v>-</v>
      </c>
      <c r="BQ87" s="68"/>
      <c r="BR87" s="70" t="str">
        <f t="shared" si="133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4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5"/>
        <v>-</v>
      </c>
      <c r="CK87" s="76"/>
      <c r="CL87" s="81"/>
      <c r="CM87" s="82"/>
      <c r="CN87" s="64" t="str">
        <f t="shared" si="91"/>
        <v>-</v>
      </c>
      <c r="CO87" s="65"/>
      <c r="CP87" s="65"/>
      <c r="CQ87" s="66" t="str">
        <f t="shared" si="92"/>
        <v>-</v>
      </c>
      <c r="CR87" s="64" t="str">
        <f t="shared" si="93"/>
        <v>-</v>
      </c>
      <c r="CS87" s="67" t="str">
        <f t="shared" si="94"/>
        <v/>
      </c>
      <c r="CT87" s="76"/>
      <c r="CU87" s="61" t="str">
        <f t="shared" si="95"/>
        <v>-</v>
      </c>
      <c r="CV87" s="62" t="str">
        <f t="shared" si="96"/>
        <v>-</v>
      </c>
      <c r="CW87" s="63" t="str">
        <f t="shared" si="97"/>
        <v>-</v>
      </c>
      <c r="CX87" s="63" t="str">
        <f t="shared" si="121"/>
        <v>-</v>
      </c>
      <c r="CY87" s="63" t="str">
        <f t="shared" si="98"/>
        <v>-</v>
      </c>
      <c r="CZ87" s="63" t="str">
        <f t="shared" si="99"/>
        <v>-</v>
      </c>
      <c r="DA87" s="51" t="str">
        <f t="shared" si="122"/>
        <v>-</v>
      </c>
      <c r="DB87" s="52" t="str">
        <f t="shared" si="123"/>
        <v>-</v>
      </c>
      <c r="DC87" s="53" t="str">
        <f t="shared" si="100"/>
        <v>-</v>
      </c>
      <c r="DD87" s="7" t="str">
        <f t="shared" si="124"/>
        <v>-</v>
      </c>
      <c r="DE87" s="7" t="str">
        <f t="shared" si="101"/>
        <v>-</v>
      </c>
      <c r="DF87" s="7" t="str">
        <f t="shared" si="102"/>
        <v>-</v>
      </c>
      <c r="DG87" s="7" t="str">
        <f t="shared" si="103"/>
        <v>-</v>
      </c>
      <c r="DH87" s="7" t="str">
        <f t="shared" si="104"/>
        <v>-</v>
      </c>
      <c r="DI87" s="7" t="str">
        <f t="shared" si="105"/>
        <v>-</v>
      </c>
      <c r="DJ87" s="7" t="str">
        <f t="shared" si="106"/>
        <v>-</v>
      </c>
      <c r="DK87" s="7" t="str">
        <f t="shared" si="107"/>
        <v>-</v>
      </c>
      <c r="DL87" s="13" t="str">
        <f t="shared" si="108"/>
        <v>-</v>
      </c>
      <c r="DM87" s="14" t="str">
        <f t="shared" si="109"/>
        <v>-</v>
      </c>
      <c r="DN87" s="37" t="str">
        <f t="shared" si="125"/>
        <v>-</v>
      </c>
      <c r="DO87" s="89" t="str">
        <f t="shared" si="11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6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7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8"/>
        <v>-</v>
      </c>
      <c r="AC88" s="68"/>
      <c r="AD88" s="70" t="str">
        <f t="shared" si="8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9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30"/>
        <v>-</v>
      </c>
      <c r="AW88" s="68"/>
      <c r="AX88" s="70" t="str">
        <f t="shared" si="9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1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2"/>
        <v>-</v>
      </c>
      <c r="BQ88" s="68"/>
      <c r="BR88" s="70" t="str">
        <f t="shared" si="133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4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5"/>
        <v>-</v>
      </c>
      <c r="CK88" s="76"/>
      <c r="CL88" s="81"/>
      <c r="CM88" s="82"/>
      <c r="CN88" s="64" t="str">
        <f t="shared" si="91"/>
        <v>-</v>
      </c>
      <c r="CO88" s="65"/>
      <c r="CP88" s="65"/>
      <c r="CQ88" s="66" t="str">
        <f t="shared" si="92"/>
        <v>-</v>
      </c>
      <c r="CR88" s="64" t="str">
        <f t="shared" si="93"/>
        <v>-</v>
      </c>
      <c r="CS88" s="67" t="str">
        <f t="shared" si="94"/>
        <v/>
      </c>
      <c r="CT88" s="76"/>
      <c r="CU88" s="61" t="str">
        <f t="shared" si="95"/>
        <v>-</v>
      </c>
      <c r="CV88" s="62" t="str">
        <f t="shared" si="96"/>
        <v>-</v>
      </c>
      <c r="CW88" s="63" t="str">
        <f t="shared" si="97"/>
        <v>-</v>
      </c>
      <c r="CX88" s="63" t="str">
        <f t="shared" si="121"/>
        <v>-</v>
      </c>
      <c r="CY88" s="63" t="str">
        <f t="shared" si="98"/>
        <v>-</v>
      </c>
      <c r="CZ88" s="63" t="str">
        <f t="shared" si="99"/>
        <v>-</v>
      </c>
      <c r="DA88" s="51" t="str">
        <f t="shared" si="122"/>
        <v>-</v>
      </c>
      <c r="DB88" s="52" t="str">
        <f t="shared" si="123"/>
        <v>-</v>
      </c>
      <c r="DC88" s="53" t="str">
        <f t="shared" si="100"/>
        <v>-</v>
      </c>
      <c r="DD88" s="7" t="str">
        <f t="shared" si="124"/>
        <v>-</v>
      </c>
      <c r="DE88" s="7" t="str">
        <f t="shared" si="101"/>
        <v>-</v>
      </c>
      <c r="DF88" s="7" t="str">
        <f t="shared" si="102"/>
        <v>-</v>
      </c>
      <c r="DG88" s="7" t="str">
        <f t="shared" si="103"/>
        <v>-</v>
      </c>
      <c r="DH88" s="7" t="str">
        <f t="shared" si="104"/>
        <v>-</v>
      </c>
      <c r="DI88" s="7" t="str">
        <f t="shared" si="105"/>
        <v>-</v>
      </c>
      <c r="DJ88" s="7" t="str">
        <f t="shared" si="106"/>
        <v>-</v>
      </c>
      <c r="DK88" s="7" t="str">
        <f t="shared" si="107"/>
        <v>-</v>
      </c>
      <c r="DL88" s="13" t="str">
        <f t="shared" si="108"/>
        <v>-</v>
      </c>
      <c r="DM88" s="14" t="str">
        <f t="shared" si="109"/>
        <v>-</v>
      </c>
      <c r="DN88" s="37" t="str">
        <f t="shared" si="125"/>
        <v>-</v>
      </c>
      <c r="DO88" s="89" t="str">
        <f t="shared" si="11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6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7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8"/>
        <v>-</v>
      </c>
      <c r="AC89" s="68"/>
      <c r="AD89" s="70" t="str">
        <f t="shared" si="8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9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30"/>
        <v>-</v>
      </c>
      <c r="AW89" s="68"/>
      <c r="AX89" s="70" t="str">
        <f t="shared" si="9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1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2"/>
        <v>-</v>
      </c>
      <c r="BQ89" s="68"/>
      <c r="BR89" s="70" t="str">
        <f t="shared" si="133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4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5"/>
        <v>-</v>
      </c>
      <c r="CK89" s="76"/>
      <c r="CL89" s="81"/>
      <c r="CM89" s="82"/>
      <c r="CN89" s="64" t="str">
        <f t="shared" si="91"/>
        <v>-</v>
      </c>
      <c r="CO89" s="65"/>
      <c r="CP89" s="65"/>
      <c r="CQ89" s="66" t="str">
        <f t="shared" si="92"/>
        <v>-</v>
      </c>
      <c r="CR89" s="64" t="str">
        <f t="shared" si="93"/>
        <v>-</v>
      </c>
      <c r="CS89" s="67" t="str">
        <f t="shared" si="94"/>
        <v/>
      </c>
      <c r="CT89" s="76"/>
      <c r="CU89" s="61" t="str">
        <f t="shared" si="95"/>
        <v>-</v>
      </c>
      <c r="CV89" s="62" t="str">
        <f t="shared" si="96"/>
        <v>-</v>
      </c>
      <c r="CW89" s="63" t="str">
        <f t="shared" si="97"/>
        <v>-</v>
      </c>
      <c r="CX89" s="63" t="str">
        <f t="shared" si="121"/>
        <v>-</v>
      </c>
      <c r="CY89" s="63" t="str">
        <f t="shared" si="98"/>
        <v>-</v>
      </c>
      <c r="CZ89" s="63" t="str">
        <f t="shared" si="99"/>
        <v>-</v>
      </c>
      <c r="DA89" s="51" t="str">
        <f t="shared" si="122"/>
        <v>-</v>
      </c>
      <c r="DB89" s="52" t="str">
        <f t="shared" si="123"/>
        <v>-</v>
      </c>
      <c r="DC89" s="53" t="str">
        <f t="shared" si="100"/>
        <v>-</v>
      </c>
      <c r="DD89" s="7" t="str">
        <f t="shared" si="124"/>
        <v>-</v>
      </c>
      <c r="DE89" s="7" t="str">
        <f t="shared" si="101"/>
        <v>-</v>
      </c>
      <c r="DF89" s="7" t="str">
        <f t="shared" si="102"/>
        <v>-</v>
      </c>
      <c r="DG89" s="7" t="str">
        <f t="shared" si="103"/>
        <v>-</v>
      </c>
      <c r="DH89" s="7" t="str">
        <f t="shared" si="104"/>
        <v>-</v>
      </c>
      <c r="DI89" s="7" t="str">
        <f t="shared" si="105"/>
        <v>-</v>
      </c>
      <c r="DJ89" s="7" t="str">
        <f t="shared" si="106"/>
        <v>-</v>
      </c>
      <c r="DK89" s="7" t="str">
        <f t="shared" si="107"/>
        <v>-</v>
      </c>
      <c r="DL89" s="13" t="str">
        <f t="shared" si="108"/>
        <v>-</v>
      </c>
      <c r="DM89" s="14" t="str">
        <f t="shared" si="109"/>
        <v>-</v>
      </c>
      <c r="DN89" s="37" t="str">
        <f t="shared" si="125"/>
        <v>-</v>
      </c>
      <c r="DO89" s="89" t="str">
        <f t="shared" si="11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6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7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8"/>
        <v>-</v>
      </c>
      <c r="AC90" s="68"/>
      <c r="AD90" s="70" t="str">
        <f t="shared" si="8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9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30"/>
        <v>-</v>
      </c>
      <c r="AW90" s="68"/>
      <c r="AX90" s="70" t="str">
        <f t="shared" si="9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1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2"/>
        <v>-</v>
      </c>
      <c r="BQ90" s="68"/>
      <c r="BR90" s="70" t="str">
        <f t="shared" si="133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4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5"/>
        <v>-</v>
      </c>
      <c r="CK90" s="76"/>
      <c r="CL90" s="81"/>
      <c r="CM90" s="82"/>
      <c r="CN90" s="64" t="str">
        <f t="shared" si="91"/>
        <v>-</v>
      </c>
      <c r="CO90" s="65"/>
      <c r="CP90" s="65"/>
      <c r="CQ90" s="66" t="str">
        <f t="shared" si="92"/>
        <v>-</v>
      </c>
      <c r="CR90" s="64" t="str">
        <f t="shared" si="93"/>
        <v>-</v>
      </c>
      <c r="CS90" s="67" t="str">
        <f t="shared" si="94"/>
        <v/>
      </c>
      <c r="CT90" s="76"/>
      <c r="CU90" s="61" t="str">
        <f t="shared" si="95"/>
        <v>-</v>
      </c>
      <c r="CV90" s="62" t="str">
        <f t="shared" si="96"/>
        <v>-</v>
      </c>
      <c r="CW90" s="63" t="str">
        <f t="shared" si="97"/>
        <v>-</v>
      </c>
      <c r="CX90" s="63" t="str">
        <f t="shared" si="121"/>
        <v>-</v>
      </c>
      <c r="CY90" s="63" t="str">
        <f t="shared" si="98"/>
        <v>-</v>
      </c>
      <c r="CZ90" s="63" t="str">
        <f t="shared" si="99"/>
        <v>-</v>
      </c>
      <c r="DA90" s="51" t="str">
        <f t="shared" si="122"/>
        <v>-</v>
      </c>
      <c r="DB90" s="52" t="str">
        <f t="shared" si="123"/>
        <v>-</v>
      </c>
      <c r="DC90" s="53" t="str">
        <f t="shared" si="100"/>
        <v>-</v>
      </c>
      <c r="DD90" s="7" t="str">
        <f t="shared" si="124"/>
        <v>-</v>
      </c>
      <c r="DE90" s="7" t="str">
        <f t="shared" si="101"/>
        <v>-</v>
      </c>
      <c r="DF90" s="7" t="str">
        <f t="shared" si="102"/>
        <v>-</v>
      </c>
      <c r="DG90" s="7" t="str">
        <f t="shared" si="103"/>
        <v>-</v>
      </c>
      <c r="DH90" s="7" t="str">
        <f t="shared" si="104"/>
        <v>-</v>
      </c>
      <c r="DI90" s="7" t="str">
        <f t="shared" si="105"/>
        <v>-</v>
      </c>
      <c r="DJ90" s="7" t="str">
        <f t="shared" si="106"/>
        <v>-</v>
      </c>
      <c r="DK90" s="7" t="str">
        <f t="shared" si="107"/>
        <v>-</v>
      </c>
      <c r="DL90" s="13" t="str">
        <f t="shared" si="108"/>
        <v>-</v>
      </c>
      <c r="DM90" s="14" t="str">
        <f t="shared" si="109"/>
        <v>-</v>
      </c>
      <c r="DN90" s="37" t="str">
        <f t="shared" si="125"/>
        <v>-</v>
      </c>
      <c r="DO90" s="89" t="str">
        <f t="shared" si="11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6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7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8"/>
        <v>-</v>
      </c>
      <c r="AC91" s="68"/>
      <c r="AD91" s="70" t="str">
        <f t="shared" si="8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9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30"/>
        <v>-</v>
      </c>
      <c r="AW91" s="68"/>
      <c r="AX91" s="70" t="str">
        <f t="shared" si="9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1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2"/>
        <v>-</v>
      </c>
      <c r="BQ91" s="68"/>
      <c r="BR91" s="70" t="str">
        <f t="shared" si="133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4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5"/>
        <v>-</v>
      </c>
      <c r="CK91" s="76"/>
      <c r="CL91" s="81"/>
      <c r="CM91" s="82"/>
      <c r="CN91" s="64" t="str">
        <f t="shared" si="91"/>
        <v>-</v>
      </c>
      <c r="CO91" s="65"/>
      <c r="CP91" s="65"/>
      <c r="CQ91" s="66" t="str">
        <f t="shared" si="92"/>
        <v>-</v>
      </c>
      <c r="CR91" s="64" t="str">
        <f t="shared" si="93"/>
        <v>-</v>
      </c>
      <c r="CS91" s="67" t="str">
        <f t="shared" si="94"/>
        <v/>
      </c>
      <c r="CT91" s="76"/>
      <c r="CU91" s="61" t="str">
        <f t="shared" si="95"/>
        <v>-</v>
      </c>
      <c r="CV91" s="62" t="str">
        <f t="shared" si="96"/>
        <v>-</v>
      </c>
      <c r="CW91" s="63" t="str">
        <f t="shared" si="97"/>
        <v>-</v>
      </c>
      <c r="CX91" s="63" t="str">
        <f t="shared" si="121"/>
        <v>-</v>
      </c>
      <c r="CY91" s="63" t="str">
        <f t="shared" si="98"/>
        <v>-</v>
      </c>
      <c r="CZ91" s="63" t="str">
        <f t="shared" si="99"/>
        <v>-</v>
      </c>
      <c r="DA91" s="51" t="str">
        <f t="shared" si="122"/>
        <v>-</v>
      </c>
      <c r="DB91" s="52" t="str">
        <f t="shared" si="123"/>
        <v>-</v>
      </c>
      <c r="DC91" s="53" t="str">
        <f t="shared" si="100"/>
        <v>-</v>
      </c>
      <c r="DD91" s="7" t="str">
        <f t="shared" si="124"/>
        <v>-</v>
      </c>
      <c r="DE91" s="7" t="str">
        <f t="shared" si="101"/>
        <v>-</v>
      </c>
      <c r="DF91" s="7" t="str">
        <f t="shared" si="102"/>
        <v>-</v>
      </c>
      <c r="DG91" s="7" t="str">
        <f t="shared" si="103"/>
        <v>-</v>
      </c>
      <c r="DH91" s="7" t="str">
        <f t="shared" si="104"/>
        <v>-</v>
      </c>
      <c r="DI91" s="7" t="str">
        <f t="shared" si="105"/>
        <v>-</v>
      </c>
      <c r="DJ91" s="7" t="str">
        <f t="shared" si="106"/>
        <v>-</v>
      </c>
      <c r="DK91" s="7" t="str">
        <f t="shared" si="107"/>
        <v>-</v>
      </c>
      <c r="DL91" s="13" t="str">
        <f t="shared" si="108"/>
        <v>-</v>
      </c>
      <c r="DM91" s="14" t="str">
        <f t="shared" si="109"/>
        <v>-</v>
      </c>
      <c r="DN91" s="37" t="str">
        <f t="shared" si="125"/>
        <v>-</v>
      </c>
      <c r="DO91" s="89" t="str">
        <f t="shared" si="11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6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7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8"/>
        <v>-</v>
      </c>
      <c r="AC92" s="68"/>
      <c r="AD92" s="70" t="str">
        <f t="shared" si="8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9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30"/>
        <v>-</v>
      </c>
      <c r="AW92" s="68"/>
      <c r="AX92" s="70" t="str">
        <f t="shared" si="9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1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2"/>
        <v>-</v>
      </c>
      <c r="BQ92" s="68"/>
      <c r="BR92" s="70" t="str">
        <f t="shared" si="133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4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5"/>
        <v>-</v>
      </c>
      <c r="CK92" s="76"/>
      <c r="CL92" s="81"/>
      <c r="CM92" s="82"/>
      <c r="CN92" s="64" t="str">
        <f t="shared" si="91"/>
        <v>-</v>
      </c>
      <c r="CO92" s="65"/>
      <c r="CP92" s="65"/>
      <c r="CQ92" s="66" t="str">
        <f t="shared" si="92"/>
        <v>-</v>
      </c>
      <c r="CR92" s="64" t="str">
        <f t="shared" si="93"/>
        <v>-</v>
      </c>
      <c r="CS92" s="67" t="str">
        <f t="shared" si="94"/>
        <v/>
      </c>
      <c r="CT92" s="76"/>
      <c r="CU92" s="61" t="str">
        <f t="shared" si="95"/>
        <v>-</v>
      </c>
      <c r="CV92" s="62" t="str">
        <f t="shared" si="96"/>
        <v>-</v>
      </c>
      <c r="CW92" s="63" t="str">
        <f t="shared" si="97"/>
        <v>-</v>
      </c>
      <c r="CX92" s="63" t="str">
        <f t="shared" si="121"/>
        <v>-</v>
      </c>
      <c r="CY92" s="63" t="str">
        <f t="shared" si="98"/>
        <v>-</v>
      </c>
      <c r="CZ92" s="63" t="str">
        <f t="shared" si="99"/>
        <v>-</v>
      </c>
      <c r="DA92" s="51" t="str">
        <f t="shared" si="122"/>
        <v>-</v>
      </c>
      <c r="DB92" s="52" t="str">
        <f t="shared" si="123"/>
        <v>-</v>
      </c>
      <c r="DC92" s="53" t="str">
        <f t="shared" si="100"/>
        <v>-</v>
      </c>
      <c r="DD92" s="7" t="str">
        <f t="shared" si="124"/>
        <v>-</v>
      </c>
      <c r="DE92" s="7" t="str">
        <f t="shared" si="101"/>
        <v>-</v>
      </c>
      <c r="DF92" s="7" t="str">
        <f t="shared" si="102"/>
        <v>-</v>
      </c>
      <c r="DG92" s="7" t="str">
        <f t="shared" si="103"/>
        <v>-</v>
      </c>
      <c r="DH92" s="7" t="str">
        <f t="shared" si="104"/>
        <v>-</v>
      </c>
      <c r="DI92" s="7" t="str">
        <f t="shared" si="105"/>
        <v>-</v>
      </c>
      <c r="DJ92" s="7" t="str">
        <f t="shared" si="106"/>
        <v>-</v>
      </c>
      <c r="DK92" s="7" t="str">
        <f t="shared" si="107"/>
        <v>-</v>
      </c>
      <c r="DL92" s="13" t="str">
        <f t="shared" si="108"/>
        <v>-</v>
      </c>
      <c r="DM92" s="14" t="str">
        <f t="shared" si="109"/>
        <v>-</v>
      </c>
      <c r="DN92" s="37" t="str">
        <f t="shared" si="125"/>
        <v>-</v>
      </c>
      <c r="DO92" s="89" t="str">
        <f t="shared" si="11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6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7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8"/>
        <v>-</v>
      </c>
      <c r="AC93" s="68"/>
      <c r="AD93" s="70" t="str">
        <f t="shared" si="8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9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30"/>
        <v>-</v>
      </c>
      <c r="AW93" s="68"/>
      <c r="AX93" s="70" t="str">
        <f t="shared" si="9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1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2"/>
        <v>-</v>
      </c>
      <c r="BQ93" s="68"/>
      <c r="BR93" s="70" t="str">
        <f t="shared" si="133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4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5"/>
        <v>-</v>
      </c>
      <c r="CK93" s="76"/>
      <c r="CL93" s="81"/>
      <c r="CM93" s="82"/>
      <c r="CN93" s="64" t="str">
        <f t="shared" si="91"/>
        <v>-</v>
      </c>
      <c r="CO93" s="65"/>
      <c r="CP93" s="65"/>
      <c r="CQ93" s="66" t="str">
        <f t="shared" si="92"/>
        <v>-</v>
      </c>
      <c r="CR93" s="64" t="str">
        <f t="shared" si="93"/>
        <v>-</v>
      </c>
      <c r="CS93" s="67" t="str">
        <f t="shared" si="94"/>
        <v/>
      </c>
      <c r="CT93" s="76"/>
      <c r="CU93" s="61" t="str">
        <f t="shared" si="95"/>
        <v>-</v>
      </c>
      <c r="CV93" s="62" t="str">
        <f t="shared" si="96"/>
        <v>-</v>
      </c>
      <c r="CW93" s="63" t="str">
        <f t="shared" si="97"/>
        <v>-</v>
      </c>
      <c r="CX93" s="63" t="str">
        <f t="shared" si="121"/>
        <v>-</v>
      </c>
      <c r="CY93" s="63" t="str">
        <f t="shared" si="98"/>
        <v>-</v>
      </c>
      <c r="CZ93" s="63" t="str">
        <f t="shared" si="99"/>
        <v>-</v>
      </c>
      <c r="DA93" s="51" t="str">
        <f t="shared" si="122"/>
        <v>-</v>
      </c>
      <c r="DB93" s="52" t="str">
        <f t="shared" si="123"/>
        <v>-</v>
      </c>
      <c r="DC93" s="53" t="str">
        <f t="shared" si="100"/>
        <v>-</v>
      </c>
      <c r="DD93" s="7" t="str">
        <f t="shared" si="124"/>
        <v>-</v>
      </c>
      <c r="DE93" s="7" t="str">
        <f t="shared" si="101"/>
        <v>-</v>
      </c>
      <c r="DF93" s="7" t="str">
        <f t="shared" si="102"/>
        <v>-</v>
      </c>
      <c r="DG93" s="7" t="str">
        <f t="shared" si="103"/>
        <v>-</v>
      </c>
      <c r="DH93" s="7" t="str">
        <f t="shared" si="104"/>
        <v>-</v>
      </c>
      <c r="DI93" s="7" t="str">
        <f t="shared" si="105"/>
        <v>-</v>
      </c>
      <c r="DJ93" s="7" t="str">
        <f t="shared" si="106"/>
        <v>-</v>
      </c>
      <c r="DK93" s="7" t="str">
        <f t="shared" si="107"/>
        <v>-</v>
      </c>
      <c r="DL93" s="13" t="str">
        <f t="shared" si="108"/>
        <v>-</v>
      </c>
      <c r="DM93" s="14" t="str">
        <f t="shared" si="109"/>
        <v>-</v>
      </c>
      <c r="DN93" s="37" t="str">
        <f t="shared" si="125"/>
        <v>-</v>
      </c>
      <c r="DO93" s="89" t="str">
        <f t="shared" si="11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6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7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8"/>
        <v>-</v>
      </c>
      <c r="AC94" s="68"/>
      <c r="AD94" s="70" t="str">
        <f t="shared" si="8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9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30"/>
        <v>-</v>
      </c>
      <c r="AW94" s="68"/>
      <c r="AX94" s="70" t="str">
        <f t="shared" si="9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1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2"/>
        <v>-</v>
      </c>
      <c r="BQ94" s="68"/>
      <c r="BR94" s="70" t="str">
        <f t="shared" si="133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4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5"/>
        <v>-</v>
      </c>
      <c r="CK94" s="76"/>
      <c r="CL94" s="81"/>
      <c r="CM94" s="82"/>
      <c r="CN94" s="64" t="str">
        <f t="shared" si="91"/>
        <v>-</v>
      </c>
      <c r="CO94" s="65"/>
      <c r="CP94" s="65"/>
      <c r="CQ94" s="66" t="str">
        <f t="shared" si="92"/>
        <v>-</v>
      </c>
      <c r="CR94" s="64" t="str">
        <f t="shared" si="93"/>
        <v>-</v>
      </c>
      <c r="CS94" s="67" t="str">
        <f t="shared" si="94"/>
        <v/>
      </c>
      <c r="CT94" s="76"/>
      <c r="CU94" s="61" t="str">
        <f t="shared" si="95"/>
        <v>-</v>
      </c>
      <c r="CV94" s="62" t="str">
        <f t="shared" si="96"/>
        <v>-</v>
      </c>
      <c r="CW94" s="63" t="str">
        <f t="shared" si="97"/>
        <v>-</v>
      </c>
      <c r="CX94" s="63" t="str">
        <f t="shared" si="121"/>
        <v>-</v>
      </c>
      <c r="CY94" s="63" t="str">
        <f t="shared" si="98"/>
        <v>-</v>
      </c>
      <c r="CZ94" s="63" t="str">
        <f t="shared" si="99"/>
        <v>-</v>
      </c>
      <c r="DA94" s="51" t="str">
        <f t="shared" si="122"/>
        <v>-</v>
      </c>
      <c r="DB94" s="52" t="str">
        <f t="shared" si="123"/>
        <v>-</v>
      </c>
      <c r="DC94" s="53" t="str">
        <f t="shared" si="100"/>
        <v>-</v>
      </c>
      <c r="DD94" s="7" t="str">
        <f t="shared" si="124"/>
        <v>-</v>
      </c>
      <c r="DE94" s="7" t="str">
        <f t="shared" si="101"/>
        <v>-</v>
      </c>
      <c r="DF94" s="7" t="str">
        <f t="shared" si="102"/>
        <v>-</v>
      </c>
      <c r="DG94" s="7" t="str">
        <f t="shared" si="103"/>
        <v>-</v>
      </c>
      <c r="DH94" s="7" t="str">
        <f t="shared" si="104"/>
        <v>-</v>
      </c>
      <c r="DI94" s="7" t="str">
        <f t="shared" si="105"/>
        <v>-</v>
      </c>
      <c r="DJ94" s="7" t="str">
        <f t="shared" si="106"/>
        <v>-</v>
      </c>
      <c r="DK94" s="7" t="str">
        <f t="shared" si="107"/>
        <v>-</v>
      </c>
      <c r="DL94" s="13" t="str">
        <f t="shared" si="108"/>
        <v>-</v>
      </c>
      <c r="DM94" s="14" t="str">
        <f t="shared" si="109"/>
        <v>-</v>
      </c>
      <c r="DN94" s="37" t="str">
        <f t="shared" si="125"/>
        <v>-</v>
      </c>
      <c r="DO94" s="89" t="str">
        <f t="shared" si="11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6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7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8"/>
        <v>-</v>
      </c>
      <c r="AC95" s="68"/>
      <c r="AD95" s="70" t="str">
        <f t="shared" si="8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9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30"/>
        <v>-</v>
      </c>
      <c r="AW95" s="68"/>
      <c r="AX95" s="70" t="str">
        <f t="shared" si="9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1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2"/>
        <v>-</v>
      </c>
      <c r="BQ95" s="68"/>
      <c r="BR95" s="70" t="str">
        <f t="shared" si="133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4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5"/>
        <v>-</v>
      </c>
      <c r="CK95" s="76"/>
      <c r="CL95" s="81"/>
      <c r="CM95" s="82"/>
      <c r="CN95" s="64" t="str">
        <f t="shared" si="91"/>
        <v>-</v>
      </c>
      <c r="CO95" s="65"/>
      <c r="CP95" s="65"/>
      <c r="CQ95" s="66" t="str">
        <f t="shared" si="92"/>
        <v>-</v>
      </c>
      <c r="CR95" s="64" t="str">
        <f t="shared" si="93"/>
        <v>-</v>
      </c>
      <c r="CS95" s="67" t="str">
        <f t="shared" si="94"/>
        <v/>
      </c>
      <c r="CT95" s="76"/>
      <c r="CU95" s="61" t="str">
        <f t="shared" si="95"/>
        <v>-</v>
      </c>
      <c r="CV95" s="62" t="str">
        <f t="shared" si="96"/>
        <v>-</v>
      </c>
      <c r="CW95" s="63" t="str">
        <f t="shared" si="97"/>
        <v>-</v>
      </c>
      <c r="CX95" s="63" t="str">
        <f t="shared" si="121"/>
        <v>-</v>
      </c>
      <c r="CY95" s="63" t="str">
        <f t="shared" si="98"/>
        <v>-</v>
      </c>
      <c r="CZ95" s="63" t="str">
        <f t="shared" si="99"/>
        <v>-</v>
      </c>
      <c r="DA95" s="51" t="str">
        <f t="shared" si="122"/>
        <v>-</v>
      </c>
      <c r="DB95" s="52" t="str">
        <f t="shared" si="123"/>
        <v>-</v>
      </c>
      <c r="DC95" s="53" t="str">
        <f t="shared" si="100"/>
        <v>-</v>
      </c>
      <c r="DD95" s="7" t="str">
        <f t="shared" si="124"/>
        <v>-</v>
      </c>
      <c r="DE95" s="7" t="str">
        <f t="shared" si="101"/>
        <v>-</v>
      </c>
      <c r="DF95" s="7" t="str">
        <f t="shared" si="102"/>
        <v>-</v>
      </c>
      <c r="DG95" s="7" t="str">
        <f t="shared" si="103"/>
        <v>-</v>
      </c>
      <c r="DH95" s="7" t="str">
        <f t="shared" si="104"/>
        <v>-</v>
      </c>
      <c r="DI95" s="7" t="str">
        <f t="shared" si="105"/>
        <v>-</v>
      </c>
      <c r="DJ95" s="7" t="str">
        <f t="shared" si="106"/>
        <v>-</v>
      </c>
      <c r="DK95" s="7" t="str">
        <f t="shared" si="107"/>
        <v>-</v>
      </c>
      <c r="DL95" s="13" t="str">
        <f t="shared" si="108"/>
        <v>-</v>
      </c>
      <c r="DM95" s="14" t="str">
        <f t="shared" si="109"/>
        <v>-</v>
      </c>
      <c r="DN95" s="37" t="str">
        <f t="shared" si="125"/>
        <v>-</v>
      </c>
      <c r="DO95" s="89" t="str">
        <f t="shared" si="11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6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7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8"/>
        <v>-</v>
      </c>
      <c r="AC96" s="68"/>
      <c r="AD96" s="70" t="str">
        <f t="shared" ref="AD96:AD113" si="13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9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30"/>
        <v>-</v>
      </c>
      <c r="AW96" s="68"/>
      <c r="AX96" s="70" t="str">
        <f t="shared" ref="AX96:AX113" si="13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1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2"/>
        <v>-</v>
      </c>
      <c r="BQ96" s="68"/>
      <c r="BR96" s="70" t="str">
        <f t="shared" si="133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4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5"/>
        <v>-</v>
      </c>
      <c r="CK96" s="76"/>
      <c r="CL96" s="81"/>
      <c r="CM96" s="82"/>
      <c r="CN96" s="64" t="str">
        <f t="shared" ref="CN96:CN113" si="138">IF($J96="","-",IF(AND(AB96&gt;0,S96=0),"Y","N"))</f>
        <v>-</v>
      </c>
      <c r="CO96" s="65"/>
      <c r="CP96" s="65"/>
      <c r="CQ96" s="66" t="str">
        <f t="shared" ref="CQ96:CQ113" si="139">IF($J96="","-",IF(AC96=0,0,AC96-J96))</f>
        <v>-</v>
      </c>
      <c r="CR96" s="64" t="str">
        <f t="shared" ref="CR96:CR113" si="140">IF($J96="","-",IF(AND(I96&gt;=CR$4,CQ96&gt;=CQ$4,CP96="N",S96=0),"Yes","No"))</f>
        <v>-</v>
      </c>
      <c r="CS96" s="67" t="str">
        <f t="shared" ref="CS96:CS113" si="141">IF($J96="","",IF(S96&gt;0,0,IF(AD96=0,0,AB96/(AD96*24))))</f>
        <v/>
      </c>
      <c r="CT96" s="76"/>
      <c r="CU96" s="61" t="str">
        <f t="shared" ref="CU96:CU113" si="142">IF(J96="","-",CJ96)</f>
        <v>-</v>
      </c>
      <c r="CV96" s="62" t="str">
        <f t="shared" ref="CV96:CV113" si="143">IF($J96="","-",AB96+AV96+BP96)</f>
        <v>-</v>
      </c>
      <c r="CW96" s="63" t="str">
        <f t="shared" ref="CW96:CW113" si="144">IF($J96="","-",(AD96+AX96+BR96)*86400)</f>
        <v>-</v>
      </c>
      <c r="CX96" s="63" t="str">
        <f t="shared" si="121"/>
        <v>-</v>
      </c>
      <c r="CY96" s="63" t="str">
        <f t="shared" ref="CY96:CY113" si="145">IF($J96="","-",S96+AM96+BG96+CA96)</f>
        <v>-</v>
      </c>
      <c r="CZ96" s="63" t="str">
        <f t="shared" ref="CZ96:CZ113" si="146">IF($J96="","-",(CL96-J96)*86400)</f>
        <v>-</v>
      </c>
      <c r="DA96" s="51" t="str">
        <f t="shared" si="122"/>
        <v>-</v>
      </c>
      <c r="DB96" s="52" t="str">
        <f t="shared" si="123"/>
        <v>-</v>
      </c>
      <c r="DC96" s="53" t="str">
        <f t="shared" ref="DC96:DC113" si="147">IF($J96="", "-", IF(AND(CV96=0, CX96=2),  1,   IFERROR((DA96*3600)/(IFERROR(CZ96-DB96-2,CZ96-2)*$CS$114+CU96*3600),0)))</f>
        <v>-</v>
      </c>
      <c r="DD96" s="7" t="str">
        <f t="shared" si="124"/>
        <v>-</v>
      </c>
      <c r="DE96" s="7" t="str">
        <f t="shared" ref="DE96:DE113" si="148">IF($J96="","-",IFERROR((3600*CV96/$CS$114),0))</f>
        <v>-</v>
      </c>
      <c r="DF96" s="7" t="str">
        <f t="shared" ref="DF96:DF113" si="149">IF(J96="","-",(CM96-J96)*86400)</f>
        <v>-</v>
      </c>
      <c r="DG96" s="7" t="str">
        <f t="shared" ref="DG96:DG113" si="150">IF($J96="","-",(CL96-J96-(3/86400))*86400)</f>
        <v>-</v>
      </c>
      <c r="DH96" s="7" t="str">
        <f t="shared" ref="DH96:DH113" si="151">IF($J96="","-",IF($CW96=0,0, $CW96-IFERROR(3600*$CV96/$CS$114,0)-1))</f>
        <v>-</v>
      </c>
      <c r="DI96" s="7" t="str">
        <f t="shared" ref="DI96:DI113" si="152">IF($J96="","-",IF($CW96=0,0, $CW96-IFERROR(3600*$CV96/$CS$114,0)-2))</f>
        <v>-</v>
      </c>
      <c r="DJ96" s="7" t="str">
        <f t="shared" ref="DJ96:DJ113" si="153">IF($J96="","-",IF($CW96=0,0, $CW96-IFERROR(3600*$CV96/$CS$114,0)-1))</f>
        <v>-</v>
      </c>
      <c r="DK96" s="7" t="str">
        <f t="shared" ref="DK96:DK113" si="154">IF($J96="","-",IF($CW96=0,0, $CW96-IFERROR(3600*$CV96/$CS$114,0)))</f>
        <v>-</v>
      </c>
      <c r="DL96" s="13" t="str">
        <f t="shared" ref="DL96:DL113" si="155">IF($J96="","-",HLOOKUP(CX96,$DH$63:$DK$113,A96+1, FALSE))</f>
        <v>-</v>
      </c>
      <c r="DM96" s="14" t="str">
        <f t="shared" ref="DM96:DM113" si="156">IF($J96="","-",IFERROR(IF(CU96=0,((DA96*(3600/DF96))/($CS$114*((DG96-DB96+1)/DF96))),((DA96*(3600/DF96))/(($CS$114*(((DG96-DB96+1)/DF96)))+((CU96*3600)/DF96)))),0))</f>
        <v>-</v>
      </c>
      <c r="DN96" s="37" t="str">
        <f t="shared" si="125"/>
        <v>-</v>
      </c>
      <c r="DO96" s="89" t="str">
        <f t="shared" ref="DO96:DO113" si="15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6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7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8"/>
        <v>-</v>
      </c>
      <c r="AC97" s="68"/>
      <c r="AD97" s="70" t="str">
        <f t="shared" si="13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9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30"/>
        <v>-</v>
      </c>
      <c r="AW97" s="68"/>
      <c r="AX97" s="70" t="str">
        <f t="shared" si="13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1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2"/>
        <v>-</v>
      </c>
      <c r="BQ97" s="68"/>
      <c r="BR97" s="70" t="str">
        <f t="shared" si="133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4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5"/>
        <v>-</v>
      </c>
      <c r="CK97" s="76"/>
      <c r="CL97" s="81"/>
      <c r="CM97" s="82"/>
      <c r="CN97" s="64" t="str">
        <f t="shared" si="138"/>
        <v>-</v>
      </c>
      <c r="CO97" s="65"/>
      <c r="CP97" s="65"/>
      <c r="CQ97" s="66" t="str">
        <f t="shared" si="139"/>
        <v>-</v>
      </c>
      <c r="CR97" s="64" t="str">
        <f t="shared" si="140"/>
        <v>-</v>
      </c>
      <c r="CS97" s="67" t="str">
        <f t="shared" si="141"/>
        <v/>
      </c>
      <c r="CT97" s="76"/>
      <c r="CU97" s="61" t="str">
        <f t="shared" si="142"/>
        <v>-</v>
      </c>
      <c r="CV97" s="62" t="str">
        <f t="shared" si="143"/>
        <v>-</v>
      </c>
      <c r="CW97" s="63" t="str">
        <f t="shared" si="144"/>
        <v>-</v>
      </c>
      <c r="CX97" s="63" t="str">
        <f t="shared" si="121"/>
        <v>-</v>
      </c>
      <c r="CY97" s="63" t="str">
        <f t="shared" si="145"/>
        <v>-</v>
      </c>
      <c r="CZ97" s="63" t="str">
        <f t="shared" si="146"/>
        <v>-</v>
      </c>
      <c r="DA97" s="51" t="str">
        <f>IF($J97="","-",CV97+CY97+CU97)</f>
        <v>-</v>
      </c>
      <c r="DB97" s="52" t="str">
        <f t="shared" si="123"/>
        <v>-</v>
      </c>
      <c r="DC97" s="53" t="str">
        <f t="shared" si="147"/>
        <v>-</v>
      </c>
      <c r="DD97" s="7" t="str">
        <f t="shared" si="124"/>
        <v>-</v>
      </c>
      <c r="DE97" s="7" t="str">
        <f t="shared" si="148"/>
        <v>-</v>
      </c>
      <c r="DF97" s="7" t="str">
        <f t="shared" si="149"/>
        <v>-</v>
      </c>
      <c r="DG97" s="7" t="str">
        <f t="shared" si="150"/>
        <v>-</v>
      </c>
      <c r="DH97" s="7" t="str">
        <f t="shared" si="151"/>
        <v>-</v>
      </c>
      <c r="DI97" s="7" t="str">
        <f t="shared" si="152"/>
        <v>-</v>
      </c>
      <c r="DJ97" s="7" t="str">
        <f t="shared" si="153"/>
        <v>-</v>
      </c>
      <c r="DK97" s="7" t="str">
        <f t="shared" si="154"/>
        <v>-</v>
      </c>
      <c r="DL97" s="13" t="str">
        <f t="shared" si="155"/>
        <v>-</v>
      </c>
      <c r="DM97" s="14" t="str">
        <f t="shared" si="156"/>
        <v>-</v>
      </c>
      <c r="DN97" s="37" t="str">
        <f t="shared" si="125"/>
        <v>-</v>
      </c>
      <c r="DO97" s="89" t="str">
        <f t="shared" si="15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6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7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8"/>
        <v>-</v>
      </c>
      <c r="AC98" s="68"/>
      <c r="AD98" s="70" t="str">
        <f t="shared" si="13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9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30"/>
        <v>-</v>
      </c>
      <c r="AW98" s="68"/>
      <c r="AX98" s="70" t="str">
        <f t="shared" si="13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1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2"/>
        <v>-</v>
      </c>
      <c r="BQ98" s="68"/>
      <c r="BR98" s="70" t="str">
        <f t="shared" si="133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4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5"/>
        <v>-</v>
      </c>
      <c r="CK98" s="76"/>
      <c r="CL98" s="81"/>
      <c r="CM98" s="82"/>
      <c r="CN98" s="64" t="str">
        <f t="shared" si="138"/>
        <v>-</v>
      </c>
      <c r="CO98" s="65"/>
      <c r="CP98" s="65"/>
      <c r="CQ98" s="66" t="str">
        <f t="shared" si="139"/>
        <v>-</v>
      </c>
      <c r="CR98" s="64" t="str">
        <f t="shared" si="140"/>
        <v>-</v>
      </c>
      <c r="CS98" s="67" t="str">
        <f t="shared" si="141"/>
        <v/>
      </c>
      <c r="CT98" s="76"/>
      <c r="CU98" s="61" t="str">
        <f t="shared" si="142"/>
        <v>-</v>
      </c>
      <c r="CV98" s="62" t="str">
        <f t="shared" si="143"/>
        <v>-</v>
      </c>
      <c r="CW98" s="63" t="str">
        <f t="shared" si="144"/>
        <v>-</v>
      </c>
      <c r="CX98" s="63" t="str">
        <f t="shared" si="121"/>
        <v>-</v>
      </c>
      <c r="CY98" s="63" t="str">
        <f t="shared" si="145"/>
        <v>-</v>
      </c>
      <c r="CZ98" s="63" t="str">
        <f t="shared" si="146"/>
        <v>-</v>
      </c>
      <c r="DA98" s="51" t="str">
        <f t="shared" ref="DA98:DA113" si="158">IF($J98="","-",CV98+CY98+CU98)</f>
        <v>-</v>
      </c>
      <c r="DB98" s="52" t="str">
        <f t="shared" si="123"/>
        <v>-</v>
      </c>
      <c r="DC98" s="53" t="str">
        <f t="shared" si="147"/>
        <v>-</v>
      </c>
      <c r="DD98" s="7" t="str">
        <f t="shared" si="124"/>
        <v>-</v>
      </c>
      <c r="DE98" s="7" t="str">
        <f t="shared" si="148"/>
        <v>-</v>
      </c>
      <c r="DF98" s="7" t="str">
        <f t="shared" si="149"/>
        <v>-</v>
      </c>
      <c r="DG98" s="7" t="str">
        <f t="shared" si="150"/>
        <v>-</v>
      </c>
      <c r="DH98" s="7" t="str">
        <f t="shared" si="151"/>
        <v>-</v>
      </c>
      <c r="DI98" s="7" t="str">
        <f t="shared" si="152"/>
        <v>-</v>
      </c>
      <c r="DJ98" s="7" t="str">
        <f t="shared" si="153"/>
        <v>-</v>
      </c>
      <c r="DK98" s="7" t="str">
        <f t="shared" si="154"/>
        <v>-</v>
      </c>
      <c r="DL98" s="13" t="str">
        <f t="shared" si="155"/>
        <v>-</v>
      </c>
      <c r="DM98" s="14" t="str">
        <f t="shared" si="156"/>
        <v>-</v>
      </c>
      <c r="DN98" s="37" t="str">
        <f t="shared" si="125"/>
        <v>-</v>
      </c>
      <c r="DO98" s="89" t="str">
        <f t="shared" si="15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6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7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8"/>
        <v>-</v>
      </c>
      <c r="AC99" s="68"/>
      <c r="AD99" s="70" t="str">
        <f t="shared" si="13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9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30"/>
        <v>-</v>
      </c>
      <c r="AW99" s="68"/>
      <c r="AX99" s="70" t="str">
        <f t="shared" si="13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1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2"/>
        <v>-</v>
      </c>
      <c r="BQ99" s="68"/>
      <c r="BR99" s="70" t="str">
        <f t="shared" si="133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4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5"/>
        <v>-</v>
      </c>
      <c r="CK99" s="76"/>
      <c r="CL99" s="81"/>
      <c r="CM99" s="82"/>
      <c r="CN99" s="64" t="str">
        <f t="shared" si="138"/>
        <v>-</v>
      </c>
      <c r="CO99" s="65"/>
      <c r="CP99" s="65"/>
      <c r="CQ99" s="66" t="str">
        <f t="shared" si="139"/>
        <v>-</v>
      </c>
      <c r="CR99" s="64" t="str">
        <f t="shared" si="140"/>
        <v>-</v>
      </c>
      <c r="CS99" s="67" t="str">
        <f t="shared" si="141"/>
        <v/>
      </c>
      <c r="CT99" s="76"/>
      <c r="CU99" s="61" t="str">
        <f t="shared" si="142"/>
        <v>-</v>
      </c>
      <c r="CV99" s="62" t="str">
        <f t="shared" si="143"/>
        <v>-</v>
      </c>
      <c r="CW99" s="63" t="str">
        <f t="shared" si="144"/>
        <v>-</v>
      </c>
      <c r="CX99" s="63" t="str">
        <f t="shared" si="121"/>
        <v>-</v>
      </c>
      <c r="CY99" s="63" t="str">
        <f t="shared" si="145"/>
        <v>-</v>
      </c>
      <c r="CZ99" s="63" t="str">
        <f t="shared" si="146"/>
        <v>-</v>
      </c>
      <c r="DA99" s="51" t="str">
        <f t="shared" si="158"/>
        <v>-</v>
      </c>
      <c r="DB99" s="52" t="str">
        <f t="shared" si="123"/>
        <v>-</v>
      </c>
      <c r="DC99" s="53" t="str">
        <f t="shared" si="147"/>
        <v>-</v>
      </c>
      <c r="DD99" s="7" t="str">
        <f t="shared" si="124"/>
        <v>-</v>
      </c>
      <c r="DE99" s="7" t="str">
        <f t="shared" si="148"/>
        <v>-</v>
      </c>
      <c r="DF99" s="7" t="str">
        <f t="shared" si="149"/>
        <v>-</v>
      </c>
      <c r="DG99" s="7" t="str">
        <f t="shared" si="150"/>
        <v>-</v>
      </c>
      <c r="DH99" s="7" t="str">
        <f t="shared" si="151"/>
        <v>-</v>
      </c>
      <c r="DI99" s="7" t="str">
        <f t="shared" si="152"/>
        <v>-</v>
      </c>
      <c r="DJ99" s="7" t="str">
        <f t="shared" si="153"/>
        <v>-</v>
      </c>
      <c r="DK99" s="7" t="str">
        <f t="shared" si="154"/>
        <v>-</v>
      </c>
      <c r="DL99" s="13" t="str">
        <f t="shared" si="155"/>
        <v>-</v>
      </c>
      <c r="DM99" s="14" t="str">
        <f t="shared" si="156"/>
        <v>-</v>
      </c>
      <c r="DN99" s="37" t="str">
        <f t="shared" si="125"/>
        <v>-</v>
      </c>
      <c r="DO99" s="89" t="str">
        <f t="shared" si="15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6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7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8"/>
        <v>-</v>
      </c>
      <c r="AC100" s="68"/>
      <c r="AD100" s="70" t="str">
        <f t="shared" si="13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9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30"/>
        <v>-</v>
      </c>
      <c r="AW100" s="68"/>
      <c r="AX100" s="70" t="str">
        <f t="shared" si="13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1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2"/>
        <v>-</v>
      </c>
      <c r="BQ100" s="68"/>
      <c r="BR100" s="70" t="str">
        <f t="shared" si="133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4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5"/>
        <v>-</v>
      </c>
      <c r="CK100" s="76"/>
      <c r="CL100" s="81"/>
      <c r="CM100" s="82"/>
      <c r="CN100" s="64" t="str">
        <f t="shared" si="138"/>
        <v>-</v>
      </c>
      <c r="CO100" s="65"/>
      <c r="CP100" s="65"/>
      <c r="CQ100" s="66" t="str">
        <f t="shared" si="139"/>
        <v>-</v>
      </c>
      <c r="CR100" s="64" t="str">
        <f t="shared" si="140"/>
        <v>-</v>
      </c>
      <c r="CS100" s="67" t="str">
        <f t="shared" si="141"/>
        <v/>
      </c>
      <c r="CT100" s="76"/>
      <c r="CU100" s="61" t="str">
        <f t="shared" si="142"/>
        <v>-</v>
      </c>
      <c r="CV100" s="62" t="str">
        <f t="shared" si="143"/>
        <v>-</v>
      </c>
      <c r="CW100" s="63" t="str">
        <f t="shared" si="144"/>
        <v>-</v>
      </c>
      <c r="CX100" s="63" t="str">
        <f t="shared" si="121"/>
        <v>-</v>
      </c>
      <c r="CY100" s="63" t="str">
        <f t="shared" si="145"/>
        <v>-</v>
      </c>
      <c r="CZ100" s="63" t="str">
        <f t="shared" si="146"/>
        <v>-</v>
      </c>
      <c r="DA100" s="51" t="str">
        <f t="shared" si="158"/>
        <v>-</v>
      </c>
      <c r="DB100" s="52" t="str">
        <f t="shared" si="123"/>
        <v>-</v>
      </c>
      <c r="DC100" s="53" t="str">
        <f t="shared" si="147"/>
        <v>-</v>
      </c>
      <c r="DD100" s="7" t="str">
        <f t="shared" si="124"/>
        <v>-</v>
      </c>
      <c r="DE100" s="7" t="str">
        <f t="shared" si="148"/>
        <v>-</v>
      </c>
      <c r="DF100" s="7" t="str">
        <f t="shared" si="149"/>
        <v>-</v>
      </c>
      <c r="DG100" s="7" t="str">
        <f t="shared" si="150"/>
        <v>-</v>
      </c>
      <c r="DH100" s="7" t="str">
        <f t="shared" si="151"/>
        <v>-</v>
      </c>
      <c r="DI100" s="7" t="str">
        <f t="shared" si="152"/>
        <v>-</v>
      </c>
      <c r="DJ100" s="7" t="str">
        <f t="shared" si="153"/>
        <v>-</v>
      </c>
      <c r="DK100" s="7" t="str">
        <f t="shared" si="154"/>
        <v>-</v>
      </c>
      <c r="DL100" s="13" t="str">
        <f t="shared" si="155"/>
        <v>-</v>
      </c>
      <c r="DM100" s="14" t="str">
        <f t="shared" si="156"/>
        <v>-</v>
      </c>
      <c r="DN100" s="37" t="str">
        <f t="shared" si="125"/>
        <v>-</v>
      </c>
      <c r="DO100" s="89" t="str">
        <f t="shared" si="15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6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7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8"/>
        <v>-</v>
      </c>
      <c r="AC101" s="68"/>
      <c r="AD101" s="70" t="str">
        <f t="shared" si="13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9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30"/>
        <v>-</v>
      </c>
      <c r="AW101" s="68"/>
      <c r="AX101" s="70" t="str">
        <f t="shared" si="13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1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2"/>
        <v>-</v>
      </c>
      <c r="BQ101" s="68"/>
      <c r="BR101" s="70" t="str">
        <f t="shared" si="133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4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5"/>
        <v>-</v>
      </c>
      <c r="CK101" s="76"/>
      <c r="CL101" s="81"/>
      <c r="CM101" s="82"/>
      <c r="CN101" s="64" t="str">
        <f t="shared" si="138"/>
        <v>-</v>
      </c>
      <c r="CO101" s="65"/>
      <c r="CP101" s="65"/>
      <c r="CQ101" s="66" t="str">
        <f t="shared" si="139"/>
        <v>-</v>
      </c>
      <c r="CR101" s="64" t="str">
        <f t="shared" si="140"/>
        <v>-</v>
      </c>
      <c r="CS101" s="67" t="str">
        <f t="shared" si="141"/>
        <v/>
      </c>
      <c r="CT101" s="76"/>
      <c r="CU101" s="61" t="str">
        <f t="shared" si="142"/>
        <v>-</v>
      </c>
      <c r="CV101" s="62" t="str">
        <f t="shared" si="143"/>
        <v>-</v>
      </c>
      <c r="CW101" s="63" t="str">
        <f t="shared" si="144"/>
        <v>-</v>
      </c>
      <c r="CX101" s="63" t="str">
        <f t="shared" si="121"/>
        <v>-</v>
      </c>
      <c r="CY101" s="63" t="str">
        <f t="shared" si="145"/>
        <v>-</v>
      </c>
      <c r="CZ101" s="63" t="str">
        <f t="shared" si="146"/>
        <v>-</v>
      </c>
      <c r="DA101" s="51" t="str">
        <f t="shared" si="158"/>
        <v>-</v>
      </c>
      <c r="DB101" s="52" t="str">
        <f t="shared" si="123"/>
        <v>-</v>
      </c>
      <c r="DC101" s="53" t="str">
        <f t="shared" si="147"/>
        <v>-</v>
      </c>
      <c r="DD101" s="7" t="str">
        <f t="shared" si="124"/>
        <v>-</v>
      </c>
      <c r="DE101" s="7" t="str">
        <f t="shared" si="148"/>
        <v>-</v>
      </c>
      <c r="DF101" s="7" t="str">
        <f t="shared" si="149"/>
        <v>-</v>
      </c>
      <c r="DG101" s="7" t="str">
        <f t="shared" si="150"/>
        <v>-</v>
      </c>
      <c r="DH101" s="7" t="str">
        <f t="shared" si="151"/>
        <v>-</v>
      </c>
      <c r="DI101" s="7" t="str">
        <f t="shared" si="152"/>
        <v>-</v>
      </c>
      <c r="DJ101" s="7" t="str">
        <f t="shared" si="153"/>
        <v>-</v>
      </c>
      <c r="DK101" s="7" t="str">
        <f t="shared" si="154"/>
        <v>-</v>
      </c>
      <c r="DL101" s="13" t="str">
        <f t="shared" si="155"/>
        <v>-</v>
      </c>
      <c r="DM101" s="14" t="str">
        <f t="shared" si="156"/>
        <v>-</v>
      </c>
      <c r="DN101" s="37" t="str">
        <f t="shared" si="125"/>
        <v>-</v>
      </c>
      <c r="DO101" s="89" t="str">
        <f t="shared" si="15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6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7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8"/>
        <v>-</v>
      </c>
      <c r="AC102" s="68"/>
      <c r="AD102" s="70" t="str">
        <f t="shared" si="13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9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30"/>
        <v>-</v>
      </c>
      <c r="AW102" s="68"/>
      <c r="AX102" s="70" t="str">
        <f t="shared" si="13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1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2"/>
        <v>-</v>
      </c>
      <c r="BQ102" s="68"/>
      <c r="BR102" s="70" t="str">
        <f t="shared" si="133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4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5"/>
        <v>-</v>
      </c>
      <c r="CK102" s="76"/>
      <c r="CL102" s="81"/>
      <c r="CM102" s="82"/>
      <c r="CN102" s="64" t="str">
        <f t="shared" si="138"/>
        <v>-</v>
      </c>
      <c r="CO102" s="65"/>
      <c r="CP102" s="65"/>
      <c r="CQ102" s="66" t="str">
        <f t="shared" si="139"/>
        <v>-</v>
      </c>
      <c r="CR102" s="64" t="str">
        <f t="shared" si="140"/>
        <v>-</v>
      </c>
      <c r="CS102" s="67" t="str">
        <f t="shared" si="141"/>
        <v/>
      </c>
      <c r="CT102" s="76"/>
      <c r="CU102" s="61" t="str">
        <f t="shared" si="142"/>
        <v>-</v>
      </c>
      <c r="CV102" s="62" t="str">
        <f t="shared" si="143"/>
        <v>-</v>
      </c>
      <c r="CW102" s="63" t="str">
        <f t="shared" si="144"/>
        <v>-</v>
      </c>
      <c r="CX102" s="63" t="str">
        <f t="shared" si="121"/>
        <v>-</v>
      </c>
      <c r="CY102" s="63" t="str">
        <f t="shared" si="145"/>
        <v>-</v>
      </c>
      <c r="CZ102" s="63" t="str">
        <f t="shared" si="146"/>
        <v>-</v>
      </c>
      <c r="DA102" s="51" t="str">
        <f t="shared" si="158"/>
        <v>-</v>
      </c>
      <c r="DB102" s="52" t="str">
        <f t="shared" si="123"/>
        <v>-</v>
      </c>
      <c r="DC102" s="53" t="str">
        <f t="shared" si="147"/>
        <v>-</v>
      </c>
      <c r="DD102" s="7" t="str">
        <f t="shared" si="124"/>
        <v>-</v>
      </c>
      <c r="DE102" s="7" t="str">
        <f t="shared" si="148"/>
        <v>-</v>
      </c>
      <c r="DF102" s="7" t="str">
        <f t="shared" si="149"/>
        <v>-</v>
      </c>
      <c r="DG102" s="7" t="str">
        <f t="shared" si="150"/>
        <v>-</v>
      </c>
      <c r="DH102" s="7" t="str">
        <f t="shared" si="151"/>
        <v>-</v>
      </c>
      <c r="DI102" s="7" t="str">
        <f t="shared" si="152"/>
        <v>-</v>
      </c>
      <c r="DJ102" s="7" t="str">
        <f t="shared" si="153"/>
        <v>-</v>
      </c>
      <c r="DK102" s="7" t="str">
        <f t="shared" si="154"/>
        <v>-</v>
      </c>
      <c r="DL102" s="13" t="str">
        <f t="shared" si="155"/>
        <v>-</v>
      </c>
      <c r="DM102" s="14" t="str">
        <f t="shared" si="156"/>
        <v>-</v>
      </c>
      <c r="DN102" s="37" t="str">
        <f t="shared" si="125"/>
        <v>-</v>
      </c>
      <c r="DO102" s="89" t="str">
        <f t="shared" si="15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6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7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8"/>
        <v>-</v>
      </c>
      <c r="AC103" s="68"/>
      <c r="AD103" s="70" t="str">
        <f t="shared" si="13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9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30"/>
        <v>-</v>
      </c>
      <c r="AW103" s="68"/>
      <c r="AX103" s="70" t="str">
        <f t="shared" si="13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1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2"/>
        <v>-</v>
      </c>
      <c r="BQ103" s="68"/>
      <c r="BR103" s="70" t="str">
        <f t="shared" si="133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4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5"/>
        <v>-</v>
      </c>
      <c r="CK103" s="76"/>
      <c r="CL103" s="81"/>
      <c r="CM103" s="82"/>
      <c r="CN103" s="64" t="str">
        <f t="shared" si="138"/>
        <v>-</v>
      </c>
      <c r="CO103" s="65"/>
      <c r="CP103" s="65"/>
      <c r="CQ103" s="66" t="str">
        <f t="shared" si="139"/>
        <v>-</v>
      </c>
      <c r="CR103" s="64" t="str">
        <f t="shared" si="140"/>
        <v>-</v>
      </c>
      <c r="CS103" s="67" t="str">
        <f t="shared" si="141"/>
        <v/>
      </c>
      <c r="CT103" s="76"/>
      <c r="CU103" s="61" t="str">
        <f t="shared" si="142"/>
        <v>-</v>
      </c>
      <c r="CV103" s="62" t="str">
        <f t="shared" si="143"/>
        <v>-</v>
      </c>
      <c r="CW103" s="63" t="str">
        <f t="shared" si="144"/>
        <v>-</v>
      </c>
      <c r="CX103" s="63" t="str">
        <f t="shared" si="121"/>
        <v>-</v>
      </c>
      <c r="CY103" s="63" t="str">
        <f t="shared" si="145"/>
        <v>-</v>
      </c>
      <c r="CZ103" s="63" t="str">
        <f t="shared" si="146"/>
        <v>-</v>
      </c>
      <c r="DA103" s="51" t="str">
        <f t="shared" si="158"/>
        <v>-</v>
      </c>
      <c r="DB103" s="52" t="str">
        <f t="shared" si="123"/>
        <v>-</v>
      </c>
      <c r="DC103" s="53" t="str">
        <f t="shared" si="147"/>
        <v>-</v>
      </c>
      <c r="DD103" s="7" t="str">
        <f t="shared" si="124"/>
        <v>-</v>
      </c>
      <c r="DE103" s="7" t="str">
        <f t="shared" si="148"/>
        <v>-</v>
      </c>
      <c r="DF103" s="7" t="str">
        <f t="shared" si="149"/>
        <v>-</v>
      </c>
      <c r="DG103" s="7" t="str">
        <f t="shared" si="150"/>
        <v>-</v>
      </c>
      <c r="DH103" s="7" t="str">
        <f t="shared" si="151"/>
        <v>-</v>
      </c>
      <c r="DI103" s="7" t="str">
        <f t="shared" si="152"/>
        <v>-</v>
      </c>
      <c r="DJ103" s="7" t="str">
        <f t="shared" si="153"/>
        <v>-</v>
      </c>
      <c r="DK103" s="7" t="str">
        <f t="shared" si="154"/>
        <v>-</v>
      </c>
      <c r="DL103" s="13" t="str">
        <f t="shared" si="155"/>
        <v>-</v>
      </c>
      <c r="DM103" s="14" t="str">
        <f t="shared" si="156"/>
        <v>-</v>
      </c>
      <c r="DN103" s="37" t="str">
        <f t="shared" si="125"/>
        <v>-</v>
      </c>
      <c r="DO103" s="89" t="str">
        <f t="shared" si="15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6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7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8"/>
        <v>-</v>
      </c>
      <c r="AC104" s="68"/>
      <c r="AD104" s="70" t="str">
        <f t="shared" si="13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9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30"/>
        <v>-</v>
      </c>
      <c r="AW104" s="68"/>
      <c r="AX104" s="70" t="str">
        <f t="shared" si="13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1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2"/>
        <v>-</v>
      </c>
      <c r="BQ104" s="68"/>
      <c r="BR104" s="70" t="str">
        <f t="shared" si="133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4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5"/>
        <v>-</v>
      </c>
      <c r="CK104" s="76"/>
      <c r="CL104" s="81"/>
      <c r="CM104" s="82"/>
      <c r="CN104" s="64" t="str">
        <f t="shared" si="138"/>
        <v>-</v>
      </c>
      <c r="CO104" s="65"/>
      <c r="CP104" s="65"/>
      <c r="CQ104" s="66" t="str">
        <f t="shared" si="139"/>
        <v>-</v>
      </c>
      <c r="CR104" s="64" t="str">
        <f t="shared" si="140"/>
        <v>-</v>
      </c>
      <c r="CS104" s="67" t="str">
        <f t="shared" si="141"/>
        <v/>
      </c>
      <c r="CT104" s="76"/>
      <c r="CU104" s="61" t="str">
        <f t="shared" si="142"/>
        <v>-</v>
      </c>
      <c r="CV104" s="62" t="str">
        <f t="shared" si="143"/>
        <v>-</v>
      </c>
      <c r="CW104" s="63" t="str">
        <f t="shared" si="144"/>
        <v>-</v>
      </c>
      <c r="CX104" s="63" t="str">
        <f t="shared" si="121"/>
        <v>-</v>
      </c>
      <c r="CY104" s="63" t="str">
        <f t="shared" si="145"/>
        <v>-</v>
      </c>
      <c r="CZ104" s="63" t="str">
        <f t="shared" si="146"/>
        <v>-</v>
      </c>
      <c r="DA104" s="51" t="str">
        <f t="shared" si="158"/>
        <v>-</v>
      </c>
      <c r="DB104" s="52" t="str">
        <f t="shared" si="123"/>
        <v>-</v>
      </c>
      <c r="DC104" s="53" t="str">
        <f t="shared" si="147"/>
        <v>-</v>
      </c>
      <c r="DD104" s="7" t="str">
        <f t="shared" si="124"/>
        <v>-</v>
      </c>
      <c r="DE104" s="7" t="str">
        <f t="shared" si="148"/>
        <v>-</v>
      </c>
      <c r="DF104" s="7" t="str">
        <f t="shared" si="149"/>
        <v>-</v>
      </c>
      <c r="DG104" s="7" t="str">
        <f t="shared" si="150"/>
        <v>-</v>
      </c>
      <c r="DH104" s="7" t="str">
        <f t="shared" si="151"/>
        <v>-</v>
      </c>
      <c r="DI104" s="7" t="str">
        <f t="shared" si="152"/>
        <v>-</v>
      </c>
      <c r="DJ104" s="7" t="str">
        <f t="shared" si="153"/>
        <v>-</v>
      </c>
      <c r="DK104" s="7" t="str">
        <f t="shared" si="154"/>
        <v>-</v>
      </c>
      <c r="DL104" s="13" t="str">
        <f t="shared" si="155"/>
        <v>-</v>
      </c>
      <c r="DM104" s="14" t="str">
        <f t="shared" si="156"/>
        <v>-</v>
      </c>
      <c r="DN104" s="37" t="str">
        <f t="shared" si="125"/>
        <v>-</v>
      </c>
      <c r="DO104" s="89" t="str">
        <f t="shared" si="15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6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7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8"/>
        <v>-</v>
      </c>
      <c r="AC105" s="68"/>
      <c r="AD105" s="70" t="str">
        <f t="shared" si="13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9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30"/>
        <v>-</v>
      </c>
      <c r="AW105" s="68"/>
      <c r="AX105" s="70" t="str">
        <f t="shared" si="13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1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2"/>
        <v>-</v>
      </c>
      <c r="BQ105" s="68"/>
      <c r="BR105" s="70" t="str">
        <f t="shared" si="133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4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5"/>
        <v>-</v>
      </c>
      <c r="CK105" s="76"/>
      <c r="CL105" s="81"/>
      <c r="CM105" s="82"/>
      <c r="CN105" s="64" t="str">
        <f t="shared" si="138"/>
        <v>-</v>
      </c>
      <c r="CO105" s="65"/>
      <c r="CP105" s="65"/>
      <c r="CQ105" s="66" t="str">
        <f t="shared" si="139"/>
        <v>-</v>
      </c>
      <c r="CR105" s="64" t="str">
        <f t="shared" si="140"/>
        <v>-</v>
      </c>
      <c r="CS105" s="67" t="str">
        <f t="shared" si="141"/>
        <v/>
      </c>
      <c r="CT105" s="76"/>
      <c r="CU105" s="61" t="str">
        <f t="shared" si="142"/>
        <v>-</v>
      </c>
      <c r="CV105" s="62" t="str">
        <f t="shared" si="143"/>
        <v>-</v>
      </c>
      <c r="CW105" s="63" t="str">
        <f t="shared" si="144"/>
        <v>-</v>
      </c>
      <c r="CX105" s="63" t="str">
        <f t="shared" si="121"/>
        <v>-</v>
      </c>
      <c r="CY105" s="63" t="str">
        <f t="shared" si="145"/>
        <v>-</v>
      </c>
      <c r="CZ105" s="63" t="str">
        <f t="shared" si="146"/>
        <v>-</v>
      </c>
      <c r="DA105" s="51" t="str">
        <f t="shared" si="158"/>
        <v>-</v>
      </c>
      <c r="DB105" s="52" t="str">
        <f t="shared" si="123"/>
        <v>-</v>
      </c>
      <c r="DC105" s="53" t="str">
        <f t="shared" si="147"/>
        <v>-</v>
      </c>
      <c r="DD105" s="7" t="str">
        <f t="shared" si="124"/>
        <v>-</v>
      </c>
      <c r="DE105" s="7" t="str">
        <f t="shared" si="148"/>
        <v>-</v>
      </c>
      <c r="DF105" s="7" t="str">
        <f t="shared" si="149"/>
        <v>-</v>
      </c>
      <c r="DG105" s="7" t="str">
        <f t="shared" si="150"/>
        <v>-</v>
      </c>
      <c r="DH105" s="7" t="str">
        <f t="shared" si="151"/>
        <v>-</v>
      </c>
      <c r="DI105" s="7" t="str">
        <f t="shared" si="152"/>
        <v>-</v>
      </c>
      <c r="DJ105" s="7" t="str">
        <f t="shared" si="153"/>
        <v>-</v>
      </c>
      <c r="DK105" s="7" t="str">
        <f t="shared" si="154"/>
        <v>-</v>
      </c>
      <c r="DL105" s="13" t="str">
        <f t="shared" si="155"/>
        <v>-</v>
      </c>
      <c r="DM105" s="14" t="str">
        <f t="shared" si="156"/>
        <v>-</v>
      </c>
      <c r="DN105" s="37" t="str">
        <f t="shared" si="125"/>
        <v>-</v>
      </c>
      <c r="DO105" s="89" t="str">
        <f t="shared" si="15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6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7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8"/>
        <v>-</v>
      </c>
      <c r="AC106" s="68"/>
      <c r="AD106" s="70" t="str">
        <f t="shared" si="13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9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30"/>
        <v>-</v>
      </c>
      <c r="AW106" s="68"/>
      <c r="AX106" s="70" t="str">
        <f t="shared" si="13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1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2"/>
        <v>-</v>
      </c>
      <c r="BQ106" s="68"/>
      <c r="BR106" s="70" t="str">
        <f t="shared" si="133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4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5"/>
        <v>-</v>
      </c>
      <c r="CK106" s="76"/>
      <c r="CL106" s="81"/>
      <c r="CM106" s="82"/>
      <c r="CN106" s="64" t="str">
        <f t="shared" si="138"/>
        <v>-</v>
      </c>
      <c r="CO106" s="65"/>
      <c r="CP106" s="65"/>
      <c r="CQ106" s="66" t="str">
        <f t="shared" si="139"/>
        <v>-</v>
      </c>
      <c r="CR106" s="64" t="str">
        <f t="shared" si="140"/>
        <v>-</v>
      </c>
      <c r="CS106" s="67" t="str">
        <f t="shared" si="141"/>
        <v/>
      </c>
      <c r="CT106" s="76"/>
      <c r="CU106" s="61" t="str">
        <f t="shared" si="142"/>
        <v>-</v>
      </c>
      <c r="CV106" s="62" t="str">
        <f t="shared" si="143"/>
        <v>-</v>
      </c>
      <c r="CW106" s="63" t="str">
        <f t="shared" si="144"/>
        <v>-</v>
      </c>
      <c r="CX106" s="63" t="str">
        <f t="shared" si="121"/>
        <v>-</v>
      </c>
      <c r="CY106" s="63" t="str">
        <f t="shared" si="145"/>
        <v>-</v>
      </c>
      <c r="CZ106" s="63" t="str">
        <f t="shared" si="146"/>
        <v>-</v>
      </c>
      <c r="DA106" s="51" t="str">
        <f t="shared" si="158"/>
        <v>-</v>
      </c>
      <c r="DB106" s="52" t="str">
        <f t="shared" si="123"/>
        <v>-</v>
      </c>
      <c r="DC106" s="53" t="str">
        <f t="shared" si="147"/>
        <v>-</v>
      </c>
      <c r="DD106" s="7" t="str">
        <f t="shared" si="124"/>
        <v>-</v>
      </c>
      <c r="DE106" s="7" t="str">
        <f t="shared" si="148"/>
        <v>-</v>
      </c>
      <c r="DF106" s="7" t="str">
        <f t="shared" si="149"/>
        <v>-</v>
      </c>
      <c r="DG106" s="7" t="str">
        <f t="shared" si="150"/>
        <v>-</v>
      </c>
      <c r="DH106" s="7" t="str">
        <f t="shared" si="151"/>
        <v>-</v>
      </c>
      <c r="DI106" s="7" t="str">
        <f t="shared" si="152"/>
        <v>-</v>
      </c>
      <c r="DJ106" s="7" t="str">
        <f t="shared" si="153"/>
        <v>-</v>
      </c>
      <c r="DK106" s="7" t="str">
        <f t="shared" si="154"/>
        <v>-</v>
      </c>
      <c r="DL106" s="13" t="str">
        <f t="shared" si="155"/>
        <v>-</v>
      </c>
      <c r="DM106" s="14" t="str">
        <f t="shared" si="156"/>
        <v>-</v>
      </c>
      <c r="DN106" s="37" t="str">
        <f t="shared" si="125"/>
        <v>-</v>
      </c>
      <c r="DO106" s="89" t="str">
        <f t="shared" si="15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6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7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8"/>
        <v>-</v>
      </c>
      <c r="AC107" s="68"/>
      <c r="AD107" s="70" t="str">
        <f t="shared" si="13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9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30"/>
        <v>-</v>
      </c>
      <c r="AW107" s="68"/>
      <c r="AX107" s="70" t="str">
        <f t="shared" si="13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1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2"/>
        <v>-</v>
      </c>
      <c r="BQ107" s="68"/>
      <c r="BR107" s="70" t="str">
        <f t="shared" si="133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4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5"/>
        <v>-</v>
      </c>
      <c r="CK107" s="76"/>
      <c r="CL107" s="81"/>
      <c r="CM107" s="82"/>
      <c r="CN107" s="64" t="str">
        <f t="shared" si="138"/>
        <v>-</v>
      </c>
      <c r="CO107" s="65"/>
      <c r="CP107" s="65"/>
      <c r="CQ107" s="66" t="str">
        <f t="shared" si="139"/>
        <v>-</v>
      </c>
      <c r="CR107" s="64" t="str">
        <f t="shared" si="140"/>
        <v>-</v>
      </c>
      <c r="CS107" s="67" t="str">
        <f t="shared" si="141"/>
        <v/>
      </c>
      <c r="CT107" s="76"/>
      <c r="CU107" s="61" t="str">
        <f t="shared" si="142"/>
        <v>-</v>
      </c>
      <c r="CV107" s="62" t="str">
        <f t="shared" si="143"/>
        <v>-</v>
      </c>
      <c r="CW107" s="63" t="str">
        <f t="shared" si="144"/>
        <v>-</v>
      </c>
      <c r="CX107" s="63" t="str">
        <f t="shared" si="121"/>
        <v>-</v>
      </c>
      <c r="CY107" s="63" t="str">
        <f t="shared" si="145"/>
        <v>-</v>
      </c>
      <c r="CZ107" s="63" t="str">
        <f t="shared" si="146"/>
        <v>-</v>
      </c>
      <c r="DA107" s="51" t="str">
        <f t="shared" si="158"/>
        <v>-</v>
      </c>
      <c r="DB107" s="52" t="str">
        <f t="shared" si="123"/>
        <v>-</v>
      </c>
      <c r="DC107" s="53" t="str">
        <f t="shared" si="147"/>
        <v>-</v>
      </c>
      <c r="DD107" s="7" t="str">
        <f t="shared" si="124"/>
        <v>-</v>
      </c>
      <c r="DE107" s="7" t="str">
        <f t="shared" si="148"/>
        <v>-</v>
      </c>
      <c r="DF107" s="7" t="str">
        <f t="shared" si="149"/>
        <v>-</v>
      </c>
      <c r="DG107" s="7" t="str">
        <f t="shared" si="150"/>
        <v>-</v>
      </c>
      <c r="DH107" s="7" t="str">
        <f t="shared" si="151"/>
        <v>-</v>
      </c>
      <c r="DI107" s="7" t="str">
        <f t="shared" si="152"/>
        <v>-</v>
      </c>
      <c r="DJ107" s="7" t="str">
        <f t="shared" si="153"/>
        <v>-</v>
      </c>
      <c r="DK107" s="7" t="str">
        <f t="shared" si="154"/>
        <v>-</v>
      </c>
      <c r="DL107" s="13" t="str">
        <f t="shared" si="155"/>
        <v>-</v>
      </c>
      <c r="DM107" s="14" t="str">
        <f t="shared" si="156"/>
        <v>-</v>
      </c>
      <c r="DN107" s="37" t="str">
        <f t="shared" si="125"/>
        <v>-</v>
      </c>
      <c r="DO107" s="89" t="str">
        <f t="shared" si="15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6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7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8"/>
        <v>-</v>
      </c>
      <c r="AC108" s="68"/>
      <c r="AD108" s="70" t="str">
        <f t="shared" si="13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9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30"/>
        <v>-</v>
      </c>
      <c r="AW108" s="68"/>
      <c r="AX108" s="70" t="str">
        <f t="shared" si="13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1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2"/>
        <v>-</v>
      </c>
      <c r="BQ108" s="68"/>
      <c r="BR108" s="70" t="str">
        <f t="shared" si="133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4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5"/>
        <v>-</v>
      </c>
      <c r="CK108" s="76"/>
      <c r="CL108" s="81"/>
      <c r="CM108" s="82"/>
      <c r="CN108" s="64" t="str">
        <f t="shared" si="138"/>
        <v>-</v>
      </c>
      <c r="CO108" s="65"/>
      <c r="CP108" s="65"/>
      <c r="CQ108" s="66" t="str">
        <f t="shared" si="139"/>
        <v>-</v>
      </c>
      <c r="CR108" s="64" t="str">
        <f t="shared" si="140"/>
        <v>-</v>
      </c>
      <c r="CS108" s="67" t="str">
        <f t="shared" si="141"/>
        <v/>
      </c>
      <c r="CT108" s="76"/>
      <c r="CU108" s="61" t="str">
        <f t="shared" si="142"/>
        <v>-</v>
      </c>
      <c r="CV108" s="62" t="str">
        <f t="shared" si="143"/>
        <v>-</v>
      </c>
      <c r="CW108" s="63" t="str">
        <f t="shared" si="144"/>
        <v>-</v>
      </c>
      <c r="CX108" s="63" t="str">
        <f t="shared" si="121"/>
        <v>-</v>
      </c>
      <c r="CY108" s="63" t="str">
        <f t="shared" si="145"/>
        <v>-</v>
      </c>
      <c r="CZ108" s="63" t="str">
        <f t="shared" si="146"/>
        <v>-</v>
      </c>
      <c r="DA108" s="51" t="str">
        <f t="shared" si="158"/>
        <v>-</v>
      </c>
      <c r="DB108" s="52" t="str">
        <f t="shared" si="123"/>
        <v>-</v>
      </c>
      <c r="DC108" s="53" t="str">
        <f t="shared" si="147"/>
        <v>-</v>
      </c>
      <c r="DD108" s="7" t="str">
        <f t="shared" si="124"/>
        <v>-</v>
      </c>
      <c r="DE108" s="7" t="str">
        <f t="shared" si="148"/>
        <v>-</v>
      </c>
      <c r="DF108" s="7" t="str">
        <f t="shared" si="149"/>
        <v>-</v>
      </c>
      <c r="DG108" s="7" t="str">
        <f t="shared" si="150"/>
        <v>-</v>
      </c>
      <c r="DH108" s="7" t="str">
        <f t="shared" si="151"/>
        <v>-</v>
      </c>
      <c r="DI108" s="7" t="str">
        <f t="shared" si="152"/>
        <v>-</v>
      </c>
      <c r="DJ108" s="7" t="str">
        <f t="shared" si="153"/>
        <v>-</v>
      </c>
      <c r="DK108" s="7" t="str">
        <f t="shared" si="154"/>
        <v>-</v>
      </c>
      <c r="DL108" s="13" t="str">
        <f t="shared" si="155"/>
        <v>-</v>
      </c>
      <c r="DM108" s="14" t="str">
        <f t="shared" si="156"/>
        <v>-</v>
      </c>
      <c r="DN108" s="37" t="str">
        <f t="shared" si="125"/>
        <v>-</v>
      </c>
      <c r="DO108" s="89" t="str">
        <f t="shared" si="15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6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7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8"/>
        <v>-</v>
      </c>
      <c r="AC109" s="68"/>
      <c r="AD109" s="70" t="str">
        <f t="shared" si="13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9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30"/>
        <v>-</v>
      </c>
      <c r="AW109" s="68"/>
      <c r="AX109" s="70" t="str">
        <f t="shared" si="13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1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2"/>
        <v>-</v>
      </c>
      <c r="BQ109" s="68"/>
      <c r="BR109" s="70" t="str">
        <f t="shared" si="133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4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5"/>
        <v>-</v>
      </c>
      <c r="CK109" s="76"/>
      <c r="CL109" s="81"/>
      <c r="CM109" s="82"/>
      <c r="CN109" s="64" t="str">
        <f t="shared" si="138"/>
        <v>-</v>
      </c>
      <c r="CO109" s="65"/>
      <c r="CP109" s="65"/>
      <c r="CQ109" s="66" t="str">
        <f t="shared" si="139"/>
        <v>-</v>
      </c>
      <c r="CR109" s="64" t="str">
        <f t="shared" si="140"/>
        <v>-</v>
      </c>
      <c r="CS109" s="67" t="str">
        <f t="shared" si="141"/>
        <v/>
      </c>
      <c r="CT109" s="76"/>
      <c r="CU109" s="61" t="str">
        <f t="shared" si="142"/>
        <v>-</v>
      </c>
      <c r="CV109" s="62" t="str">
        <f t="shared" si="143"/>
        <v>-</v>
      </c>
      <c r="CW109" s="63" t="str">
        <f t="shared" si="144"/>
        <v>-</v>
      </c>
      <c r="CX109" s="63" t="str">
        <f t="shared" si="121"/>
        <v>-</v>
      </c>
      <c r="CY109" s="63" t="str">
        <f t="shared" si="145"/>
        <v>-</v>
      </c>
      <c r="CZ109" s="63" t="str">
        <f t="shared" si="146"/>
        <v>-</v>
      </c>
      <c r="DA109" s="51" t="str">
        <f t="shared" si="158"/>
        <v>-</v>
      </c>
      <c r="DB109" s="52" t="str">
        <f t="shared" si="123"/>
        <v>-</v>
      </c>
      <c r="DC109" s="53" t="str">
        <f t="shared" si="147"/>
        <v>-</v>
      </c>
      <c r="DD109" s="7" t="str">
        <f t="shared" si="124"/>
        <v>-</v>
      </c>
      <c r="DE109" s="7" t="str">
        <f t="shared" si="148"/>
        <v>-</v>
      </c>
      <c r="DF109" s="7" t="str">
        <f t="shared" si="149"/>
        <v>-</v>
      </c>
      <c r="DG109" s="7" t="str">
        <f t="shared" si="150"/>
        <v>-</v>
      </c>
      <c r="DH109" s="7" t="str">
        <f t="shared" si="151"/>
        <v>-</v>
      </c>
      <c r="DI109" s="7" t="str">
        <f t="shared" si="152"/>
        <v>-</v>
      </c>
      <c r="DJ109" s="7" t="str">
        <f t="shared" si="153"/>
        <v>-</v>
      </c>
      <c r="DK109" s="7" t="str">
        <f t="shared" si="154"/>
        <v>-</v>
      </c>
      <c r="DL109" s="13" t="str">
        <f t="shared" si="155"/>
        <v>-</v>
      </c>
      <c r="DM109" s="14" t="str">
        <f t="shared" si="156"/>
        <v>-</v>
      </c>
      <c r="DN109" s="37" t="str">
        <f t="shared" si="125"/>
        <v>-</v>
      </c>
      <c r="DO109" s="89" t="str">
        <f t="shared" si="15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6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7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8"/>
        <v>-</v>
      </c>
      <c r="AC110" s="68"/>
      <c r="AD110" s="70" t="str">
        <f t="shared" si="13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9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30"/>
        <v>-</v>
      </c>
      <c r="AW110" s="68"/>
      <c r="AX110" s="70" t="str">
        <f t="shared" si="13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1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2"/>
        <v>-</v>
      </c>
      <c r="BQ110" s="68"/>
      <c r="BR110" s="70" t="str">
        <f t="shared" si="133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4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5"/>
        <v>-</v>
      </c>
      <c r="CK110" s="76"/>
      <c r="CL110" s="81"/>
      <c r="CM110" s="82"/>
      <c r="CN110" s="64" t="str">
        <f t="shared" si="138"/>
        <v>-</v>
      </c>
      <c r="CO110" s="65"/>
      <c r="CP110" s="65"/>
      <c r="CQ110" s="66" t="str">
        <f t="shared" si="139"/>
        <v>-</v>
      </c>
      <c r="CR110" s="64" t="str">
        <f t="shared" si="140"/>
        <v>-</v>
      </c>
      <c r="CS110" s="67" t="str">
        <f t="shared" si="141"/>
        <v/>
      </c>
      <c r="CT110" s="76"/>
      <c r="CU110" s="61" t="str">
        <f t="shared" si="142"/>
        <v>-</v>
      </c>
      <c r="CV110" s="62" t="str">
        <f t="shared" si="143"/>
        <v>-</v>
      </c>
      <c r="CW110" s="63" t="str">
        <f t="shared" si="144"/>
        <v>-</v>
      </c>
      <c r="CX110" s="63" t="str">
        <f t="shared" si="121"/>
        <v>-</v>
      </c>
      <c r="CY110" s="63" t="str">
        <f t="shared" si="145"/>
        <v>-</v>
      </c>
      <c r="CZ110" s="63" t="str">
        <f t="shared" si="146"/>
        <v>-</v>
      </c>
      <c r="DA110" s="51" t="str">
        <f t="shared" si="158"/>
        <v>-</v>
      </c>
      <c r="DB110" s="52" t="str">
        <f t="shared" si="123"/>
        <v>-</v>
      </c>
      <c r="DC110" s="53" t="str">
        <f t="shared" si="147"/>
        <v>-</v>
      </c>
      <c r="DD110" s="7" t="str">
        <f t="shared" si="124"/>
        <v>-</v>
      </c>
      <c r="DE110" s="7" t="str">
        <f t="shared" si="148"/>
        <v>-</v>
      </c>
      <c r="DF110" s="7" t="str">
        <f t="shared" si="149"/>
        <v>-</v>
      </c>
      <c r="DG110" s="7" t="str">
        <f t="shared" si="150"/>
        <v>-</v>
      </c>
      <c r="DH110" s="7" t="str">
        <f t="shared" si="151"/>
        <v>-</v>
      </c>
      <c r="DI110" s="7" t="str">
        <f t="shared" si="152"/>
        <v>-</v>
      </c>
      <c r="DJ110" s="7" t="str">
        <f t="shared" si="153"/>
        <v>-</v>
      </c>
      <c r="DK110" s="7" t="str">
        <f t="shared" si="154"/>
        <v>-</v>
      </c>
      <c r="DL110" s="13" t="str">
        <f t="shared" si="155"/>
        <v>-</v>
      </c>
      <c r="DM110" s="14" t="str">
        <f t="shared" si="156"/>
        <v>-</v>
      </c>
      <c r="DN110" s="37" t="str">
        <f t="shared" si="125"/>
        <v>-</v>
      </c>
      <c r="DO110" s="89" t="str">
        <f t="shared" si="15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6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7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8"/>
        <v>-</v>
      </c>
      <c r="AC111" s="68"/>
      <c r="AD111" s="70" t="str">
        <f t="shared" si="13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9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30"/>
        <v>-</v>
      </c>
      <c r="AW111" s="68"/>
      <c r="AX111" s="70" t="str">
        <f t="shared" si="13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1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2"/>
        <v>-</v>
      </c>
      <c r="BQ111" s="68"/>
      <c r="BR111" s="70" t="str">
        <f t="shared" si="133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4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5"/>
        <v>-</v>
      </c>
      <c r="CK111" s="76"/>
      <c r="CL111" s="81"/>
      <c r="CM111" s="82"/>
      <c r="CN111" s="64" t="str">
        <f t="shared" si="138"/>
        <v>-</v>
      </c>
      <c r="CO111" s="65"/>
      <c r="CP111" s="65"/>
      <c r="CQ111" s="66" t="str">
        <f t="shared" si="139"/>
        <v>-</v>
      </c>
      <c r="CR111" s="64" t="str">
        <f t="shared" si="140"/>
        <v>-</v>
      </c>
      <c r="CS111" s="67" t="str">
        <f t="shared" si="141"/>
        <v/>
      </c>
      <c r="CT111" s="76"/>
      <c r="CU111" s="61" t="str">
        <f t="shared" si="142"/>
        <v>-</v>
      </c>
      <c r="CV111" s="62" t="str">
        <f t="shared" si="143"/>
        <v>-</v>
      </c>
      <c r="CW111" s="63" t="str">
        <f t="shared" si="144"/>
        <v>-</v>
      </c>
      <c r="CX111" s="63" t="str">
        <f t="shared" si="121"/>
        <v>-</v>
      </c>
      <c r="CY111" s="63" t="str">
        <f t="shared" si="145"/>
        <v>-</v>
      </c>
      <c r="CZ111" s="63" t="str">
        <f t="shared" si="146"/>
        <v>-</v>
      </c>
      <c r="DA111" s="51" t="str">
        <f t="shared" si="158"/>
        <v>-</v>
      </c>
      <c r="DB111" s="52" t="str">
        <f t="shared" si="123"/>
        <v>-</v>
      </c>
      <c r="DC111" s="53" t="str">
        <f t="shared" si="147"/>
        <v>-</v>
      </c>
      <c r="DD111" s="7" t="str">
        <f t="shared" si="124"/>
        <v>-</v>
      </c>
      <c r="DE111" s="7" t="str">
        <f t="shared" si="148"/>
        <v>-</v>
      </c>
      <c r="DF111" s="7" t="str">
        <f t="shared" si="149"/>
        <v>-</v>
      </c>
      <c r="DG111" s="7" t="str">
        <f t="shared" si="150"/>
        <v>-</v>
      </c>
      <c r="DH111" s="7" t="str">
        <f t="shared" si="151"/>
        <v>-</v>
      </c>
      <c r="DI111" s="7" t="str">
        <f t="shared" si="152"/>
        <v>-</v>
      </c>
      <c r="DJ111" s="7" t="str">
        <f t="shared" si="153"/>
        <v>-</v>
      </c>
      <c r="DK111" s="7" t="str">
        <f t="shared" si="154"/>
        <v>-</v>
      </c>
      <c r="DL111" s="13" t="str">
        <f t="shared" si="155"/>
        <v>-</v>
      </c>
      <c r="DM111" s="14" t="str">
        <f t="shared" si="156"/>
        <v>-</v>
      </c>
      <c r="DN111" s="37" t="str">
        <f t="shared" si="125"/>
        <v>-</v>
      </c>
      <c r="DO111" s="89" t="str">
        <f t="shared" si="15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6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7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8"/>
        <v>-</v>
      </c>
      <c r="AC112" s="68"/>
      <c r="AD112" s="70" t="str">
        <f t="shared" si="13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9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30"/>
        <v>-</v>
      </c>
      <c r="AW112" s="68"/>
      <c r="AX112" s="70" t="str">
        <f t="shared" si="13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1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2"/>
        <v>-</v>
      </c>
      <c r="BQ112" s="68"/>
      <c r="BR112" s="70" t="str">
        <f t="shared" si="133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4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5"/>
        <v>-</v>
      </c>
      <c r="CK112" s="76"/>
      <c r="CL112" s="81"/>
      <c r="CM112" s="82"/>
      <c r="CN112" s="64" t="str">
        <f t="shared" si="138"/>
        <v>-</v>
      </c>
      <c r="CO112" s="65"/>
      <c r="CP112" s="65"/>
      <c r="CQ112" s="66" t="str">
        <f t="shared" si="139"/>
        <v>-</v>
      </c>
      <c r="CR112" s="64" t="str">
        <f t="shared" si="140"/>
        <v>-</v>
      </c>
      <c r="CS112" s="67" t="str">
        <f t="shared" si="141"/>
        <v/>
      </c>
      <c r="CT112" s="76"/>
      <c r="CU112" s="61" t="str">
        <f t="shared" si="142"/>
        <v>-</v>
      </c>
      <c r="CV112" s="62" t="str">
        <f t="shared" si="143"/>
        <v>-</v>
      </c>
      <c r="CW112" s="63" t="str">
        <f t="shared" si="144"/>
        <v>-</v>
      </c>
      <c r="CX112" s="63" t="str">
        <f t="shared" si="121"/>
        <v>-</v>
      </c>
      <c r="CY112" s="63" t="str">
        <f t="shared" si="145"/>
        <v>-</v>
      </c>
      <c r="CZ112" s="63" t="str">
        <f t="shared" si="146"/>
        <v>-</v>
      </c>
      <c r="DA112" s="51" t="str">
        <f t="shared" si="158"/>
        <v>-</v>
      </c>
      <c r="DB112" s="52" t="str">
        <f t="shared" si="123"/>
        <v>-</v>
      </c>
      <c r="DC112" s="53" t="str">
        <f t="shared" si="147"/>
        <v>-</v>
      </c>
      <c r="DD112" s="7" t="str">
        <f t="shared" si="124"/>
        <v>-</v>
      </c>
      <c r="DE112" s="7" t="str">
        <f t="shared" si="148"/>
        <v>-</v>
      </c>
      <c r="DF112" s="7" t="str">
        <f t="shared" si="149"/>
        <v>-</v>
      </c>
      <c r="DG112" s="7" t="str">
        <f t="shared" si="150"/>
        <v>-</v>
      </c>
      <c r="DH112" s="7" t="str">
        <f t="shared" si="151"/>
        <v>-</v>
      </c>
      <c r="DI112" s="7" t="str">
        <f t="shared" si="152"/>
        <v>-</v>
      </c>
      <c r="DJ112" s="7" t="str">
        <f t="shared" si="153"/>
        <v>-</v>
      </c>
      <c r="DK112" s="7" t="str">
        <f t="shared" si="154"/>
        <v>-</v>
      </c>
      <c r="DL112" s="13" t="str">
        <f t="shared" si="155"/>
        <v>-</v>
      </c>
      <c r="DM112" s="14" t="str">
        <f t="shared" si="156"/>
        <v>-</v>
      </c>
      <c r="DN112" s="37" t="str">
        <f t="shared" si="125"/>
        <v>-</v>
      </c>
      <c r="DO112" s="89" t="str">
        <f t="shared" si="15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6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7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8"/>
        <v>-</v>
      </c>
      <c r="AC113" s="68"/>
      <c r="AD113" s="70" t="str">
        <f t="shared" si="13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9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30"/>
        <v>-</v>
      </c>
      <c r="AW113" s="68"/>
      <c r="AX113" s="70" t="str">
        <f t="shared" si="13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1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2"/>
        <v>-</v>
      </c>
      <c r="BQ113" s="68"/>
      <c r="BR113" s="70" t="str">
        <f t="shared" si="133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4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5"/>
        <v>-</v>
      </c>
      <c r="CK113" s="76"/>
      <c r="CL113" s="81"/>
      <c r="CM113" s="82"/>
      <c r="CN113" s="64" t="str">
        <f t="shared" si="138"/>
        <v>-</v>
      </c>
      <c r="CO113" s="65"/>
      <c r="CP113" s="65"/>
      <c r="CQ113" s="66" t="str">
        <f t="shared" si="139"/>
        <v>-</v>
      </c>
      <c r="CR113" s="64" t="str">
        <f t="shared" si="140"/>
        <v>-</v>
      </c>
      <c r="CS113" s="67" t="str">
        <f t="shared" si="141"/>
        <v/>
      </c>
      <c r="CT113" s="76"/>
      <c r="CU113" s="61" t="str">
        <f t="shared" si="142"/>
        <v>-</v>
      </c>
      <c r="CV113" s="62" t="str">
        <f t="shared" si="143"/>
        <v>-</v>
      </c>
      <c r="CW113" s="63" t="str">
        <f t="shared" si="144"/>
        <v>-</v>
      </c>
      <c r="CX113" s="63" t="str">
        <f t="shared" si="121"/>
        <v>-</v>
      </c>
      <c r="CY113" s="63" t="str">
        <f t="shared" si="145"/>
        <v>-</v>
      </c>
      <c r="CZ113" s="63" t="str">
        <f t="shared" si="146"/>
        <v>-</v>
      </c>
      <c r="DA113" s="51" t="str">
        <f t="shared" si="158"/>
        <v>-</v>
      </c>
      <c r="DB113" s="52" t="str">
        <f t="shared" si="123"/>
        <v>-</v>
      </c>
      <c r="DC113" s="53" t="str">
        <f t="shared" si="147"/>
        <v>-</v>
      </c>
      <c r="DD113" s="7" t="str">
        <f t="shared" si="124"/>
        <v>-</v>
      </c>
      <c r="DE113" s="7" t="str">
        <f t="shared" si="148"/>
        <v>-</v>
      </c>
      <c r="DF113" s="7" t="str">
        <f t="shared" si="149"/>
        <v>-</v>
      </c>
      <c r="DG113" s="7" t="str">
        <f t="shared" si="150"/>
        <v>-</v>
      </c>
      <c r="DH113" s="7" t="str">
        <f t="shared" si="151"/>
        <v>-</v>
      </c>
      <c r="DI113" s="7" t="str">
        <f t="shared" si="152"/>
        <v>-</v>
      </c>
      <c r="DJ113" s="7" t="str">
        <f t="shared" si="153"/>
        <v>-</v>
      </c>
      <c r="DK113" s="7" t="str">
        <f t="shared" si="154"/>
        <v>-</v>
      </c>
      <c r="DL113" s="13" t="str">
        <f t="shared" si="155"/>
        <v>-</v>
      </c>
      <c r="DM113" s="14" t="str">
        <f t="shared" si="156"/>
        <v>-</v>
      </c>
      <c r="DN113" s="37" t="str">
        <f t="shared" si="125"/>
        <v>-</v>
      </c>
      <c r="DO113" s="89" t="str">
        <f t="shared" si="15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4.2</v>
      </c>
      <c r="E114" s="26">
        <f>IFERROR(SUMIFS(E64:E113,$J64:$J113,"&gt;0")/COUNTIFS($J64:$J113,"&gt;0"),0)*$O$2</f>
        <v>0.3</v>
      </c>
      <c r="F114" s="26">
        <f t="shared" ref="F114:H114" si="159">IFERROR(SUMIFS(F64:F113,$J64:$J113,"&gt;0")/COUNTIFS($J64:$J113,"&gt;0"),0)*$O$2</f>
        <v>0</v>
      </c>
      <c r="G114" s="26">
        <f t="shared" si="159"/>
        <v>0</v>
      </c>
      <c r="H114" s="26">
        <f t="shared" si="159"/>
        <v>0</v>
      </c>
      <c r="I114" s="27">
        <f t="shared" ref="I114" si="160">IFERROR(SUMIFS(I64:I113,$J64:$J113,"&gt;0")/COUNTIFS($J64:$J113,"&gt;0"),0)</f>
        <v>4.5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61">IFERROR(SUMIFS(P64:P113,$J64:$J113,"&gt;0")/COUNTIFS($J64:$J113,"&gt;0"),0)*$O$2</f>
        <v>0</v>
      </c>
      <c r="Q114" s="26">
        <f t="shared" si="161"/>
        <v>0</v>
      </c>
      <c r="R114" s="26">
        <f t="shared" si="161"/>
        <v>0</v>
      </c>
      <c r="S114" s="27">
        <f t="shared" ref="S114" si="16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6.9</v>
      </c>
      <c r="X114" s="26">
        <f>IFERROR(SUMIFS(X64:X113,$J64:$J113,"&gt;0")/COUNTIFS($J64:$J113,"&gt;0"),0)*$O$2</f>
        <v>0.8</v>
      </c>
      <c r="Y114" s="26">
        <f t="shared" ref="Y114:AA114" si="163">IFERROR(SUMIFS(Y64:Y113,$J64:$J113,"&gt;0")/COUNTIFS($J64:$J113,"&gt;0"),0)*$O$2</f>
        <v>0</v>
      </c>
      <c r="Z114" s="26">
        <f t="shared" si="163"/>
        <v>0</v>
      </c>
      <c r="AA114" s="26">
        <f t="shared" si="163"/>
        <v>0</v>
      </c>
      <c r="AB114" s="27">
        <f t="shared" ref="AB114" si="164">IFERROR(SUMIFS(AB64:AB113,$J64:$J113,"&gt;0")/COUNTIFS($J64:$J113,"&gt;0"),0)</f>
        <v>7.74</v>
      </c>
      <c r="AC114" s="28">
        <f>COUNTIFS($J64:$J113,"&gt;0",AC64:AC113,"&gt;0")</f>
        <v>10</v>
      </c>
      <c r="AD114" s="30">
        <f t="shared" ref="AD114" si="165">IFERROR(SUMIFS(AD64:AD113,$J64:$J113,"&gt;0")/COUNTIFS($J64:$J113,"&gt;0"),0)</f>
        <v>1.5162037037035335E-4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4.0000000000000008E-2</v>
      </c>
      <c r="AH114" s="26">
        <f>IFERROR(SUMIFS(AH64:AH113,$J64:$J113,"&gt;0")/COUNTIFS($J64:$J113,"&gt;0"),0)*$N$2</f>
        <v>1.6</v>
      </c>
      <c r="AI114" s="26">
        <f>IFERROR(SUMIFS(AI64:AI113,$J64:$J113,"&gt;0")/COUNTIFS($J64:$J113,"&gt;0"),0)*$O$2</f>
        <v>0.1</v>
      </c>
      <c r="AJ114" s="26">
        <f t="shared" ref="AJ114:AL114" si="166">IFERROR(SUMIFS(AJ64:AJ113,$J64:$J113,"&gt;0")/COUNTIFS($J64:$J113,"&gt;0"),0)*$O$2</f>
        <v>0</v>
      </c>
      <c r="AK114" s="26">
        <f t="shared" si="166"/>
        <v>0</v>
      </c>
      <c r="AL114" s="26">
        <f t="shared" si="166"/>
        <v>0</v>
      </c>
      <c r="AM114" s="27">
        <f>IFERROR(SUMIFS(AM64:AM113,$J64:$J113,"&gt;0")/COUNTIFS($J64:$J113,"&gt;0"),0)</f>
        <v>1.7399999999999998</v>
      </c>
      <c r="AN114" s="28">
        <f>COUNTIFS($J64:$J113,"&gt;0",AN64:AN113,"&gt;0")</f>
        <v>4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2.4</v>
      </c>
      <c r="AR114" s="26">
        <f>IFERROR(SUMIFS(AR64:AR113,$J64:$J113,"&gt;0")/COUNTIFS($J64:$J113,"&gt;0"),0)*$O$2</f>
        <v>0.2</v>
      </c>
      <c r="AS114" s="26">
        <f t="shared" ref="AS114:AU114" si="167">IFERROR(SUMIFS(AS64:AS113,$J64:$J113,"&gt;0")/COUNTIFS($J64:$J113,"&gt;0"),0)*$O$2</f>
        <v>0</v>
      </c>
      <c r="AT114" s="26">
        <f t="shared" si="167"/>
        <v>0</v>
      </c>
      <c r="AU114" s="26">
        <f t="shared" si="167"/>
        <v>0</v>
      </c>
      <c r="AV114" s="27">
        <f t="shared" ref="AV114" si="168">IFERROR(SUMIFS(AV64:AV113,$J64:$J113,"&gt;0")/COUNTIFS($J64:$J113,"&gt;0"),0)</f>
        <v>2.6</v>
      </c>
      <c r="AW114" s="28">
        <f>COUNTIFS($J64:$J113,"&gt;0",AW64:AW113,"&gt;0")</f>
        <v>4</v>
      </c>
      <c r="AX114" s="30">
        <f t="shared" ref="AX114" si="169">IFERROR(SUMIFS(AX64:AX113,$J64:$J113,"&gt;0")/COUNTIFS($J64:$J113,"&gt;0"),0)</f>
        <v>5.5555555555564239E-5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0.5</v>
      </c>
      <c r="BC114" s="26">
        <f>IFERROR(SUMIFS(BC64:BC113,$J64:$J113,"&gt;0")/COUNTIFS($J64:$J113,"&gt;0"),0)*$O$2</f>
        <v>0</v>
      </c>
      <c r="BD114" s="26">
        <f t="shared" ref="BD114:BF114" si="170">IFERROR(SUMIFS(BD64:BD113,$J64:$J113,"&gt;0")/COUNTIFS($J64:$J113,"&gt;0"),0)*$O$2</f>
        <v>0</v>
      </c>
      <c r="BE114" s="26">
        <f t="shared" si="170"/>
        <v>0</v>
      </c>
      <c r="BF114" s="26">
        <f t="shared" si="170"/>
        <v>0</v>
      </c>
      <c r="BG114" s="27">
        <f t="shared" ref="BG114" si="171">IFERROR(SUMIFS(BG64:BG113,$J64:$J113,"&gt;0")/COUNTIFS($J64:$J113,"&gt;0"),0)</f>
        <v>0.5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72">IFERROR(SUMIFS(BM64:BM113,$J64:$J113,"&gt;0")/COUNTIFS($J64:$J113,"&gt;0"),0)*$O$2</f>
        <v>0</v>
      </c>
      <c r="BN114" s="26">
        <f t="shared" si="172"/>
        <v>0</v>
      </c>
      <c r="BO114" s="26">
        <f t="shared" si="172"/>
        <v>0</v>
      </c>
      <c r="BP114" s="27">
        <f t="shared" ref="BP114" si="173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4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5">IFERROR(SUMIFS(BX64:BX113,$J64:$J113,"&gt;0")/COUNTIFS($J64:$J113,"&gt;0"),0)*$O$2</f>
        <v>0</v>
      </c>
      <c r="BY114" s="26">
        <f t="shared" si="175"/>
        <v>0</v>
      </c>
      <c r="BZ114" s="26">
        <f t="shared" si="175"/>
        <v>0</v>
      </c>
      <c r="CA114" s="27">
        <f t="shared" ref="CA114" si="17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7">IFERROR(SUMIFS(CG64:CG113,$J64:$J113,"&gt;0")/COUNTIFS($J64:$J113,"&gt;0"),0)*$O$2</f>
        <v>0</v>
      </c>
      <c r="CH114" s="26">
        <f t="shared" si="177"/>
        <v>0</v>
      </c>
      <c r="CI114" s="26">
        <f t="shared" si="17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3</v>
      </c>
      <c r="CS114" s="34">
        <f>IFERROR(SUMIFS(CS64:CS113,$CR64:$CR113,"Yes")/COUNTIFS($CR64:$CR113,"Yes"),0)</f>
        <v>2123.6363636364754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10.34</v>
      </c>
      <c r="CW114" s="33">
        <f>IFERROR(SUMIFS(CW64:CW113,$J64:$J113,"&gt;0")/COUNTIFS($J64:$J113,"&gt;0"),0)</f>
        <v>17.899999999999284</v>
      </c>
      <c r="CX114" s="25"/>
      <c r="CY114" s="33">
        <f>IFERROR(SUMIFS(CY64:CY113,$J64:$J113,"&gt;0")/COUNTIFS($J64:$J113,"&gt;0"),0)</f>
        <v>2.2399999999999998</v>
      </c>
      <c r="CZ114" s="33">
        <f>IFERROR(SUMIFS(CZ64:CZ113,$J64:$J113,"&gt;0")/COUNTIFS($J64:$J113,"&gt;0"),0)</f>
        <v>54.89999999999899</v>
      </c>
      <c r="DA114" s="11">
        <f>IFERROR(SUMIFS(DA64:DA113,$J64:$J113,"&gt;0")/COUNTIFS($J64:$J113,"&gt;0"),0)</f>
        <v>12.58</v>
      </c>
      <c r="DB114" s="11">
        <f>IFERROR(SUMIFS(DB64:DB113,$J64:$J113,"&gt;0")/COUNTIFS($J64:$J113,"&gt;0"),0)</f>
        <v>-0.62842465753404275</v>
      </c>
      <c r="DC114" s="12">
        <f>IFERROR(SUMIFS(DC64:DC113,$J64:$J113,"&gt;0")/COUNTIFS($J64:$J113,"&gt;0"),0)</f>
        <v>0.39938825720011434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233" priority="26">
      <formula>$CR64="Yes"</formula>
    </cfRule>
  </conditionalFormatting>
  <conditionalFormatting sqref="U6:AA15">
    <cfRule type="expression" dxfId="232" priority="19">
      <formula>AND(SUM($U6:$AA6)&lt;3,SUM($U6:$AA6)&gt;0)</formula>
    </cfRule>
  </conditionalFormatting>
  <conditionalFormatting sqref="U6:AA55">
    <cfRule type="expression" dxfId="231" priority="38">
      <formula>AND(SUM($U6:$AA6)&lt;3,SUM($U6:$AA6)&gt;0)</formula>
    </cfRule>
  </conditionalFormatting>
  <conditionalFormatting sqref="U64:AA113">
    <cfRule type="expression" dxfId="230" priority="10">
      <formula>AND(SUM($U64:$AA64)&lt;3,SUM($U64:$AA64)&gt;0)</formula>
    </cfRule>
  </conditionalFormatting>
  <conditionalFormatting sqref="AF6:AL55">
    <cfRule type="expression" dxfId="229" priority="12">
      <formula>AND($AM6&gt;0,$AB6=0)</formula>
    </cfRule>
  </conditionalFormatting>
  <conditionalFormatting sqref="AF64:AL113">
    <cfRule type="expression" dxfId="228" priority="3">
      <formula>AND($AM64&gt;0,$AB64=0)</formula>
    </cfRule>
  </conditionalFormatting>
  <conditionalFormatting sqref="AO6:AU55">
    <cfRule type="expression" dxfId="227" priority="18">
      <formula>AND(SUM($AO6:$AU6)&lt;3,SUM($AO6:$AU6)&gt;0)</formula>
    </cfRule>
  </conditionalFormatting>
  <conditionalFormatting sqref="AO64:AU113">
    <cfRule type="expression" dxfId="226" priority="9">
      <formula>AND(SUM($AO64:$AU64)&lt;3,SUM($AO64:$AU64)&gt;0)</formula>
    </cfRule>
  </conditionalFormatting>
  <conditionalFormatting sqref="AZ6:BF55">
    <cfRule type="expression" dxfId="225" priority="13">
      <formula>AND($BG6&gt;0,$AV6=0)</formula>
    </cfRule>
  </conditionalFormatting>
  <conditionalFormatting sqref="AZ64:BF113">
    <cfRule type="expression" dxfId="224" priority="4">
      <formula>AND($BG64&gt;0,$AV64=0)</formula>
    </cfRule>
  </conditionalFormatting>
  <conditionalFormatting sqref="BI6:BO55">
    <cfRule type="expression" dxfId="223" priority="17">
      <formula>AND(SUM($BI6:$BO6)&lt;3,SUM($BI6:$BO6)&gt;0)</formula>
    </cfRule>
  </conditionalFormatting>
  <conditionalFormatting sqref="BI64:BO113">
    <cfRule type="expression" dxfId="222" priority="8">
      <formula>AND(SUM($BI64:$BO64)&lt;3,SUM($BI64:$BO64)&gt;0)</formula>
    </cfRule>
  </conditionalFormatting>
  <conditionalFormatting sqref="BT6:BZ55">
    <cfRule type="expression" dxfId="221" priority="14">
      <formula>AND($CA6&gt;0,$BP6=0)</formula>
    </cfRule>
  </conditionalFormatting>
  <conditionalFormatting sqref="BT64:BZ113">
    <cfRule type="expression" dxfId="220" priority="5">
      <formula>AND($CA64&gt;0,$BP64=0)</formula>
    </cfRule>
  </conditionalFormatting>
  <conditionalFormatting sqref="CP6:CP55">
    <cfRule type="expression" dxfId="219" priority="11">
      <formula>$DO6="Blocked?"</formula>
    </cfRule>
  </conditionalFormatting>
  <conditionalFormatting sqref="CP64:CP113">
    <cfRule type="expression" dxfId="218" priority="2">
      <formula>$DO64="Blocked?"</formula>
    </cfRule>
  </conditionalFormatting>
  <conditionalFormatting sqref="CR64:CR113">
    <cfRule type="expression" dxfId="217" priority="1">
      <formula>$CR64="Yes"</formula>
    </cfRule>
  </conditionalFormatting>
  <conditionalFormatting sqref="CR6:CS15">
    <cfRule type="expression" dxfId="216" priority="16">
      <formula>$CR6="Yes"</formula>
    </cfRule>
  </conditionalFormatting>
  <conditionalFormatting sqref="CR6:CS55 CS64:CS113 A6:A55">
    <cfRule type="expression" dxfId="215" priority="35">
      <formula>$CR6="Yes"</formula>
    </cfRule>
  </conditionalFormatting>
  <conditionalFormatting sqref="CS6:CS15">
    <cfRule type="expression" dxfId="214" priority="15">
      <formula>CS6&gt;2700</formula>
    </cfRule>
  </conditionalFormatting>
  <conditionalFormatting sqref="CS6:CS56">
    <cfRule type="expression" dxfId="213" priority="34">
      <formula>CS6&gt;2700</formula>
    </cfRule>
  </conditionalFormatting>
  <conditionalFormatting sqref="CS64:CS73">
    <cfRule type="expression" dxfId="212" priority="6">
      <formula>CS64&gt;2700</formula>
    </cfRule>
    <cfRule type="expression" dxfId="211" priority="7">
      <formula>$CR64="Yes"</formula>
    </cfRule>
  </conditionalFormatting>
  <conditionalFormatting sqref="CS64:CS114">
    <cfRule type="expression" dxfId="210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3</v>
      </c>
      <c r="E6" s="71"/>
      <c r="F6" s="71">
        <v>1</v>
      </c>
      <c r="G6" s="71"/>
      <c r="H6" s="71"/>
      <c r="I6" s="69">
        <f>IF($J6="","-",B6*$L$2+C6*$M$2+D6*$N$2+E6*$O$2+F6*$P$2+G6*$Q$2+H6*$R$2)</f>
        <v>4.5</v>
      </c>
      <c r="J6" s="109">
        <v>0.33643518518518517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0.33644675925925926</v>
      </c>
      <c r="U6" s="64"/>
      <c r="V6" s="64"/>
      <c r="W6" s="65">
        <v>6</v>
      </c>
      <c r="X6" s="65"/>
      <c r="Y6" s="65">
        <v>1</v>
      </c>
      <c r="Z6" s="65"/>
      <c r="AA6" s="65"/>
      <c r="AB6" s="69">
        <f>IF($J6="","-",U6*$L$2+V6*$M$2+W6*$N$2+X6*$O$2+Y6*$P$2+Z6*$Q$2+AA6*$R$2)</f>
        <v>7.5</v>
      </c>
      <c r="AC6" s="110">
        <v>0.33660879629629631</v>
      </c>
      <c r="AD6" s="70">
        <f t="shared" ref="AD6:AD37" si="0">IF($J6="","-",AC6-T6)</f>
        <v>1.6203703703704386E-4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110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110"/>
      <c r="AX6" s="113">
        <f t="shared" ref="AX6:AX37" si="1"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110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110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0.33711805555555557</v>
      </c>
      <c r="CM6" s="112">
        <v>0.33740740740740738</v>
      </c>
      <c r="CN6" s="64" t="str">
        <f t="shared" ref="CN6:CN37" si="2">IF($J6="","-",IF(AND(AB6&gt;0,S6=0),"Y","N"))</f>
        <v>Y</v>
      </c>
      <c r="CO6" s="65" t="s">
        <v>75</v>
      </c>
      <c r="CP6" s="65" t="s">
        <v>75</v>
      </c>
      <c r="CQ6" s="66">
        <f t="shared" ref="CQ6:CQ37" si="3">IF($J6="","-",IF(AC6=0,0,AC6-J6))</f>
        <v>1.7361111111113825E-4</v>
      </c>
      <c r="CR6" s="64" t="str">
        <f t="shared" ref="CR6:CR37" si="4">IF($J6="","-",IF(AND(I6&gt;=CR$4,CQ6&gt;=CQ$4,CP6="N",S6=0),"Yes","No"))</f>
        <v>No</v>
      </c>
      <c r="CS6" s="67">
        <f t="shared" ref="CS6:CS37" si="5">IF($J6="","",IF(S6&gt;0,0,IF(AD6=0,0,AB6/(AD6*24))))</f>
        <v>1928.5714285713473</v>
      </c>
      <c r="CT6" s="76"/>
      <c r="CU6" s="61">
        <f t="shared" ref="CU6:CU37" si="6">IF(J6="","-",CJ6)</f>
        <v>0</v>
      </c>
      <c r="CV6" s="62">
        <f t="shared" ref="CV6:CV37" si="7">IF($J6="","-",AB6+AV6+BP6)</f>
        <v>7.5</v>
      </c>
      <c r="CW6" s="63">
        <f t="shared" ref="CW6:CW37" si="8">IF($J6="","-",(AD6+AX6+BR6)*86400)</f>
        <v>14.00000000000059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9">IF($J6="","-",S6+AM6+BG6+CA6)</f>
        <v>0</v>
      </c>
      <c r="CZ6" s="63">
        <f t="shared" ref="CZ6:CZ37" si="10">IF($J6="","-",(CL6-J6)*86400)</f>
        <v>59.000000000002828</v>
      </c>
      <c r="DA6" s="51">
        <f>IF($J6="","-",CV6+CY6+CU6)</f>
        <v>7.5</v>
      </c>
      <c r="DB6" s="52">
        <f>IF($J6="","-",IF(CW6=0,0,CW6-DD6-DE6))</f>
        <v>13.00000000000059</v>
      </c>
      <c r="DC6" s="53">
        <f t="shared" ref="DC6:DC37" si="11">IF($J6="", "-", IF(AND(CV6=0, CX6=2),  1,   IFERROR((DA6*3600)/(IFERROR(CZ6-DB6-2,CZ6-2)*$CS$56+CU6*3600),0)))</f>
        <v>0</v>
      </c>
      <c r="DD6" s="7">
        <f>IF($J6="","-",IF(OR(CX6=1,CX6=3),1,IF(CX6=2,2,IF(CX6=4,0,0))))</f>
        <v>1</v>
      </c>
      <c r="DE6" s="7">
        <f t="shared" ref="DE6:DE37" si="12">IF($J6="","-",IFERROR((3600*CV6/$CS$56),0))</f>
        <v>0</v>
      </c>
      <c r="DF6" s="7">
        <f t="shared" ref="DF6:DF37" si="13">IF(J6="","-",(CM6-J6)*86400)</f>
        <v>83.999999999998749</v>
      </c>
      <c r="DG6" s="7">
        <f t="shared" ref="DG6:DG37" si="14">IF($J6="","-",(CL6-J6-(3/86400))*86400)</f>
        <v>56.000000000002828</v>
      </c>
      <c r="DH6" s="7">
        <f t="shared" ref="DH6:DH37" si="15">IF($J6="","-",IF($CW6=0,0, $CW6-IFERROR(3600*$CV6/$CS$56,0)-1))</f>
        <v>13.00000000000059</v>
      </c>
      <c r="DI6" s="7">
        <f t="shared" ref="DI6:DI37" si="16">IF($J6="","-",IF($CW6=0,0, $CW6-IFERROR(3600*$CV6/$CS$56,0)-2))</f>
        <v>12.00000000000059</v>
      </c>
      <c r="DJ6" s="7">
        <f t="shared" ref="DJ6:DJ37" si="17">IF($J6="","-",IF($CW6=0,0, $CW6-IFERROR(3600*$CV6/$CS$56,0)-1))</f>
        <v>13.00000000000059</v>
      </c>
      <c r="DK6" s="7">
        <f t="shared" ref="DK6:DK37" si="18">IF($J6="","-",IF($CW6=0,0, $CW6-IFERROR(3600*$CV6/$CS$56,0)))</f>
        <v>14.00000000000059</v>
      </c>
      <c r="DL6" s="13">
        <f t="shared" ref="DL6:DL37" si="19">IF($J6="","-",HLOOKUP(CX6,$DH$5:$DK$55,A6+1, FALSE))</f>
        <v>13.00000000000059</v>
      </c>
      <c r="DM6" s="14">
        <f t="shared" ref="DM6:DM37" si="20">IF($J6="","-",IFERROR(IF(CU6=0,((DA6*(3600/DF6))/($CS$56*((DG6-DB6+1)/DF6))),((DA6*(3600/DF6))/(($CS$56*(((DG6-DB6+1)/DF6)))+((CU6*3600)/DF6)))),0))</f>
        <v>0</v>
      </c>
      <c r="DN6" s="37">
        <f>IF($J6="","-",CW6/CZ6)</f>
        <v>0.23728813559321896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4</v>
      </c>
      <c r="E7" s="71">
        <v>1</v>
      </c>
      <c r="F7" s="71"/>
      <c r="G7" s="71"/>
      <c r="H7" s="71"/>
      <c r="I7" s="69">
        <f t="shared" ref="I7:I15" si="22">IF($J7="","-",B7*$L$2+C7*$M$2+D7*$N$2+E7*$O$2+F7*$P$2+G7*$Q$2+H7*$R$2)</f>
        <v>5</v>
      </c>
      <c r="J7" s="109">
        <v>0.34378472222222217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3">IF($J7="","-",L7*$L$2+M7*$M$2+N7*$N$2+O7*$O$2+P7*$P$2+Q7*$Q$2+R7*$R$2)</f>
        <v>0</v>
      </c>
      <c r="T7" s="110">
        <v>0.34379629629629632</v>
      </c>
      <c r="U7" s="64"/>
      <c r="V7" s="64"/>
      <c r="W7" s="65">
        <v>4</v>
      </c>
      <c r="X7" s="65">
        <v>1</v>
      </c>
      <c r="Y7" s="65"/>
      <c r="Z7" s="65"/>
      <c r="AA7" s="65"/>
      <c r="AB7" s="69">
        <f t="shared" ref="AB7:AB15" si="24">IF($J7="","-",U7*$L$2+V7*$M$2+W7*$N$2+X7*$O$2+Y7*$P$2+Z7*$Q$2+AA7*$R$2)</f>
        <v>5</v>
      </c>
      <c r="AC7" s="110">
        <v>0.34388888888888891</v>
      </c>
      <c r="AD7" s="70">
        <f t="shared" si="0"/>
        <v>9.2592592592588563E-5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5">IF($J7="","-",AF7*$L$2+AG7*$M$2+AH7*$N$2+AI7*$O$2+AJ7*$P$2+AK7*$Q$2+AL7*$R$2)</f>
        <v>0</v>
      </c>
      <c r="AN7" s="110">
        <v>0.3439699074074074</v>
      </c>
      <c r="AO7" s="64"/>
      <c r="AP7" s="64"/>
      <c r="AQ7" s="65">
        <v>4</v>
      </c>
      <c r="AR7" s="65"/>
      <c r="AS7" s="65"/>
      <c r="AT7" s="65"/>
      <c r="AU7" s="65"/>
      <c r="AV7" s="69">
        <f t="shared" ref="AV7:AV15" si="26">IF($J7="","-",AO7*$L$2+AP7*$M$2+AQ7*$N$2+AR7*$O$2+AS7*$P$2+AT7*$Q$2+AU7*$R$2)</f>
        <v>4</v>
      </c>
      <c r="AW7" s="110">
        <v>0.34403935185185186</v>
      </c>
      <c r="AX7" s="113">
        <f t="shared" si="1"/>
        <v>6.94444444444553E-5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110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110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0.34436342592592589</v>
      </c>
      <c r="CM7" s="112">
        <v>0.3446643518518519</v>
      </c>
      <c r="CN7" s="64" t="str">
        <f t="shared" si="2"/>
        <v>Y</v>
      </c>
      <c r="CO7" s="65" t="s">
        <v>75</v>
      </c>
      <c r="CP7" s="65" t="s">
        <v>75</v>
      </c>
      <c r="CQ7" s="66">
        <f t="shared" si="3"/>
        <v>1.0416666666673846E-4</v>
      </c>
      <c r="CR7" s="64" t="str">
        <f t="shared" si="4"/>
        <v>No</v>
      </c>
      <c r="CS7" s="67">
        <f t="shared" si="5"/>
        <v>2250.0000000000978</v>
      </c>
      <c r="CT7" s="76"/>
      <c r="CU7" s="61">
        <f t="shared" si="6"/>
        <v>0</v>
      </c>
      <c r="CV7" s="62">
        <f t="shared" si="7"/>
        <v>9</v>
      </c>
      <c r="CW7" s="63">
        <f t="shared" si="8"/>
        <v>14.00000000000059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9"/>
        <v>0</v>
      </c>
      <c r="CZ7" s="63">
        <f t="shared" si="10"/>
        <v>50.000000000001421</v>
      </c>
      <c r="DA7" s="51">
        <f t="shared" ref="DA7:DA55" si="33">IF($J7="","-",CV7+CY7+CU7)</f>
        <v>9</v>
      </c>
      <c r="DB7" s="52">
        <f t="shared" ref="DB7:DB55" si="34">IF($J7="","-",IF(CW7=0,0,CW7-DD7-DE7))</f>
        <v>13.00000000000059</v>
      </c>
      <c r="DC7" s="53">
        <f t="shared" si="11"/>
        <v>0</v>
      </c>
      <c r="DD7" s="7">
        <f t="shared" ref="DD7:DD55" si="35">IF($J7="","-",IF(OR(CX7=1,CX7=3),1,IF(CX7=2,2,IF(CX7=4,0,0))))</f>
        <v>1</v>
      </c>
      <c r="DE7" s="7">
        <f t="shared" si="12"/>
        <v>0</v>
      </c>
      <c r="DF7" s="7">
        <f t="shared" si="13"/>
        <v>76.000000000008683</v>
      </c>
      <c r="DG7" s="7">
        <f t="shared" si="14"/>
        <v>47.000000000001421</v>
      </c>
      <c r="DH7" s="7">
        <f t="shared" si="15"/>
        <v>13.00000000000059</v>
      </c>
      <c r="DI7" s="7">
        <f t="shared" si="16"/>
        <v>12.00000000000059</v>
      </c>
      <c r="DJ7" s="7">
        <f t="shared" si="17"/>
        <v>13.00000000000059</v>
      </c>
      <c r="DK7" s="7">
        <f t="shared" si="18"/>
        <v>14.00000000000059</v>
      </c>
      <c r="DL7" s="13">
        <f t="shared" si="19"/>
        <v>13.00000000000059</v>
      </c>
      <c r="DM7" s="14">
        <f t="shared" si="20"/>
        <v>0</v>
      </c>
      <c r="DN7" s="37">
        <f t="shared" ref="DN7:DN55" si="36">IF($J7="","-",CW7/CZ7)</f>
        <v>0.28000000000000386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1</v>
      </c>
      <c r="E8" s="71">
        <v>1</v>
      </c>
      <c r="F8" s="71"/>
      <c r="G8" s="71"/>
      <c r="H8" s="71"/>
      <c r="I8" s="69">
        <f t="shared" si="22"/>
        <v>2</v>
      </c>
      <c r="J8" s="109">
        <v>0.34824074074074068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110">
        <v>0.34825231481481483</v>
      </c>
      <c r="U8" s="64"/>
      <c r="V8" s="64"/>
      <c r="W8" s="65">
        <v>4</v>
      </c>
      <c r="X8" s="65">
        <v>1</v>
      </c>
      <c r="Y8" s="65"/>
      <c r="Z8" s="65"/>
      <c r="AA8" s="65"/>
      <c r="AB8" s="69">
        <f t="shared" si="24"/>
        <v>5</v>
      </c>
      <c r="AC8" s="110">
        <v>0.34833333333333333</v>
      </c>
      <c r="AD8" s="70">
        <f t="shared" si="0"/>
        <v>8.1018518518494176E-5</v>
      </c>
      <c r="AE8" s="73"/>
      <c r="AF8" s="92"/>
      <c r="AG8" s="64"/>
      <c r="AH8" s="65"/>
      <c r="AI8" s="65"/>
      <c r="AJ8" s="65"/>
      <c r="AK8" s="65"/>
      <c r="AL8" s="65"/>
      <c r="AM8" s="69">
        <f t="shared" si="25"/>
        <v>0</v>
      </c>
      <c r="AN8" s="110">
        <v>0.3484606481481482</v>
      </c>
      <c r="AO8" s="64"/>
      <c r="AP8" s="64"/>
      <c r="AQ8" s="65">
        <v>2</v>
      </c>
      <c r="AR8" s="65">
        <v>1</v>
      </c>
      <c r="AS8" s="65"/>
      <c r="AT8" s="65"/>
      <c r="AU8" s="65"/>
      <c r="AV8" s="69">
        <f t="shared" si="26"/>
        <v>3</v>
      </c>
      <c r="AW8" s="110">
        <v>0.34849537037037037</v>
      </c>
      <c r="AX8" s="113">
        <f t="shared" si="1"/>
        <v>3.4722222222172139E-5</v>
      </c>
      <c r="AY8" s="73"/>
      <c r="AZ8" s="92"/>
      <c r="BA8" s="64">
        <v>1</v>
      </c>
      <c r="BB8" s="65">
        <v>2</v>
      </c>
      <c r="BC8" s="65"/>
      <c r="BD8" s="65"/>
      <c r="BE8" s="65"/>
      <c r="BF8" s="65"/>
      <c r="BG8" s="69">
        <f t="shared" si="27"/>
        <v>2.4</v>
      </c>
      <c r="BH8" s="110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110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0.34893518518518518</v>
      </c>
      <c r="CM8" s="112">
        <v>0.34921296296296295</v>
      </c>
      <c r="CN8" s="64" t="str">
        <f t="shared" si="2"/>
        <v>Y</v>
      </c>
      <c r="CO8" s="65" t="s">
        <v>75</v>
      </c>
      <c r="CP8" s="65" t="s">
        <v>75</v>
      </c>
      <c r="CQ8" s="66">
        <f t="shared" si="3"/>
        <v>9.2592592592644074E-5</v>
      </c>
      <c r="CR8" s="64" t="str">
        <f t="shared" si="4"/>
        <v>No</v>
      </c>
      <c r="CS8" s="67">
        <f t="shared" si="5"/>
        <v>2571.4285714293442</v>
      </c>
      <c r="CT8" s="76"/>
      <c r="CU8" s="61">
        <f t="shared" si="6"/>
        <v>0</v>
      </c>
      <c r="CV8" s="62">
        <f t="shared" si="7"/>
        <v>8</v>
      </c>
      <c r="CW8" s="63">
        <f t="shared" si="8"/>
        <v>9.9999999999935696</v>
      </c>
      <c r="CX8" s="63">
        <f t="shared" si="32"/>
        <v>1</v>
      </c>
      <c r="CY8" s="63">
        <f t="shared" si="9"/>
        <v>2.4</v>
      </c>
      <c r="CZ8" s="63">
        <f t="shared" si="10"/>
        <v>60.000000000004583</v>
      </c>
      <c r="DA8" s="51">
        <f t="shared" si="33"/>
        <v>10.4</v>
      </c>
      <c r="DB8" s="52">
        <f t="shared" si="34"/>
        <v>8.9999999999935696</v>
      </c>
      <c r="DC8" s="53">
        <f t="shared" si="11"/>
        <v>0</v>
      </c>
      <c r="DD8" s="7">
        <f t="shared" si="35"/>
        <v>1</v>
      </c>
      <c r="DE8" s="7">
        <f t="shared" si="12"/>
        <v>0</v>
      </c>
      <c r="DF8" s="7">
        <f t="shared" si="13"/>
        <v>84.000000000003539</v>
      </c>
      <c r="DG8" s="7">
        <f t="shared" si="14"/>
        <v>57.000000000004583</v>
      </c>
      <c r="DH8" s="7">
        <f t="shared" si="15"/>
        <v>8.9999999999935696</v>
      </c>
      <c r="DI8" s="7">
        <f t="shared" si="16"/>
        <v>7.9999999999935696</v>
      </c>
      <c r="DJ8" s="7">
        <f t="shared" si="17"/>
        <v>8.9999999999935696</v>
      </c>
      <c r="DK8" s="7">
        <f t="shared" si="18"/>
        <v>9.9999999999935696</v>
      </c>
      <c r="DL8" s="13">
        <f t="shared" si="19"/>
        <v>8.9999999999935696</v>
      </c>
      <c r="DM8" s="14">
        <f t="shared" si="20"/>
        <v>0</v>
      </c>
      <c r="DN8" s="37">
        <f t="shared" si="36"/>
        <v>0.16666666666654675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5</v>
      </c>
      <c r="E9" s="71">
        <v>1</v>
      </c>
      <c r="F9" s="71"/>
      <c r="G9" s="71"/>
      <c r="H9" s="71"/>
      <c r="I9" s="69">
        <f t="shared" si="22"/>
        <v>6</v>
      </c>
      <c r="J9" s="109">
        <v>0.35120370370370368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110">
        <v>0.35121527777777778</v>
      </c>
      <c r="U9" s="64"/>
      <c r="V9" s="64"/>
      <c r="W9" s="65">
        <v>5</v>
      </c>
      <c r="X9" s="65">
        <v>1</v>
      </c>
      <c r="Y9" s="65"/>
      <c r="Z9" s="65"/>
      <c r="AA9" s="65"/>
      <c r="AB9" s="69">
        <f t="shared" si="24"/>
        <v>6</v>
      </c>
      <c r="AC9" s="110">
        <v>0.3513310185185185</v>
      </c>
      <c r="AD9" s="70">
        <f t="shared" si="0"/>
        <v>1.1574074074072183E-4</v>
      </c>
      <c r="AE9" s="73"/>
      <c r="AF9" s="92"/>
      <c r="AG9" s="64"/>
      <c r="AH9" s="65">
        <v>1</v>
      </c>
      <c r="AI9" s="65"/>
      <c r="AJ9" s="65"/>
      <c r="AK9" s="65"/>
      <c r="AL9" s="65"/>
      <c r="AM9" s="69">
        <f t="shared" si="25"/>
        <v>1</v>
      </c>
      <c r="AN9" s="110"/>
      <c r="AO9" s="64"/>
      <c r="AP9" s="64"/>
      <c r="AQ9" s="65"/>
      <c r="AR9" s="65"/>
      <c r="AS9" s="65"/>
      <c r="AT9" s="65"/>
      <c r="AU9" s="65"/>
      <c r="AV9" s="69">
        <f t="shared" si="26"/>
        <v>0</v>
      </c>
      <c r="AW9" s="110"/>
      <c r="AX9" s="113">
        <f t="shared" si="1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110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110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0.35172453703703704</v>
      </c>
      <c r="CM9" s="112">
        <v>0.35203703703703698</v>
      </c>
      <c r="CN9" s="64" t="str">
        <f t="shared" si="2"/>
        <v>Y</v>
      </c>
      <c r="CO9" s="65" t="s">
        <v>75</v>
      </c>
      <c r="CP9" s="65" t="s">
        <v>75</v>
      </c>
      <c r="CQ9" s="66">
        <f t="shared" si="3"/>
        <v>1.2731481481481621E-4</v>
      </c>
      <c r="CR9" s="64" t="str">
        <f t="shared" si="4"/>
        <v>No</v>
      </c>
      <c r="CS9" s="67">
        <f t="shared" si="5"/>
        <v>2160.0000000003529</v>
      </c>
      <c r="CT9" s="76"/>
      <c r="CU9" s="61">
        <f t="shared" si="6"/>
        <v>0</v>
      </c>
      <c r="CV9" s="62">
        <f t="shared" si="7"/>
        <v>6</v>
      </c>
      <c r="CW9" s="63">
        <f t="shared" si="8"/>
        <v>9.9999999999983658</v>
      </c>
      <c r="CX9" s="63">
        <f t="shared" si="32"/>
        <v>1</v>
      </c>
      <c r="CY9" s="63">
        <f t="shared" si="9"/>
        <v>1</v>
      </c>
      <c r="CZ9" s="63">
        <f t="shared" si="10"/>
        <v>45.000000000002238</v>
      </c>
      <c r="DA9" s="51">
        <f t="shared" si="33"/>
        <v>7</v>
      </c>
      <c r="DB9" s="52">
        <f t="shared" si="34"/>
        <v>8.9999999999983658</v>
      </c>
      <c r="DC9" s="53">
        <f t="shared" si="11"/>
        <v>0</v>
      </c>
      <c r="DD9" s="7">
        <f t="shared" si="35"/>
        <v>1</v>
      </c>
      <c r="DE9" s="7">
        <f t="shared" si="12"/>
        <v>0</v>
      </c>
      <c r="DF9" s="7">
        <f t="shared" si="13"/>
        <v>71.999999999996874</v>
      </c>
      <c r="DG9" s="7">
        <f t="shared" si="14"/>
        <v>42.000000000002238</v>
      </c>
      <c r="DH9" s="7">
        <f t="shared" si="15"/>
        <v>8.9999999999983658</v>
      </c>
      <c r="DI9" s="7">
        <f t="shared" si="16"/>
        <v>7.9999999999983658</v>
      </c>
      <c r="DJ9" s="7">
        <f t="shared" si="17"/>
        <v>8.9999999999983658</v>
      </c>
      <c r="DK9" s="7">
        <f t="shared" si="18"/>
        <v>9.9999999999983658</v>
      </c>
      <c r="DL9" s="13">
        <f t="shared" si="19"/>
        <v>8.9999999999983658</v>
      </c>
      <c r="DM9" s="14">
        <f t="shared" si="20"/>
        <v>0</v>
      </c>
      <c r="DN9" s="37">
        <f t="shared" si="36"/>
        <v>0.22222222222217486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1</v>
      </c>
      <c r="E10" s="71"/>
      <c r="F10" s="71"/>
      <c r="G10" s="71"/>
      <c r="H10" s="71"/>
      <c r="I10" s="69">
        <f t="shared" si="22"/>
        <v>1</v>
      </c>
      <c r="J10" s="109">
        <v>0.35574074074074075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110">
        <v>0.35576388888888894</v>
      </c>
      <c r="U10" s="64"/>
      <c r="V10" s="64"/>
      <c r="W10" s="65">
        <v>4</v>
      </c>
      <c r="X10" s="65">
        <v>1</v>
      </c>
      <c r="Y10" s="65">
        <v>1</v>
      </c>
      <c r="Z10" s="65"/>
      <c r="AA10" s="65"/>
      <c r="AB10" s="69">
        <f t="shared" si="24"/>
        <v>6.5</v>
      </c>
      <c r="AC10" s="110">
        <v>0.3558796296296296</v>
      </c>
      <c r="AD10" s="70">
        <f t="shared" si="0"/>
        <v>1.1574074074066631E-4</v>
      </c>
      <c r="AE10" s="73"/>
      <c r="AF10" s="92"/>
      <c r="AG10" s="64"/>
      <c r="AH10" s="65">
        <v>3</v>
      </c>
      <c r="AI10" s="65"/>
      <c r="AJ10" s="65"/>
      <c r="AK10" s="65"/>
      <c r="AL10" s="65"/>
      <c r="AM10" s="69">
        <f t="shared" si="25"/>
        <v>3</v>
      </c>
      <c r="AN10" s="110"/>
      <c r="AO10" s="64"/>
      <c r="AP10" s="64"/>
      <c r="AQ10" s="65"/>
      <c r="AR10" s="65"/>
      <c r="AS10" s="65"/>
      <c r="AT10" s="65"/>
      <c r="AU10" s="65"/>
      <c r="AV10" s="69">
        <f t="shared" si="26"/>
        <v>0</v>
      </c>
      <c r="AW10" s="110"/>
      <c r="AX10" s="113">
        <f t="shared" si="1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110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110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0.35637731481481483</v>
      </c>
      <c r="CM10" s="112">
        <v>0.35672453703703705</v>
      </c>
      <c r="CN10" s="64" t="str">
        <f t="shared" si="2"/>
        <v>Y</v>
      </c>
      <c r="CO10" s="65" t="s">
        <v>75</v>
      </c>
      <c r="CP10" s="65" t="s">
        <v>75</v>
      </c>
      <c r="CQ10" s="66">
        <f t="shared" si="3"/>
        <v>1.3888888888885509E-4</v>
      </c>
      <c r="CR10" s="64" t="str">
        <f t="shared" si="4"/>
        <v>No</v>
      </c>
      <c r="CS10" s="67">
        <f t="shared" si="5"/>
        <v>2340.0000000015048</v>
      </c>
      <c r="CT10" s="76"/>
      <c r="CU10" s="61">
        <f t="shared" si="6"/>
        <v>0</v>
      </c>
      <c r="CV10" s="62">
        <f t="shared" si="7"/>
        <v>6.5</v>
      </c>
      <c r="CW10" s="63">
        <f t="shared" si="8"/>
        <v>9.9999999999935696</v>
      </c>
      <c r="CX10" s="63">
        <f t="shared" si="32"/>
        <v>1</v>
      </c>
      <c r="CY10" s="63">
        <f t="shared" si="9"/>
        <v>3</v>
      </c>
      <c r="CZ10" s="63">
        <f t="shared" si="10"/>
        <v>55.000000000000604</v>
      </c>
      <c r="DA10" s="51">
        <f t="shared" si="33"/>
        <v>9.5</v>
      </c>
      <c r="DB10" s="52">
        <f t="shared" si="34"/>
        <v>8.9999999999935696</v>
      </c>
      <c r="DC10" s="53">
        <f t="shared" si="11"/>
        <v>0</v>
      </c>
      <c r="DD10" s="7">
        <f t="shared" si="35"/>
        <v>1</v>
      </c>
      <c r="DE10" s="7">
        <f t="shared" si="12"/>
        <v>0</v>
      </c>
      <c r="DF10" s="7">
        <f t="shared" si="13"/>
        <v>85.000000000000497</v>
      </c>
      <c r="DG10" s="7">
        <f t="shared" si="14"/>
        <v>52.000000000000604</v>
      </c>
      <c r="DH10" s="7">
        <f t="shared" si="15"/>
        <v>8.9999999999935696</v>
      </c>
      <c r="DI10" s="7">
        <f t="shared" si="16"/>
        <v>7.9999999999935696</v>
      </c>
      <c r="DJ10" s="7">
        <f t="shared" si="17"/>
        <v>8.9999999999935696</v>
      </c>
      <c r="DK10" s="7">
        <f t="shared" si="18"/>
        <v>9.9999999999935696</v>
      </c>
      <c r="DL10" s="13">
        <f t="shared" si="19"/>
        <v>8.9999999999935696</v>
      </c>
      <c r="DM10" s="14">
        <f t="shared" si="20"/>
        <v>0</v>
      </c>
      <c r="DN10" s="37">
        <f t="shared" si="36"/>
        <v>0.18181818181806292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4</v>
      </c>
      <c r="E11" s="71"/>
      <c r="F11" s="71"/>
      <c r="G11" s="71"/>
      <c r="H11" s="71"/>
      <c r="I11" s="69">
        <f t="shared" si="22"/>
        <v>4</v>
      </c>
      <c r="J11" s="109">
        <v>0.35957175925925927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110">
        <v>0.35958333333333337</v>
      </c>
      <c r="U11" s="64"/>
      <c r="V11" s="64"/>
      <c r="W11" s="65">
        <v>4</v>
      </c>
      <c r="X11" s="65"/>
      <c r="Y11" s="65"/>
      <c r="Z11" s="65"/>
      <c r="AA11" s="65"/>
      <c r="AB11" s="69">
        <f t="shared" si="24"/>
        <v>4</v>
      </c>
      <c r="AC11" s="110">
        <v>0.35965277777777777</v>
      </c>
      <c r="AD11" s="70">
        <f t="shared" si="0"/>
        <v>6.9444444444399789E-5</v>
      </c>
      <c r="AE11" s="73"/>
      <c r="AF11" s="92"/>
      <c r="AG11" s="64"/>
      <c r="AH11" s="65">
        <v>3</v>
      </c>
      <c r="AI11" s="65">
        <v>2</v>
      </c>
      <c r="AJ11" s="65"/>
      <c r="AK11" s="65"/>
      <c r="AL11" s="65"/>
      <c r="AM11" s="69">
        <f t="shared" si="25"/>
        <v>5</v>
      </c>
      <c r="AN11" s="110"/>
      <c r="AO11" s="64"/>
      <c r="AP11" s="64"/>
      <c r="AQ11" s="65"/>
      <c r="AR11" s="65"/>
      <c r="AS11" s="65"/>
      <c r="AT11" s="65"/>
      <c r="AU11" s="65"/>
      <c r="AV11" s="69">
        <f t="shared" si="26"/>
        <v>0</v>
      </c>
      <c r="AW11" s="110"/>
      <c r="AX11" s="113">
        <f t="shared" si="1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110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110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0.36027777777777775</v>
      </c>
      <c r="CM11" s="112">
        <v>0.36048611111111112</v>
      </c>
      <c r="CN11" s="64" t="str">
        <f t="shared" si="2"/>
        <v>Y</v>
      </c>
      <c r="CO11" s="65" t="s">
        <v>75</v>
      </c>
      <c r="CP11" s="65" t="s">
        <v>75</v>
      </c>
      <c r="CQ11" s="66">
        <f t="shared" si="3"/>
        <v>8.1018518518494176E-5</v>
      </c>
      <c r="CR11" s="64" t="str">
        <f t="shared" si="4"/>
        <v>No</v>
      </c>
      <c r="CS11" s="67">
        <f t="shared" si="5"/>
        <v>2400.0000000015434</v>
      </c>
      <c r="CT11" s="76"/>
      <c r="CU11" s="61">
        <f t="shared" si="6"/>
        <v>0</v>
      </c>
      <c r="CV11" s="62">
        <f t="shared" si="7"/>
        <v>4</v>
      </c>
      <c r="CW11" s="63">
        <f t="shared" si="8"/>
        <v>5.9999999999961418</v>
      </c>
      <c r="CX11" s="63">
        <f t="shared" si="32"/>
        <v>1</v>
      </c>
      <c r="CY11" s="63">
        <f t="shared" si="9"/>
        <v>5</v>
      </c>
      <c r="CZ11" s="63">
        <f t="shared" si="10"/>
        <v>60.999999999996746</v>
      </c>
      <c r="DA11" s="51">
        <f t="shared" si="33"/>
        <v>9</v>
      </c>
      <c r="DB11" s="52">
        <f t="shared" si="34"/>
        <v>4.9999999999961418</v>
      </c>
      <c r="DC11" s="53">
        <f t="shared" si="11"/>
        <v>0</v>
      </c>
      <c r="DD11" s="7">
        <f t="shared" si="35"/>
        <v>1</v>
      </c>
      <c r="DE11" s="7">
        <f t="shared" si="12"/>
        <v>0</v>
      </c>
      <c r="DF11" s="7">
        <f t="shared" si="13"/>
        <v>78.999999999999559</v>
      </c>
      <c r="DG11" s="7">
        <f t="shared" si="14"/>
        <v>57.999999999996746</v>
      </c>
      <c r="DH11" s="7">
        <f t="shared" si="15"/>
        <v>4.9999999999961418</v>
      </c>
      <c r="DI11" s="7">
        <f t="shared" si="16"/>
        <v>3.9999999999961418</v>
      </c>
      <c r="DJ11" s="7">
        <f t="shared" si="17"/>
        <v>4.9999999999961418</v>
      </c>
      <c r="DK11" s="7">
        <f t="shared" si="18"/>
        <v>5.9999999999961418</v>
      </c>
      <c r="DL11" s="13">
        <f t="shared" si="19"/>
        <v>4.9999999999961418</v>
      </c>
      <c r="DM11" s="14">
        <f t="shared" si="20"/>
        <v>0</v>
      </c>
      <c r="DN11" s="37">
        <f t="shared" si="36"/>
        <v>9.8360655737646921E-2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4</v>
      </c>
      <c r="E12" s="71"/>
      <c r="F12" s="71"/>
      <c r="G12" s="71"/>
      <c r="H12" s="71"/>
      <c r="I12" s="69">
        <f t="shared" si="22"/>
        <v>4</v>
      </c>
      <c r="J12" s="109">
        <v>0.3669675925925926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110">
        <v>0.36699074074074073</v>
      </c>
      <c r="U12" s="64"/>
      <c r="V12" s="64"/>
      <c r="W12" s="65">
        <v>4</v>
      </c>
      <c r="X12" s="65"/>
      <c r="Y12" s="65"/>
      <c r="Z12" s="65"/>
      <c r="AA12" s="65"/>
      <c r="AB12" s="69">
        <f t="shared" si="24"/>
        <v>4</v>
      </c>
      <c r="AC12" s="110">
        <v>0.36707175925925922</v>
      </c>
      <c r="AD12" s="70">
        <f t="shared" si="0"/>
        <v>8.1018518518494176E-5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5"/>
        <v>0</v>
      </c>
      <c r="AN12" s="110">
        <v>0.36726851851851849</v>
      </c>
      <c r="AO12" s="64"/>
      <c r="AP12" s="64"/>
      <c r="AQ12" s="65">
        <v>3</v>
      </c>
      <c r="AR12" s="65"/>
      <c r="AS12" s="65"/>
      <c r="AT12" s="65"/>
      <c r="AU12" s="65"/>
      <c r="AV12" s="69">
        <f t="shared" si="26"/>
        <v>3</v>
      </c>
      <c r="AW12" s="110">
        <v>0.36733796296296295</v>
      </c>
      <c r="AX12" s="113">
        <f t="shared" si="1"/>
        <v>6.94444444444553E-5</v>
      </c>
      <c r="AY12" s="73"/>
      <c r="AZ12" s="92"/>
      <c r="BA12" s="64"/>
      <c r="BB12" s="65">
        <v>2</v>
      </c>
      <c r="BC12" s="65"/>
      <c r="BD12" s="65"/>
      <c r="BE12" s="65"/>
      <c r="BF12" s="65"/>
      <c r="BG12" s="69">
        <f t="shared" si="27"/>
        <v>2</v>
      </c>
      <c r="BH12" s="110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110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0.36768518518518517</v>
      </c>
      <c r="CM12" s="112">
        <v>0.36789351851851854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1.0416666666662744E-4</v>
      </c>
      <c r="CR12" s="64" t="str">
        <f t="shared" si="4"/>
        <v>No</v>
      </c>
      <c r="CS12" s="67">
        <f t="shared" si="5"/>
        <v>2057.1428571434753</v>
      </c>
      <c r="CT12" s="76"/>
      <c r="CU12" s="61">
        <f t="shared" si="6"/>
        <v>0</v>
      </c>
      <c r="CV12" s="62">
        <f t="shared" si="7"/>
        <v>7</v>
      </c>
      <c r="CW12" s="63">
        <f t="shared" si="8"/>
        <v>12.999999999998835</v>
      </c>
      <c r="CX12" s="63">
        <f t="shared" si="32"/>
        <v>1</v>
      </c>
      <c r="CY12" s="63">
        <f t="shared" si="9"/>
        <v>2</v>
      </c>
      <c r="CZ12" s="63">
        <f t="shared" si="10"/>
        <v>61.999999999998501</v>
      </c>
      <c r="DA12" s="51">
        <f t="shared" si="33"/>
        <v>9</v>
      </c>
      <c r="DB12" s="52">
        <f t="shared" si="34"/>
        <v>11.999999999998835</v>
      </c>
      <c r="DC12" s="53">
        <f t="shared" si="11"/>
        <v>0</v>
      </c>
      <c r="DD12" s="7">
        <f t="shared" si="35"/>
        <v>1</v>
      </c>
      <c r="DE12" s="7">
        <f t="shared" si="12"/>
        <v>0</v>
      </c>
      <c r="DF12" s="7">
        <f t="shared" si="13"/>
        <v>80.000000000001307</v>
      </c>
      <c r="DG12" s="7">
        <f t="shared" si="14"/>
        <v>58.999999999998501</v>
      </c>
      <c r="DH12" s="7">
        <f t="shared" si="15"/>
        <v>11.999999999998835</v>
      </c>
      <c r="DI12" s="7">
        <f t="shared" si="16"/>
        <v>10.999999999998835</v>
      </c>
      <c r="DJ12" s="7">
        <f t="shared" si="17"/>
        <v>11.999999999998835</v>
      </c>
      <c r="DK12" s="7">
        <f t="shared" si="18"/>
        <v>12.999999999998835</v>
      </c>
      <c r="DL12" s="13">
        <f t="shared" si="19"/>
        <v>11.999999999998835</v>
      </c>
      <c r="DM12" s="14">
        <f t="shared" si="20"/>
        <v>0</v>
      </c>
      <c r="DN12" s="37">
        <f t="shared" si="36"/>
        <v>0.20967741935482498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4</v>
      </c>
      <c r="E13" s="71"/>
      <c r="F13" s="71"/>
      <c r="G13" s="71"/>
      <c r="H13" s="71"/>
      <c r="I13" s="69">
        <f t="shared" si="22"/>
        <v>4</v>
      </c>
      <c r="J13" s="109">
        <v>0.37064814814814812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110">
        <v>0.37065972222222227</v>
      </c>
      <c r="U13" s="64"/>
      <c r="V13" s="64"/>
      <c r="W13" s="65">
        <v>4</v>
      </c>
      <c r="X13" s="65"/>
      <c r="Y13" s="65"/>
      <c r="Z13" s="65"/>
      <c r="AA13" s="65"/>
      <c r="AB13" s="69">
        <f t="shared" si="24"/>
        <v>4</v>
      </c>
      <c r="AC13" s="110">
        <v>0.37072916666666672</v>
      </c>
      <c r="AD13" s="70">
        <f t="shared" si="0"/>
        <v>6.94444444444553E-5</v>
      </c>
      <c r="AE13" s="73"/>
      <c r="AF13" s="92"/>
      <c r="AG13" s="64"/>
      <c r="AH13" s="65">
        <v>3</v>
      </c>
      <c r="AI13" s="65"/>
      <c r="AJ13" s="65"/>
      <c r="AK13" s="65"/>
      <c r="AL13" s="65"/>
      <c r="AM13" s="69">
        <f t="shared" si="25"/>
        <v>3</v>
      </c>
      <c r="AN13" s="110"/>
      <c r="AO13" s="64"/>
      <c r="AP13" s="64"/>
      <c r="AQ13" s="65"/>
      <c r="AR13" s="65"/>
      <c r="AS13" s="65"/>
      <c r="AT13" s="65"/>
      <c r="AU13" s="65"/>
      <c r="AV13" s="69">
        <f t="shared" si="26"/>
        <v>0</v>
      </c>
      <c r="AW13" s="110"/>
      <c r="AX13" s="113">
        <f t="shared" si="1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110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110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0.37130787037037033</v>
      </c>
      <c r="CM13" s="112">
        <v>0.37166666666666665</v>
      </c>
      <c r="CN13" s="64" t="str">
        <f t="shared" si="2"/>
        <v>Y</v>
      </c>
      <c r="CO13" s="65" t="s">
        <v>75</v>
      </c>
      <c r="CP13" s="65" t="s">
        <v>75</v>
      </c>
      <c r="CQ13" s="66">
        <f t="shared" si="3"/>
        <v>8.1018518518605198E-5</v>
      </c>
      <c r="CR13" s="64" t="str">
        <f t="shared" si="4"/>
        <v>No</v>
      </c>
      <c r="CS13" s="67">
        <f t="shared" si="5"/>
        <v>2399.9999999996248</v>
      </c>
      <c r="CT13" s="76"/>
      <c r="CU13" s="61">
        <f t="shared" si="6"/>
        <v>0</v>
      </c>
      <c r="CV13" s="62">
        <f t="shared" si="7"/>
        <v>4</v>
      </c>
      <c r="CW13" s="63">
        <f t="shared" si="8"/>
        <v>6.0000000000009379</v>
      </c>
      <c r="CX13" s="63">
        <f t="shared" si="32"/>
        <v>1</v>
      </c>
      <c r="CY13" s="63">
        <f t="shared" si="9"/>
        <v>3</v>
      </c>
      <c r="CZ13" s="63">
        <f t="shared" si="10"/>
        <v>56.999999999999318</v>
      </c>
      <c r="DA13" s="51">
        <f t="shared" si="33"/>
        <v>7</v>
      </c>
      <c r="DB13" s="52">
        <f t="shared" si="34"/>
        <v>5.0000000000009379</v>
      </c>
      <c r="DC13" s="53">
        <f t="shared" si="11"/>
        <v>0</v>
      </c>
      <c r="DD13" s="7">
        <f t="shared" si="35"/>
        <v>1</v>
      </c>
      <c r="DE13" s="7">
        <f t="shared" si="12"/>
        <v>0</v>
      </c>
      <c r="DF13" s="7">
        <f t="shared" si="13"/>
        <v>88.000000000000966</v>
      </c>
      <c r="DG13" s="7">
        <f t="shared" si="14"/>
        <v>53.999999999999318</v>
      </c>
      <c r="DH13" s="7">
        <f t="shared" si="15"/>
        <v>5.0000000000009379</v>
      </c>
      <c r="DI13" s="7">
        <f t="shared" si="16"/>
        <v>4.0000000000009379</v>
      </c>
      <c r="DJ13" s="7">
        <f t="shared" si="17"/>
        <v>5.0000000000009379</v>
      </c>
      <c r="DK13" s="7">
        <f t="shared" si="18"/>
        <v>6.0000000000009379</v>
      </c>
      <c r="DL13" s="13">
        <f t="shared" si="19"/>
        <v>5.0000000000009379</v>
      </c>
      <c r="DM13" s="14">
        <f t="shared" si="20"/>
        <v>0</v>
      </c>
      <c r="DN13" s="37">
        <f t="shared" si="36"/>
        <v>0.10526315789475456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3</v>
      </c>
      <c r="E14" s="71">
        <v>1</v>
      </c>
      <c r="F14" s="71"/>
      <c r="G14" s="71"/>
      <c r="H14" s="71"/>
      <c r="I14" s="69">
        <f t="shared" si="22"/>
        <v>4</v>
      </c>
      <c r="J14" s="109">
        <v>0.37265046296296295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110">
        <v>0.37266203703703704</v>
      </c>
      <c r="U14" s="64"/>
      <c r="V14" s="64"/>
      <c r="W14" s="65">
        <v>3</v>
      </c>
      <c r="X14" s="65">
        <v>1</v>
      </c>
      <c r="Y14" s="65"/>
      <c r="Z14" s="65"/>
      <c r="AA14" s="65"/>
      <c r="AB14" s="69">
        <f t="shared" si="24"/>
        <v>4</v>
      </c>
      <c r="AC14" s="110">
        <v>0.3727314814814815</v>
      </c>
      <c r="AD14" s="70">
        <f t="shared" si="0"/>
        <v>6.94444444444553E-5</v>
      </c>
      <c r="AE14" s="73"/>
      <c r="AF14" s="92"/>
      <c r="AG14" s="64"/>
      <c r="AH14" s="65">
        <v>2</v>
      </c>
      <c r="AI14" s="65">
        <v>1</v>
      </c>
      <c r="AJ14" s="65"/>
      <c r="AK14" s="65"/>
      <c r="AL14" s="65"/>
      <c r="AM14" s="69">
        <f t="shared" si="25"/>
        <v>3</v>
      </c>
      <c r="AN14" s="110">
        <v>0.37314814814814817</v>
      </c>
      <c r="AO14" s="64"/>
      <c r="AP14" s="64"/>
      <c r="AQ14" s="65">
        <v>3</v>
      </c>
      <c r="AR14" s="65"/>
      <c r="AS14" s="65"/>
      <c r="AT14" s="65"/>
      <c r="AU14" s="65"/>
      <c r="AV14" s="69">
        <f t="shared" si="26"/>
        <v>3</v>
      </c>
      <c r="AW14" s="110">
        <v>0.37318287037037035</v>
      </c>
      <c r="AX14" s="113">
        <f t="shared" si="1"/>
        <v>3.4722222222172139E-5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110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110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0.37322916666666667</v>
      </c>
      <c r="CM14" s="112">
        <v>0.37358796296296298</v>
      </c>
      <c r="CN14" s="64" t="str">
        <f t="shared" si="2"/>
        <v>Y</v>
      </c>
      <c r="CO14" s="65" t="s">
        <v>75</v>
      </c>
      <c r="CP14" s="65" t="s">
        <v>75</v>
      </c>
      <c r="CQ14" s="66">
        <f t="shared" si="3"/>
        <v>8.1018518518549687E-5</v>
      </c>
      <c r="CR14" s="64" t="str">
        <f t="shared" si="4"/>
        <v>No</v>
      </c>
      <c r="CS14" s="67">
        <f t="shared" si="5"/>
        <v>2399.9999999996248</v>
      </c>
      <c r="CT14" s="76"/>
      <c r="CU14" s="61">
        <f t="shared" si="6"/>
        <v>0</v>
      </c>
      <c r="CV14" s="62">
        <f t="shared" si="7"/>
        <v>7</v>
      </c>
      <c r="CW14" s="63">
        <f t="shared" si="8"/>
        <v>8.9999999999966107</v>
      </c>
      <c r="CX14" s="63">
        <f t="shared" si="32"/>
        <v>1</v>
      </c>
      <c r="CY14" s="63">
        <f t="shared" si="9"/>
        <v>3</v>
      </c>
      <c r="CZ14" s="63">
        <f t="shared" si="10"/>
        <v>50.000000000001421</v>
      </c>
      <c r="DA14" s="51">
        <f t="shared" si="33"/>
        <v>10</v>
      </c>
      <c r="DB14" s="52">
        <f t="shared" si="34"/>
        <v>7.9999999999966107</v>
      </c>
      <c r="DC14" s="53">
        <f t="shared" si="11"/>
        <v>0</v>
      </c>
      <c r="DD14" s="7">
        <f t="shared" si="35"/>
        <v>1</v>
      </c>
      <c r="DE14" s="7">
        <f t="shared" si="12"/>
        <v>0</v>
      </c>
      <c r="DF14" s="7">
        <f t="shared" si="13"/>
        <v>81.00000000000307</v>
      </c>
      <c r="DG14" s="7">
        <f t="shared" si="14"/>
        <v>47.000000000001421</v>
      </c>
      <c r="DH14" s="7">
        <f t="shared" si="15"/>
        <v>7.9999999999966107</v>
      </c>
      <c r="DI14" s="7">
        <f t="shared" si="16"/>
        <v>6.9999999999966107</v>
      </c>
      <c r="DJ14" s="7">
        <f t="shared" si="17"/>
        <v>7.9999999999966107</v>
      </c>
      <c r="DK14" s="7">
        <f t="shared" si="18"/>
        <v>8.9999999999966107</v>
      </c>
      <c r="DL14" s="13">
        <f t="shared" si="19"/>
        <v>7.9999999999966107</v>
      </c>
      <c r="DM14" s="14">
        <f t="shared" si="20"/>
        <v>0</v>
      </c>
      <c r="DN14" s="37">
        <f t="shared" si="36"/>
        <v>0.17999999999992711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2</v>
      </c>
      <c r="E15" s="71">
        <v>2</v>
      </c>
      <c r="F15" s="71"/>
      <c r="G15" s="71"/>
      <c r="H15" s="71"/>
      <c r="I15" s="69">
        <f t="shared" si="22"/>
        <v>4</v>
      </c>
      <c r="J15" s="109">
        <v>0.37166666666666665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110">
        <v>0.3716782407407408</v>
      </c>
      <c r="U15" s="64"/>
      <c r="V15" s="64"/>
      <c r="W15" s="65">
        <v>2</v>
      </c>
      <c r="X15" s="65">
        <v>2</v>
      </c>
      <c r="Y15" s="65"/>
      <c r="Z15" s="65"/>
      <c r="AA15" s="65"/>
      <c r="AB15" s="69">
        <f t="shared" si="24"/>
        <v>4</v>
      </c>
      <c r="AC15" s="110">
        <v>0.37174768518518514</v>
      </c>
      <c r="AD15" s="70">
        <f t="shared" si="0"/>
        <v>6.9444444444344278E-5</v>
      </c>
      <c r="AE15" s="73"/>
      <c r="AF15" s="92"/>
      <c r="AG15" s="64"/>
      <c r="AH15" s="65">
        <v>4</v>
      </c>
      <c r="AI15" s="65"/>
      <c r="AJ15" s="65"/>
      <c r="AK15" s="65"/>
      <c r="AL15" s="65"/>
      <c r="AM15" s="69">
        <f t="shared" si="25"/>
        <v>4</v>
      </c>
      <c r="AN15" s="110"/>
      <c r="AO15" s="64"/>
      <c r="AP15" s="64"/>
      <c r="AQ15" s="65"/>
      <c r="AR15" s="65"/>
      <c r="AS15" s="65"/>
      <c r="AT15" s="65"/>
      <c r="AU15" s="65"/>
      <c r="AV15" s="69">
        <f t="shared" si="26"/>
        <v>0</v>
      </c>
      <c r="AW15" s="110"/>
      <c r="AX15" s="113">
        <f t="shared" si="1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110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110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0.37226851851851855</v>
      </c>
      <c r="CM15" s="112">
        <v>0.37265046296296295</v>
      </c>
      <c r="CN15" s="64" t="str">
        <f t="shared" si="2"/>
        <v>Y</v>
      </c>
      <c r="CO15" s="65" t="s">
        <v>75</v>
      </c>
      <c r="CP15" s="65" t="s">
        <v>75</v>
      </c>
      <c r="CQ15" s="66">
        <f t="shared" si="3"/>
        <v>8.1018518518494176E-5</v>
      </c>
      <c r="CR15" s="64" t="str">
        <f t="shared" si="4"/>
        <v>No</v>
      </c>
      <c r="CS15" s="67">
        <f t="shared" si="5"/>
        <v>2400.0000000034615</v>
      </c>
      <c r="CT15" s="76"/>
      <c r="CU15" s="61">
        <f t="shared" si="6"/>
        <v>0</v>
      </c>
      <c r="CV15" s="62">
        <f t="shared" si="7"/>
        <v>4</v>
      </c>
      <c r="CW15" s="63">
        <f t="shared" si="8"/>
        <v>5.9999999999913456</v>
      </c>
      <c r="CX15" s="63">
        <f t="shared" si="32"/>
        <v>1</v>
      </c>
      <c r="CY15" s="63">
        <f t="shared" si="9"/>
        <v>4</v>
      </c>
      <c r="CZ15" s="63">
        <f t="shared" si="10"/>
        <v>52.000000000004931</v>
      </c>
      <c r="DA15" s="51">
        <f t="shared" si="33"/>
        <v>8</v>
      </c>
      <c r="DB15" s="52">
        <f t="shared" si="34"/>
        <v>4.9999999999913456</v>
      </c>
      <c r="DC15" s="53">
        <f t="shared" si="11"/>
        <v>0</v>
      </c>
      <c r="DD15" s="7">
        <f t="shared" si="35"/>
        <v>1</v>
      </c>
      <c r="DE15" s="7">
        <f t="shared" si="12"/>
        <v>0</v>
      </c>
      <c r="DF15" s="7">
        <f t="shared" si="13"/>
        <v>85.000000000000497</v>
      </c>
      <c r="DG15" s="7">
        <f t="shared" si="14"/>
        <v>49.000000000004931</v>
      </c>
      <c r="DH15" s="7">
        <f t="shared" si="15"/>
        <v>4.9999999999913456</v>
      </c>
      <c r="DI15" s="7">
        <f t="shared" si="16"/>
        <v>3.9999999999913456</v>
      </c>
      <c r="DJ15" s="7">
        <f t="shared" si="17"/>
        <v>4.9999999999913456</v>
      </c>
      <c r="DK15" s="7">
        <f t="shared" si="18"/>
        <v>5.9999999999913456</v>
      </c>
      <c r="DL15" s="13">
        <f t="shared" si="19"/>
        <v>4.9999999999913456</v>
      </c>
      <c r="DM15" s="14">
        <f t="shared" si="20"/>
        <v>0</v>
      </c>
      <c r="DN15" s="37">
        <f t="shared" si="36"/>
        <v>0.11538461538443801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2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3">IF($J16="","-",BI16*$L$2+BJ16*$M$2+BK16*$N$2+BL16*$O$2+BM16*$P$2+BN16*$Q$2+BO16*$R$2)</f>
        <v>-</v>
      </c>
      <c r="BQ16" s="68"/>
      <c r="BR16" s="70" t="str">
        <f t="shared" ref="BR16:BR55" si="44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5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6">IF($J16="","-",CC16*$L$2+CD16*$M$2+CE16*$N$2+CF16*$O$2+CG16*$P$2+CH16*$Q$2+CI16*$R$2)</f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2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3"/>
        <v>-</v>
      </c>
      <c r="BQ17" s="68"/>
      <c r="BR17" s="70" t="str">
        <f t="shared" si="44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5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6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2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3"/>
        <v>-</v>
      </c>
      <c r="BQ18" s="68"/>
      <c r="BR18" s="70" t="str">
        <f t="shared" si="44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5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6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2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3"/>
        <v>-</v>
      </c>
      <c r="BQ19" s="68"/>
      <c r="BR19" s="70" t="str">
        <f t="shared" si="44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5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6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2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3"/>
        <v>-</v>
      </c>
      <c r="BQ20" s="68"/>
      <c r="BR20" s="70" t="str">
        <f t="shared" si="44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5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6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2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3"/>
        <v>-</v>
      </c>
      <c r="BQ21" s="68"/>
      <c r="BR21" s="70" t="str">
        <f t="shared" si="44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5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6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2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3"/>
        <v>-</v>
      </c>
      <c r="BQ22" s="68"/>
      <c r="BR22" s="70" t="str">
        <f t="shared" si="44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5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6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2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3"/>
        <v>-</v>
      </c>
      <c r="BQ23" s="68"/>
      <c r="BR23" s="70" t="str">
        <f t="shared" si="44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5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6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2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3"/>
        <v>-</v>
      </c>
      <c r="BQ24" s="68"/>
      <c r="BR24" s="70" t="str">
        <f t="shared" si="44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5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6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2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3"/>
        <v>-</v>
      </c>
      <c r="BQ25" s="68"/>
      <c r="BR25" s="70" t="str">
        <f t="shared" si="44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5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6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2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3"/>
        <v>-</v>
      </c>
      <c r="BQ26" s="68"/>
      <c r="BR26" s="70" t="str">
        <f t="shared" si="44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5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6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2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3"/>
        <v>-</v>
      </c>
      <c r="BQ27" s="68"/>
      <c r="BR27" s="70" t="str">
        <f t="shared" si="44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5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6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2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3"/>
        <v>-</v>
      </c>
      <c r="BQ28" s="68"/>
      <c r="BR28" s="70" t="str">
        <f t="shared" si="44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5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6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2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3"/>
        <v>-</v>
      </c>
      <c r="BQ29" s="68"/>
      <c r="BR29" s="70" t="str">
        <f t="shared" si="44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5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6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2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3"/>
        <v>-</v>
      </c>
      <c r="BQ30" s="68"/>
      <c r="BR30" s="70" t="str">
        <f t="shared" si="44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5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6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2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3"/>
        <v>-</v>
      </c>
      <c r="BQ31" s="68"/>
      <c r="BR31" s="70" t="str">
        <f t="shared" si="44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5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6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2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3"/>
        <v>-</v>
      </c>
      <c r="BQ32" s="68"/>
      <c r="BR32" s="70" t="str">
        <f t="shared" si="44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5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6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2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3"/>
        <v>-</v>
      </c>
      <c r="BQ33" s="68"/>
      <c r="BR33" s="70" t="str">
        <f t="shared" si="44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5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6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2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3"/>
        <v>-</v>
      </c>
      <c r="BQ34" s="68"/>
      <c r="BR34" s="70" t="str">
        <f t="shared" si="44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5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6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2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3"/>
        <v>-</v>
      </c>
      <c r="BQ35" s="68"/>
      <c r="BR35" s="70" t="str">
        <f t="shared" si="44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5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6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2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3"/>
        <v>-</v>
      </c>
      <c r="BQ36" s="68"/>
      <c r="BR36" s="70" t="str">
        <f t="shared" si="44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5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6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2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3"/>
        <v>-</v>
      </c>
      <c r="BQ37" s="68"/>
      <c r="BR37" s="70" t="str">
        <f t="shared" si="44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5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6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ref="AX38:AX55" si="4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2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3"/>
        <v>-</v>
      </c>
      <c r="BQ38" s="68"/>
      <c r="BR38" s="70" t="str">
        <f t="shared" si="44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5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6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ref="CV38:CV55" si="54">IF($J38="","-",AB38+AV38+BP38)</f>
        <v>-</v>
      </c>
      <c r="CW38" s="63" t="str">
        <f t="shared" ref="CW38:CW55" si="55">IF($J38="","-",(AD38+AX38+BR38)*86400)</f>
        <v>-</v>
      </c>
      <c r="CX38" s="63" t="str">
        <f t="shared" si="32"/>
        <v>-</v>
      </c>
      <c r="CY38" s="63" t="str">
        <f t="shared" ref="CY38:CY55" si="56">IF($J38="","-",S38+AM38+BG38+CA38)</f>
        <v>-</v>
      </c>
      <c r="CZ38" s="63" t="str">
        <f t="shared" ref="CZ38:CZ55" si="5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9">IF($J38="","-",IFERROR((3600*CV38/$CS$56),0))</f>
        <v>-</v>
      </c>
      <c r="DF38" s="7" t="str">
        <f t="shared" ref="DF38:DF55" si="60">IF(J38="","-",(CM38-J38)*86400)</f>
        <v>-</v>
      </c>
      <c r="DG38" s="7" t="str">
        <f t="shared" ref="DG38:DG55" si="61">IF($J38="","-",(CL38-J38-(3/86400))*86400)</f>
        <v>-</v>
      </c>
      <c r="DH38" s="7" t="str">
        <f t="shared" ref="DH38:DH55" si="62">IF($J38="","-",IF($CW38=0,0, $CW38-IFERROR(3600*$CV38/$CS$56,0)-1))</f>
        <v>-</v>
      </c>
      <c r="DI38" s="7" t="str">
        <f t="shared" ref="DI38:DI55" si="63">IF($J38="","-",IF($CW38=0,0, $CW38-IFERROR(3600*$CV38/$CS$56,0)-2))</f>
        <v>-</v>
      </c>
      <c r="DJ38" s="7" t="str">
        <f t="shared" ref="DJ38:DJ55" si="64">IF($J38="","-",IF($CW38=0,0, $CW38-IFERROR(3600*$CV38/$CS$56,0)-1))</f>
        <v>-</v>
      </c>
      <c r="DK38" s="7" t="str">
        <f t="shared" ref="DK38:DK55" si="65">IF($J38="","-",IF($CW38=0,0, $CW38-IFERROR(3600*$CV38/$CS$56,0)))</f>
        <v>-</v>
      </c>
      <c r="DL38" s="13" t="str">
        <f t="shared" ref="DL38:DL55" si="66">IF($J38="","-",HLOOKUP(CX38,$DH$5:$DK$55,A38+1, FALSE))</f>
        <v>-</v>
      </c>
      <c r="DM38" s="14" t="str">
        <f t="shared" ref="DM38:DM55" si="6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2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3"/>
        <v>-</v>
      </c>
      <c r="BQ39" s="68"/>
      <c r="BR39" s="70" t="str">
        <f t="shared" si="44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5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6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54"/>
        <v>-</v>
      </c>
      <c r="CW39" s="63" t="str">
        <f t="shared" si="55"/>
        <v>-</v>
      </c>
      <c r="CX39" s="63" t="str">
        <f t="shared" si="32"/>
        <v>-</v>
      </c>
      <c r="CY39" s="63" t="str">
        <f t="shared" si="56"/>
        <v>-</v>
      </c>
      <c r="CZ39" s="63" t="str">
        <f t="shared" si="5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8"/>
        <v>-</v>
      </c>
      <c r="DD39" s="7" t="str">
        <f t="shared" si="35"/>
        <v>-</v>
      </c>
      <c r="DE39" s="7" t="str">
        <f t="shared" si="59"/>
        <v>-</v>
      </c>
      <c r="DF39" s="7" t="str">
        <f t="shared" si="60"/>
        <v>-</v>
      </c>
      <c r="DG39" s="7" t="str">
        <f t="shared" si="61"/>
        <v>-</v>
      </c>
      <c r="DH39" s="7" t="str">
        <f t="shared" si="62"/>
        <v>-</v>
      </c>
      <c r="DI39" s="7" t="str">
        <f t="shared" si="63"/>
        <v>-</v>
      </c>
      <c r="DJ39" s="7" t="str">
        <f t="shared" si="64"/>
        <v>-</v>
      </c>
      <c r="DK39" s="7" t="str">
        <f t="shared" si="65"/>
        <v>-</v>
      </c>
      <c r="DL39" s="13" t="str">
        <f t="shared" si="66"/>
        <v>-</v>
      </c>
      <c r="DM39" s="14" t="str">
        <f t="shared" si="67"/>
        <v>-</v>
      </c>
      <c r="DN39" s="37" t="str">
        <f t="shared" si="36"/>
        <v>-</v>
      </c>
      <c r="DO39" s="89" t="str">
        <f t="shared" si="6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2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3"/>
        <v>-</v>
      </c>
      <c r="BQ40" s="68"/>
      <c r="BR40" s="70" t="str">
        <f t="shared" si="44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5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6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54"/>
        <v>-</v>
      </c>
      <c r="CW40" s="63" t="str">
        <f t="shared" si="55"/>
        <v>-</v>
      </c>
      <c r="CX40" s="63" t="str">
        <f t="shared" si="32"/>
        <v>-</v>
      </c>
      <c r="CY40" s="63" t="str">
        <f t="shared" si="56"/>
        <v>-</v>
      </c>
      <c r="CZ40" s="63" t="str">
        <f t="shared" si="5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8"/>
        <v>-</v>
      </c>
      <c r="DD40" s="7" t="str">
        <f t="shared" si="35"/>
        <v>-</v>
      </c>
      <c r="DE40" s="7" t="str">
        <f t="shared" si="59"/>
        <v>-</v>
      </c>
      <c r="DF40" s="7" t="str">
        <f t="shared" si="60"/>
        <v>-</v>
      </c>
      <c r="DG40" s="7" t="str">
        <f t="shared" si="61"/>
        <v>-</v>
      </c>
      <c r="DH40" s="7" t="str">
        <f t="shared" si="62"/>
        <v>-</v>
      </c>
      <c r="DI40" s="7" t="str">
        <f t="shared" si="63"/>
        <v>-</v>
      </c>
      <c r="DJ40" s="7" t="str">
        <f t="shared" si="64"/>
        <v>-</v>
      </c>
      <c r="DK40" s="7" t="str">
        <f t="shared" si="65"/>
        <v>-</v>
      </c>
      <c r="DL40" s="13" t="str">
        <f t="shared" si="66"/>
        <v>-</v>
      </c>
      <c r="DM40" s="14" t="str">
        <f t="shared" si="67"/>
        <v>-</v>
      </c>
      <c r="DN40" s="37" t="str">
        <f t="shared" si="36"/>
        <v>-</v>
      </c>
      <c r="DO40" s="89" t="str">
        <f t="shared" si="6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2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3"/>
        <v>-</v>
      </c>
      <c r="BQ41" s="68"/>
      <c r="BR41" s="70" t="str">
        <f t="shared" si="44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5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6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54"/>
        <v>-</v>
      </c>
      <c r="CW41" s="63" t="str">
        <f t="shared" si="55"/>
        <v>-</v>
      </c>
      <c r="CX41" s="63" t="str">
        <f t="shared" si="32"/>
        <v>-</v>
      </c>
      <c r="CY41" s="63" t="str">
        <f t="shared" si="56"/>
        <v>-</v>
      </c>
      <c r="CZ41" s="63" t="str">
        <f t="shared" si="5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8"/>
        <v>-</v>
      </c>
      <c r="DD41" s="7" t="str">
        <f t="shared" si="35"/>
        <v>-</v>
      </c>
      <c r="DE41" s="7" t="str">
        <f t="shared" si="59"/>
        <v>-</v>
      </c>
      <c r="DF41" s="7" t="str">
        <f t="shared" si="60"/>
        <v>-</v>
      </c>
      <c r="DG41" s="7" t="str">
        <f t="shared" si="61"/>
        <v>-</v>
      </c>
      <c r="DH41" s="7" t="str">
        <f t="shared" si="62"/>
        <v>-</v>
      </c>
      <c r="DI41" s="7" t="str">
        <f t="shared" si="63"/>
        <v>-</v>
      </c>
      <c r="DJ41" s="7" t="str">
        <f t="shared" si="64"/>
        <v>-</v>
      </c>
      <c r="DK41" s="7" t="str">
        <f t="shared" si="65"/>
        <v>-</v>
      </c>
      <c r="DL41" s="13" t="str">
        <f t="shared" si="66"/>
        <v>-</v>
      </c>
      <c r="DM41" s="14" t="str">
        <f t="shared" si="67"/>
        <v>-</v>
      </c>
      <c r="DN41" s="37" t="str">
        <f t="shared" si="36"/>
        <v>-</v>
      </c>
      <c r="DO41" s="89" t="str">
        <f t="shared" si="6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2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3"/>
        <v>-</v>
      </c>
      <c r="BQ42" s="68"/>
      <c r="BR42" s="70" t="str">
        <f t="shared" si="44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5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6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54"/>
        <v>-</v>
      </c>
      <c r="CW42" s="63" t="str">
        <f t="shared" si="55"/>
        <v>-</v>
      </c>
      <c r="CX42" s="63" t="str">
        <f t="shared" si="32"/>
        <v>-</v>
      </c>
      <c r="CY42" s="63" t="str">
        <f t="shared" si="56"/>
        <v>-</v>
      </c>
      <c r="CZ42" s="63" t="str">
        <f t="shared" si="5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8"/>
        <v>-</v>
      </c>
      <c r="DD42" s="7" t="str">
        <f t="shared" si="35"/>
        <v>-</v>
      </c>
      <c r="DE42" s="7" t="str">
        <f t="shared" si="59"/>
        <v>-</v>
      </c>
      <c r="DF42" s="7" t="str">
        <f t="shared" si="60"/>
        <v>-</v>
      </c>
      <c r="DG42" s="7" t="str">
        <f t="shared" si="61"/>
        <v>-</v>
      </c>
      <c r="DH42" s="7" t="str">
        <f t="shared" si="62"/>
        <v>-</v>
      </c>
      <c r="DI42" s="7" t="str">
        <f t="shared" si="63"/>
        <v>-</v>
      </c>
      <c r="DJ42" s="7" t="str">
        <f t="shared" si="64"/>
        <v>-</v>
      </c>
      <c r="DK42" s="7" t="str">
        <f t="shared" si="65"/>
        <v>-</v>
      </c>
      <c r="DL42" s="13" t="str">
        <f t="shared" si="66"/>
        <v>-</v>
      </c>
      <c r="DM42" s="14" t="str">
        <f t="shared" si="67"/>
        <v>-</v>
      </c>
      <c r="DN42" s="37" t="str">
        <f t="shared" si="36"/>
        <v>-</v>
      </c>
      <c r="DO42" s="89" t="str">
        <f t="shared" si="6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2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3"/>
        <v>-</v>
      </c>
      <c r="BQ43" s="68"/>
      <c r="BR43" s="70" t="str">
        <f t="shared" si="44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5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6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54"/>
        <v>-</v>
      </c>
      <c r="CW43" s="63" t="str">
        <f t="shared" si="55"/>
        <v>-</v>
      </c>
      <c r="CX43" s="63" t="str">
        <f t="shared" si="32"/>
        <v>-</v>
      </c>
      <c r="CY43" s="63" t="str">
        <f t="shared" si="56"/>
        <v>-</v>
      </c>
      <c r="CZ43" s="63" t="str">
        <f t="shared" si="5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8"/>
        <v>-</v>
      </c>
      <c r="DD43" s="7" t="str">
        <f t="shared" si="35"/>
        <v>-</v>
      </c>
      <c r="DE43" s="7" t="str">
        <f t="shared" si="59"/>
        <v>-</v>
      </c>
      <c r="DF43" s="7" t="str">
        <f t="shared" si="60"/>
        <v>-</v>
      </c>
      <c r="DG43" s="7" t="str">
        <f t="shared" si="61"/>
        <v>-</v>
      </c>
      <c r="DH43" s="7" t="str">
        <f t="shared" si="62"/>
        <v>-</v>
      </c>
      <c r="DI43" s="7" t="str">
        <f t="shared" si="63"/>
        <v>-</v>
      </c>
      <c r="DJ43" s="7" t="str">
        <f t="shared" si="64"/>
        <v>-</v>
      </c>
      <c r="DK43" s="7" t="str">
        <f t="shared" si="65"/>
        <v>-</v>
      </c>
      <c r="DL43" s="13" t="str">
        <f t="shared" si="66"/>
        <v>-</v>
      </c>
      <c r="DM43" s="14" t="str">
        <f t="shared" si="67"/>
        <v>-</v>
      </c>
      <c r="DN43" s="37" t="str">
        <f t="shared" si="36"/>
        <v>-</v>
      </c>
      <c r="DO43" s="89" t="str">
        <f t="shared" si="6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2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3"/>
        <v>-</v>
      </c>
      <c r="BQ44" s="68"/>
      <c r="BR44" s="70" t="str">
        <f t="shared" si="44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5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6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54"/>
        <v>-</v>
      </c>
      <c r="CW44" s="63" t="str">
        <f t="shared" si="55"/>
        <v>-</v>
      </c>
      <c r="CX44" s="63" t="str">
        <f t="shared" si="32"/>
        <v>-</v>
      </c>
      <c r="CY44" s="63" t="str">
        <f t="shared" si="56"/>
        <v>-</v>
      </c>
      <c r="CZ44" s="63" t="str">
        <f t="shared" si="5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8"/>
        <v>-</v>
      </c>
      <c r="DD44" s="7" t="str">
        <f t="shared" si="35"/>
        <v>-</v>
      </c>
      <c r="DE44" s="7" t="str">
        <f t="shared" si="59"/>
        <v>-</v>
      </c>
      <c r="DF44" s="7" t="str">
        <f t="shared" si="60"/>
        <v>-</v>
      </c>
      <c r="DG44" s="7" t="str">
        <f t="shared" si="61"/>
        <v>-</v>
      </c>
      <c r="DH44" s="7" t="str">
        <f t="shared" si="62"/>
        <v>-</v>
      </c>
      <c r="DI44" s="7" t="str">
        <f t="shared" si="63"/>
        <v>-</v>
      </c>
      <c r="DJ44" s="7" t="str">
        <f t="shared" si="64"/>
        <v>-</v>
      </c>
      <c r="DK44" s="7" t="str">
        <f t="shared" si="65"/>
        <v>-</v>
      </c>
      <c r="DL44" s="13" t="str">
        <f t="shared" si="66"/>
        <v>-</v>
      </c>
      <c r="DM44" s="14" t="str">
        <f t="shared" si="67"/>
        <v>-</v>
      </c>
      <c r="DN44" s="37" t="str">
        <f t="shared" si="36"/>
        <v>-</v>
      </c>
      <c r="DO44" s="89" t="str">
        <f t="shared" si="6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2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3"/>
        <v>-</v>
      </c>
      <c r="BQ45" s="68"/>
      <c r="BR45" s="70" t="str">
        <f t="shared" si="44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5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6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54"/>
        <v>-</v>
      </c>
      <c r="CW45" s="63" t="str">
        <f t="shared" si="55"/>
        <v>-</v>
      </c>
      <c r="CX45" s="63" t="str">
        <f t="shared" si="32"/>
        <v>-</v>
      </c>
      <c r="CY45" s="63" t="str">
        <f t="shared" si="56"/>
        <v>-</v>
      </c>
      <c r="CZ45" s="63" t="str">
        <f t="shared" si="5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8"/>
        <v>-</v>
      </c>
      <c r="DD45" s="7" t="str">
        <f t="shared" si="35"/>
        <v>-</v>
      </c>
      <c r="DE45" s="7" t="str">
        <f t="shared" si="59"/>
        <v>-</v>
      </c>
      <c r="DF45" s="7" t="str">
        <f t="shared" si="60"/>
        <v>-</v>
      </c>
      <c r="DG45" s="7" t="str">
        <f t="shared" si="61"/>
        <v>-</v>
      </c>
      <c r="DH45" s="7" t="str">
        <f t="shared" si="62"/>
        <v>-</v>
      </c>
      <c r="DI45" s="7" t="str">
        <f t="shared" si="63"/>
        <v>-</v>
      </c>
      <c r="DJ45" s="7" t="str">
        <f t="shared" si="64"/>
        <v>-</v>
      </c>
      <c r="DK45" s="7" t="str">
        <f t="shared" si="65"/>
        <v>-</v>
      </c>
      <c r="DL45" s="13" t="str">
        <f t="shared" si="66"/>
        <v>-</v>
      </c>
      <c r="DM45" s="14" t="str">
        <f t="shared" si="67"/>
        <v>-</v>
      </c>
      <c r="DN45" s="37" t="str">
        <f t="shared" si="36"/>
        <v>-</v>
      </c>
      <c r="DO45" s="89" t="str">
        <f t="shared" si="6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2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3"/>
        <v>-</v>
      </c>
      <c r="BQ46" s="68"/>
      <c r="BR46" s="70" t="str">
        <f t="shared" si="44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5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6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54"/>
        <v>-</v>
      </c>
      <c r="CW46" s="63" t="str">
        <f t="shared" si="55"/>
        <v>-</v>
      </c>
      <c r="CX46" s="63" t="str">
        <f t="shared" si="32"/>
        <v>-</v>
      </c>
      <c r="CY46" s="63" t="str">
        <f t="shared" si="56"/>
        <v>-</v>
      </c>
      <c r="CZ46" s="63" t="str">
        <f t="shared" si="5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8"/>
        <v>-</v>
      </c>
      <c r="DD46" s="7" t="str">
        <f t="shared" si="35"/>
        <v>-</v>
      </c>
      <c r="DE46" s="7" t="str">
        <f t="shared" si="59"/>
        <v>-</v>
      </c>
      <c r="DF46" s="7" t="str">
        <f t="shared" si="60"/>
        <v>-</v>
      </c>
      <c r="DG46" s="7" t="str">
        <f t="shared" si="61"/>
        <v>-</v>
      </c>
      <c r="DH46" s="7" t="str">
        <f t="shared" si="62"/>
        <v>-</v>
      </c>
      <c r="DI46" s="7" t="str">
        <f t="shared" si="63"/>
        <v>-</v>
      </c>
      <c r="DJ46" s="7" t="str">
        <f t="shared" si="64"/>
        <v>-</v>
      </c>
      <c r="DK46" s="7" t="str">
        <f t="shared" si="65"/>
        <v>-</v>
      </c>
      <c r="DL46" s="13" t="str">
        <f t="shared" si="66"/>
        <v>-</v>
      </c>
      <c r="DM46" s="14" t="str">
        <f t="shared" si="67"/>
        <v>-</v>
      </c>
      <c r="DN46" s="37" t="str">
        <f t="shared" si="36"/>
        <v>-</v>
      </c>
      <c r="DO46" s="89" t="str">
        <f t="shared" si="6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2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3"/>
        <v>-</v>
      </c>
      <c r="BQ47" s="68"/>
      <c r="BR47" s="70" t="str">
        <f t="shared" si="44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5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6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54"/>
        <v>-</v>
      </c>
      <c r="CW47" s="63" t="str">
        <f t="shared" si="55"/>
        <v>-</v>
      </c>
      <c r="CX47" s="63" t="str">
        <f t="shared" si="32"/>
        <v>-</v>
      </c>
      <c r="CY47" s="63" t="str">
        <f t="shared" si="56"/>
        <v>-</v>
      </c>
      <c r="CZ47" s="63" t="str">
        <f t="shared" si="5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8"/>
        <v>-</v>
      </c>
      <c r="DD47" s="7" t="str">
        <f t="shared" si="35"/>
        <v>-</v>
      </c>
      <c r="DE47" s="7" t="str">
        <f t="shared" si="59"/>
        <v>-</v>
      </c>
      <c r="DF47" s="7" t="str">
        <f t="shared" si="60"/>
        <v>-</v>
      </c>
      <c r="DG47" s="7" t="str">
        <f t="shared" si="61"/>
        <v>-</v>
      </c>
      <c r="DH47" s="7" t="str">
        <f t="shared" si="62"/>
        <v>-</v>
      </c>
      <c r="DI47" s="7" t="str">
        <f t="shared" si="63"/>
        <v>-</v>
      </c>
      <c r="DJ47" s="7" t="str">
        <f t="shared" si="64"/>
        <v>-</v>
      </c>
      <c r="DK47" s="7" t="str">
        <f t="shared" si="65"/>
        <v>-</v>
      </c>
      <c r="DL47" s="13" t="str">
        <f t="shared" si="66"/>
        <v>-</v>
      </c>
      <c r="DM47" s="14" t="str">
        <f t="shared" si="67"/>
        <v>-</v>
      </c>
      <c r="DN47" s="37" t="str">
        <f t="shared" si="36"/>
        <v>-</v>
      </c>
      <c r="DO47" s="89" t="str">
        <f t="shared" si="6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2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3"/>
        <v>-</v>
      </c>
      <c r="BQ48" s="68"/>
      <c r="BR48" s="70" t="str">
        <f t="shared" si="44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5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6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54"/>
        <v>-</v>
      </c>
      <c r="CW48" s="63" t="str">
        <f t="shared" si="55"/>
        <v>-</v>
      </c>
      <c r="CX48" s="63" t="str">
        <f t="shared" si="32"/>
        <v>-</v>
      </c>
      <c r="CY48" s="63" t="str">
        <f t="shared" si="56"/>
        <v>-</v>
      </c>
      <c r="CZ48" s="63" t="str">
        <f t="shared" si="5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8"/>
        <v>-</v>
      </c>
      <c r="DD48" s="7" t="str">
        <f t="shared" si="35"/>
        <v>-</v>
      </c>
      <c r="DE48" s="7" t="str">
        <f t="shared" si="59"/>
        <v>-</v>
      </c>
      <c r="DF48" s="7" t="str">
        <f t="shared" si="60"/>
        <v>-</v>
      </c>
      <c r="DG48" s="7" t="str">
        <f t="shared" si="61"/>
        <v>-</v>
      </c>
      <c r="DH48" s="7" t="str">
        <f t="shared" si="62"/>
        <v>-</v>
      </c>
      <c r="DI48" s="7" t="str">
        <f t="shared" si="63"/>
        <v>-</v>
      </c>
      <c r="DJ48" s="7" t="str">
        <f t="shared" si="64"/>
        <v>-</v>
      </c>
      <c r="DK48" s="7" t="str">
        <f t="shared" si="65"/>
        <v>-</v>
      </c>
      <c r="DL48" s="13" t="str">
        <f t="shared" si="66"/>
        <v>-</v>
      </c>
      <c r="DM48" s="14" t="str">
        <f t="shared" si="67"/>
        <v>-</v>
      </c>
      <c r="DN48" s="37" t="str">
        <f t="shared" si="36"/>
        <v>-</v>
      </c>
      <c r="DO48" s="89" t="str">
        <f t="shared" si="6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2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3"/>
        <v>-</v>
      </c>
      <c r="BQ49" s="68"/>
      <c r="BR49" s="70" t="str">
        <f t="shared" si="44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5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6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54"/>
        <v>-</v>
      </c>
      <c r="CW49" s="63" t="str">
        <f t="shared" si="55"/>
        <v>-</v>
      </c>
      <c r="CX49" s="63" t="str">
        <f t="shared" si="32"/>
        <v>-</v>
      </c>
      <c r="CY49" s="63" t="str">
        <f t="shared" si="56"/>
        <v>-</v>
      </c>
      <c r="CZ49" s="63" t="str">
        <f t="shared" si="5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8"/>
        <v>-</v>
      </c>
      <c r="DD49" s="7" t="str">
        <f t="shared" si="35"/>
        <v>-</v>
      </c>
      <c r="DE49" s="7" t="str">
        <f t="shared" si="59"/>
        <v>-</v>
      </c>
      <c r="DF49" s="7" t="str">
        <f t="shared" si="60"/>
        <v>-</v>
      </c>
      <c r="DG49" s="7" t="str">
        <f t="shared" si="61"/>
        <v>-</v>
      </c>
      <c r="DH49" s="7" t="str">
        <f t="shared" si="62"/>
        <v>-</v>
      </c>
      <c r="DI49" s="7" t="str">
        <f t="shared" si="63"/>
        <v>-</v>
      </c>
      <c r="DJ49" s="7" t="str">
        <f t="shared" si="64"/>
        <v>-</v>
      </c>
      <c r="DK49" s="7" t="str">
        <f t="shared" si="65"/>
        <v>-</v>
      </c>
      <c r="DL49" s="13" t="str">
        <f t="shared" si="66"/>
        <v>-</v>
      </c>
      <c r="DM49" s="14" t="str">
        <f t="shared" si="67"/>
        <v>-</v>
      </c>
      <c r="DN49" s="37" t="str">
        <f t="shared" si="36"/>
        <v>-</v>
      </c>
      <c r="DO49" s="89" t="str">
        <f t="shared" si="6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2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3"/>
        <v>-</v>
      </c>
      <c r="BQ50" s="68"/>
      <c r="BR50" s="70" t="str">
        <f t="shared" si="44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5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6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54"/>
        <v>-</v>
      </c>
      <c r="CW50" s="63" t="str">
        <f t="shared" si="55"/>
        <v>-</v>
      </c>
      <c r="CX50" s="63" t="str">
        <f t="shared" si="32"/>
        <v>-</v>
      </c>
      <c r="CY50" s="63" t="str">
        <f t="shared" si="56"/>
        <v>-</v>
      </c>
      <c r="CZ50" s="63" t="str">
        <f t="shared" si="5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8"/>
        <v>-</v>
      </c>
      <c r="DD50" s="7" t="str">
        <f t="shared" si="35"/>
        <v>-</v>
      </c>
      <c r="DE50" s="7" t="str">
        <f t="shared" si="59"/>
        <v>-</v>
      </c>
      <c r="DF50" s="7" t="str">
        <f t="shared" si="60"/>
        <v>-</v>
      </c>
      <c r="DG50" s="7" t="str">
        <f t="shared" si="61"/>
        <v>-</v>
      </c>
      <c r="DH50" s="7" t="str">
        <f t="shared" si="62"/>
        <v>-</v>
      </c>
      <c r="DI50" s="7" t="str">
        <f t="shared" si="63"/>
        <v>-</v>
      </c>
      <c r="DJ50" s="7" t="str">
        <f t="shared" si="64"/>
        <v>-</v>
      </c>
      <c r="DK50" s="7" t="str">
        <f t="shared" si="65"/>
        <v>-</v>
      </c>
      <c r="DL50" s="13" t="str">
        <f t="shared" si="66"/>
        <v>-</v>
      </c>
      <c r="DM50" s="14" t="str">
        <f t="shared" si="67"/>
        <v>-</v>
      </c>
      <c r="DN50" s="37" t="str">
        <f t="shared" si="36"/>
        <v>-</v>
      </c>
      <c r="DO50" s="89" t="str">
        <f t="shared" si="6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2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3"/>
        <v>-</v>
      </c>
      <c r="BQ51" s="68"/>
      <c r="BR51" s="70" t="str">
        <f t="shared" si="44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5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6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54"/>
        <v>-</v>
      </c>
      <c r="CW51" s="63" t="str">
        <f t="shared" si="55"/>
        <v>-</v>
      </c>
      <c r="CX51" s="63" t="str">
        <f t="shared" si="32"/>
        <v>-</v>
      </c>
      <c r="CY51" s="63" t="str">
        <f t="shared" si="56"/>
        <v>-</v>
      </c>
      <c r="CZ51" s="63" t="str">
        <f t="shared" si="5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8"/>
        <v>-</v>
      </c>
      <c r="DD51" s="7" t="str">
        <f t="shared" si="35"/>
        <v>-</v>
      </c>
      <c r="DE51" s="7" t="str">
        <f t="shared" si="59"/>
        <v>-</v>
      </c>
      <c r="DF51" s="7" t="str">
        <f t="shared" si="60"/>
        <v>-</v>
      </c>
      <c r="DG51" s="7" t="str">
        <f t="shared" si="61"/>
        <v>-</v>
      </c>
      <c r="DH51" s="7" t="str">
        <f t="shared" si="62"/>
        <v>-</v>
      </c>
      <c r="DI51" s="7" t="str">
        <f t="shared" si="63"/>
        <v>-</v>
      </c>
      <c r="DJ51" s="7" t="str">
        <f t="shared" si="64"/>
        <v>-</v>
      </c>
      <c r="DK51" s="7" t="str">
        <f t="shared" si="65"/>
        <v>-</v>
      </c>
      <c r="DL51" s="13" t="str">
        <f t="shared" si="66"/>
        <v>-</v>
      </c>
      <c r="DM51" s="14" t="str">
        <f t="shared" si="67"/>
        <v>-</v>
      </c>
      <c r="DN51" s="37" t="str">
        <f t="shared" si="36"/>
        <v>-</v>
      </c>
      <c r="DO51" s="89" t="str">
        <f t="shared" si="6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2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3"/>
        <v>-</v>
      </c>
      <c r="BQ52" s="68"/>
      <c r="BR52" s="70" t="str">
        <f t="shared" si="44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5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6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54"/>
        <v>-</v>
      </c>
      <c r="CW52" s="63" t="str">
        <f t="shared" si="55"/>
        <v>-</v>
      </c>
      <c r="CX52" s="63" t="str">
        <f t="shared" si="32"/>
        <v>-</v>
      </c>
      <c r="CY52" s="63" t="str">
        <f t="shared" si="56"/>
        <v>-</v>
      </c>
      <c r="CZ52" s="63" t="str">
        <f t="shared" si="5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8"/>
        <v>-</v>
      </c>
      <c r="DD52" s="7" t="str">
        <f t="shared" si="35"/>
        <v>-</v>
      </c>
      <c r="DE52" s="7" t="str">
        <f t="shared" si="59"/>
        <v>-</v>
      </c>
      <c r="DF52" s="7" t="str">
        <f t="shared" si="60"/>
        <v>-</v>
      </c>
      <c r="DG52" s="7" t="str">
        <f t="shared" si="61"/>
        <v>-</v>
      </c>
      <c r="DH52" s="7" t="str">
        <f t="shared" si="62"/>
        <v>-</v>
      </c>
      <c r="DI52" s="7" t="str">
        <f t="shared" si="63"/>
        <v>-</v>
      </c>
      <c r="DJ52" s="7" t="str">
        <f t="shared" si="64"/>
        <v>-</v>
      </c>
      <c r="DK52" s="7" t="str">
        <f t="shared" si="65"/>
        <v>-</v>
      </c>
      <c r="DL52" s="13" t="str">
        <f t="shared" si="66"/>
        <v>-</v>
      </c>
      <c r="DM52" s="14" t="str">
        <f t="shared" si="67"/>
        <v>-</v>
      </c>
      <c r="DN52" s="37" t="str">
        <f t="shared" si="36"/>
        <v>-</v>
      </c>
      <c r="DO52" s="89" t="str">
        <f t="shared" si="6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2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3"/>
        <v>-</v>
      </c>
      <c r="BQ53" s="68"/>
      <c r="BR53" s="70" t="str">
        <f t="shared" si="44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5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6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54"/>
        <v>-</v>
      </c>
      <c r="CW53" s="63" t="str">
        <f t="shared" si="55"/>
        <v>-</v>
      </c>
      <c r="CX53" s="63" t="str">
        <f t="shared" si="32"/>
        <v>-</v>
      </c>
      <c r="CY53" s="63" t="str">
        <f t="shared" si="56"/>
        <v>-</v>
      </c>
      <c r="CZ53" s="63" t="str">
        <f t="shared" si="5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8"/>
        <v>-</v>
      </c>
      <c r="DD53" s="7" t="str">
        <f t="shared" si="35"/>
        <v>-</v>
      </c>
      <c r="DE53" s="7" t="str">
        <f t="shared" si="59"/>
        <v>-</v>
      </c>
      <c r="DF53" s="7" t="str">
        <f t="shared" si="60"/>
        <v>-</v>
      </c>
      <c r="DG53" s="7" t="str">
        <f t="shared" si="61"/>
        <v>-</v>
      </c>
      <c r="DH53" s="7" t="str">
        <f t="shared" si="62"/>
        <v>-</v>
      </c>
      <c r="DI53" s="7" t="str">
        <f t="shared" si="63"/>
        <v>-</v>
      </c>
      <c r="DJ53" s="7" t="str">
        <f t="shared" si="64"/>
        <v>-</v>
      </c>
      <c r="DK53" s="7" t="str">
        <f t="shared" si="65"/>
        <v>-</v>
      </c>
      <c r="DL53" s="13" t="str">
        <f t="shared" si="66"/>
        <v>-</v>
      </c>
      <c r="DM53" s="14" t="str">
        <f t="shared" si="67"/>
        <v>-</v>
      </c>
      <c r="DN53" s="37" t="str">
        <f t="shared" si="36"/>
        <v>-</v>
      </c>
      <c r="DO53" s="89" t="str">
        <f t="shared" si="6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2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3"/>
        <v>-</v>
      </c>
      <c r="BQ54" s="68"/>
      <c r="BR54" s="70" t="str">
        <f t="shared" si="44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5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6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54"/>
        <v>-</v>
      </c>
      <c r="CW54" s="63" t="str">
        <f t="shared" si="55"/>
        <v>-</v>
      </c>
      <c r="CX54" s="63" t="str">
        <f t="shared" si="32"/>
        <v>-</v>
      </c>
      <c r="CY54" s="63" t="str">
        <f t="shared" si="56"/>
        <v>-</v>
      </c>
      <c r="CZ54" s="63" t="str">
        <f t="shared" si="5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8"/>
        <v>-</v>
      </c>
      <c r="DD54" s="7" t="str">
        <f t="shared" si="35"/>
        <v>-</v>
      </c>
      <c r="DE54" s="7" t="str">
        <f t="shared" si="59"/>
        <v>-</v>
      </c>
      <c r="DF54" s="7" t="str">
        <f t="shared" si="60"/>
        <v>-</v>
      </c>
      <c r="DG54" s="7" t="str">
        <f t="shared" si="61"/>
        <v>-</v>
      </c>
      <c r="DH54" s="7" t="str">
        <f t="shared" si="62"/>
        <v>-</v>
      </c>
      <c r="DI54" s="7" t="str">
        <f t="shared" si="63"/>
        <v>-</v>
      </c>
      <c r="DJ54" s="7" t="str">
        <f t="shared" si="64"/>
        <v>-</v>
      </c>
      <c r="DK54" s="7" t="str">
        <f t="shared" si="65"/>
        <v>-</v>
      </c>
      <c r="DL54" s="13" t="str">
        <f t="shared" si="66"/>
        <v>-</v>
      </c>
      <c r="DM54" s="14" t="str">
        <f t="shared" si="67"/>
        <v>-</v>
      </c>
      <c r="DN54" s="37" t="str">
        <f t="shared" si="36"/>
        <v>-</v>
      </c>
      <c r="DO54" s="89" t="str">
        <f t="shared" si="6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2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3"/>
        <v>-</v>
      </c>
      <c r="BQ55" s="68"/>
      <c r="BR55" s="70" t="str">
        <f t="shared" si="44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5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6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54"/>
        <v>-</v>
      </c>
      <c r="CW55" s="63" t="str">
        <f t="shared" si="55"/>
        <v>-</v>
      </c>
      <c r="CX55" s="63" t="str">
        <f t="shared" si="32"/>
        <v>-</v>
      </c>
      <c r="CY55" s="63" t="str">
        <f t="shared" si="56"/>
        <v>-</v>
      </c>
      <c r="CZ55" s="63" t="str">
        <f t="shared" si="5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8"/>
        <v>-</v>
      </c>
      <c r="DD55" s="7" t="str">
        <f t="shared" si="35"/>
        <v>-</v>
      </c>
      <c r="DE55" s="7" t="str">
        <f t="shared" si="59"/>
        <v>-</v>
      </c>
      <c r="DF55" s="7" t="str">
        <f t="shared" si="60"/>
        <v>-</v>
      </c>
      <c r="DG55" s="7" t="str">
        <f t="shared" si="61"/>
        <v>-</v>
      </c>
      <c r="DH55" s="7" t="str">
        <f t="shared" si="62"/>
        <v>-</v>
      </c>
      <c r="DI55" s="7" t="str">
        <f t="shared" si="63"/>
        <v>-</v>
      </c>
      <c r="DJ55" s="7" t="str">
        <f t="shared" si="64"/>
        <v>-</v>
      </c>
      <c r="DK55" s="7" t="str">
        <f t="shared" si="65"/>
        <v>-</v>
      </c>
      <c r="DL55" s="13" t="str">
        <f t="shared" si="66"/>
        <v>-</v>
      </c>
      <c r="DM55" s="14" t="str">
        <f t="shared" si="67"/>
        <v>-</v>
      </c>
      <c r="DN55" s="37" t="str">
        <f t="shared" si="36"/>
        <v>-</v>
      </c>
      <c r="DO55" s="89" t="str">
        <f t="shared" si="6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3.1</v>
      </c>
      <c r="E56" s="26">
        <f>IFERROR(SUMIFS(E6:E55,$J6:$J55,"&gt;0")/COUNTIFS($J6:$J55,"&gt;0"),0)*$O$2</f>
        <v>0.6</v>
      </c>
      <c r="F56" s="26">
        <f t="shared" ref="F56:G56" si="69">IFERROR(SUMIFS(F6:F55,$J6:$J55,"&gt;0")/COUNTIFS($J6:$J55,"&gt;0"),0)*$O$2</f>
        <v>0.1</v>
      </c>
      <c r="G56" s="26">
        <f t="shared" si="69"/>
        <v>0</v>
      </c>
      <c r="H56" s="26">
        <f>IFERROR(SUMIFS(H6:H55,$J6:$J55,"&gt;0")/COUNTIFS($J6:$J55,"&gt;0"),0)*$R$2</f>
        <v>0</v>
      </c>
      <c r="I56" s="27">
        <f t="shared" ref="I56" si="70">IFERROR(SUMIFS(I6:I55,$J6:$J55,"&gt;0")/COUNTIFS($J6:$J55,"&gt;0"),0)</f>
        <v>3.85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71">IFERROR(SUMIFS(P6:P55,$J6:$J55,"&gt;0")/COUNTIFS($J6:$J55,"&gt;0"),0)*$O$2</f>
        <v>0</v>
      </c>
      <c r="Q56" s="26">
        <f t="shared" si="71"/>
        <v>0</v>
      </c>
      <c r="R56" s="26">
        <f>IFERROR(SUMIFS(R6:R55,$J6:$J55,"&gt;0")/COUNTIFS($J6:$J55,"&gt;0"),0)*$R$2</f>
        <v>0</v>
      </c>
      <c r="S56" s="27">
        <f t="shared" ref="S56" si="7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4</v>
      </c>
      <c r="X56" s="26">
        <f>IFERROR(SUMIFS(X6:X55,$J6:$J55,"&gt;0")/COUNTIFS($J6:$J55,"&gt;0"),0)*$O$2</f>
        <v>0.7</v>
      </c>
      <c r="Y56" s="26">
        <f t="shared" ref="Y56:Z56" si="73">IFERROR(SUMIFS(Y6:Y55,$J6:$J55,"&gt;0")/COUNTIFS($J6:$J55,"&gt;0"),0)*$O$2</f>
        <v>0.2</v>
      </c>
      <c r="Z56" s="26">
        <f t="shared" si="73"/>
        <v>0</v>
      </c>
      <c r="AA56" s="26">
        <f>IFERROR(SUMIFS(AA6:AA55,$J6:$J55,"&gt;0")/COUNTIFS($J6:$J55,"&gt;0"),0)*$R$2</f>
        <v>0</v>
      </c>
      <c r="AB56" s="27">
        <f t="shared" ref="AB56" si="74">IFERROR(SUMIFS(AB6:AB55,$J6:$J55,"&gt;0")/COUNTIFS($J6:$J55,"&gt;0"),0)</f>
        <v>5</v>
      </c>
      <c r="AC56" s="28">
        <f>COUNTIFS($J6:$J55,"&gt;0",AC6:AC55,"&gt;0")</f>
        <v>10</v>
      </c>
      <c r="AD56" s="30">
        <f t="shared" ref="AD56" si="75">IFERROR(SUMIFS(AD6:AD55,$J6:$J55,"&gt;0")/COUNTIFS($J6:$J55,"&gt;0"),0)</f>
        <v>9.2592592592566364E-5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1.6</v>
      </c>
      <c r="AI56" s="26">
        <f>IFERROR(SUMIFS(AI6:AI55,$J6:$J55,"&gt;0")/COUNTIFS($J6:$J55,"&gt;0"),0)*$O$2</f>
        <v>0.3</v>
      </c>
      <c r="AJ56" s="26">
        <f t="shared" ref="AJ56:AK56" si="76">IFERROR(SUMIFS(AJ6:AJ55,$J6:$J55,"&gt;0")/COUNTIFS($J6:$J55,"&gt;0"),0)*$O$2</f>
        <v>0</v>
      </c>
      <c r="AK56" s="26">
        <f t="shared" si="76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1.9</v>
      </c>
      <c r="AN56" s="28">
        <f>COUNTIFS($J6:$J55,"&gt;0",AN6:AN55,"&gt;0")</f>
        <v>4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1.2</v>
      </c>
      <c r="AR56" s="26">
        <f>IFERROR(SUMIFS(AR6:AR55,$J6:$J55,"&gt;0")/COUNTIFS($J6:$J55,"&gt;0"),0)*$O$2</f>
        <v>0.1</v>
      </c>
      <c r="AS56" s="26">
        <f t="shared" ref="AS56:AU56" si="77">IFERROR(SUMIFS(AS6:AS55,$J6:$J55,"&gt;0")/COUNTIFS($J6:$J55,"&gt;0"),0)*$O$2</f>
        <v>0</v>
      </c>
      <c r="AT56" s="26">
        <f t="shared" si="77"/>
        <v>0</v>
      </c>
      <c r="AU56" s="26">
        <f t="shared" si="77"/>
        <v>0</v>
      </c>
      <c r="AV56" s="27">
        <f t="shared" ref="AV56" si="78">IFERROR(SUMIFS(AV6:AV55,$J6:$J55,"&gt;0")/COUNTIFS($J6:$J55,"&gt;0"),0)</f>
        <v>1.3</v>
      </c>
      <c r="AW56" s="28">
        <f>COUNTIFS($J6:$J55,"&gt;0",AW6:AW55,"&gt;0")</f>
        <v>4</v>
      </c>
      <c r="AX56" s="30">
        <f t="shared" ref="AX56" si="79">IFERROR(SUMIFS(AX6:AX55,$J6:$J55,"&gt;0")/COUNTIFS($J6:$J55,"&gt;0"),0)</f>
        <v>2.0833333333325489E-5</v>
      </c>
      <c r="AY56" s="29"/>
      <c r="AZ56" s="26">
        <f>IFERROR(SUMIFS(AZ6:AZ55,$J6:$J55,"&gt;0")/COUNTIFS($J6:$J55,"&gt;0"),0)*$L$2</f>
        <v>0</v>
      </c>
      <c r="BA56" s="26">
        <f t="shared" ref="BA56:BF56" si="80">IFERROR(SUMIFS(BA6:BA55,$J6:$J55,"&gt;0")/COUNTIFS($J6:$J55,"&gt;0"),0)*$L$2</f>
        <v>2.0000000000000004E-2</v>
      </c>
      <c r="BB56" s="26">
        <f t="shared" si="80"/>
        <v>8.0000000000000016E-2</v>
      </c>
      <c r="BC56" s="26">
        <f t="shared" si="80"/>
        <v>0</v>
      </c>
      <c r="BD56" s="26">
        <f t="shared" si="80"/>
        <v>0</v>
      </c>
      <c r="BE56" s="26">
        <f t="shared" si="80"/>
        <v>0</v>
      </c>
      <c r="BF56" s="26">
        <f t="shared" si="80"/>
        <v>0</v>
      </c>
      <c r="BG56" s="27">
        <f t="shared" ref="BG56" si="81">IFERROR(SUMIFS(BG6:BG55,$J6:$J55,"&gt;0")/COUNTIFS($J6:$J55,"&gt;0"),0)</f>
        <v>0.44000000000000006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2">IFERROR(SUMIFS(BM6:BM55,$J6:$J55,"&gt;0")/COUNTIFS($J6:$J55,"&gt;0"),0)*$O$2</f>
        <v>0</v>
      </c>
      <c r="BN56" s="26">
        <f t="shared" si="82"/>
        <v>0</v>
      </c>
      <c r="BO56" s="26">
        <f t="shared" si="82"/>
        <v>0</v>
      </c>
      <c r="BP56" s="27">
        <f t="shared" ref="BP56" si="83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4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5">IFERROR(SUMIFS(BX6:BX55,$J6:$J55,"&gt;0")/COUNTIFS($J6:$J55,"&gt;0"),0)*$O$2</f>
        <v>0</v>
      </c>
      <c r="BY56" s="26">
        <f t="shared" si="85"/>
        <v>0</v>
      </c>
      <c r="BZ56" s="26">
        <f t="shared" si="85"/>
        <v>0</v>
      </c>
      <c r="CA56" s="27">
        <f t="shared" ref="CA56" si="86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7">IFERROR(SUMIFS(CG6:CG55,$J6:$J55,"&gt;0")/COUNTIFS($J6:$J55,"&gt;0"),0)*$O$2</f>
        <v>0</v>
      </c>
      <c r="CH56" s="26">
        <f t="shared" si="87"/>
        <v>0</v>
      </c>
      <c r="CI56" s="26">
        <f t="shared" si="8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0</v>
      </c>
      <c r="CS56" s="34">
        <f>IFERROR(SUMIFS(CS6:CS55,$CR6:$CR55,"Yes")/COUNTIFS($CR6:$CR55,"Yes"),0)</f>
        <v>0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6.3</v>
      </c>
      <c r="CW56" s="33">
        <f>IFERROR(SUMIFS(CW6:CW55,$J6:$J55,"&gt;0")/COUNTIFS($J6:$J55,"&gt;0"),0)</f>
        <v>9.7999999999970573</v>
      </c>
      <c r="CX56" s="25"/>
      <c r="CY56" s="33">
        <f>IFERROR(SUMIFS(CY6:CY55,$J6:$J55,"&gt;0")/COUNTIFS($J6:$J55,"&gt;0"),0)</f>
        <v>2.34</v>
      </c>
      <c r="CZ56" s="33">
        <f>IFERROR(SUMIFS(CZ6:CZ55,$J6:$J55,"&gt;0")/COUNTIFS($J6:$J55,"&gt;0"),0)</f>
        <v>55.100000000001259</v>
      </c>
      <c r="DA56" s="11">
        <f>IFERROR(SUMIFS(DA6:DA55,$J6:$J55,"&gt;0")/COUNTIFS($J6:$J55,"&gt;0"),0)</f>
        <v>8.64</v>
      </c>
      <c r="DB56" s="11">
        <f>IFERROR(SUMIFS(DB6:DB55,$J6:$J55,"&gt;0")/COUNTIFS($J6:$J55,"&gt;0"),0)</f>
        <v>8.7999999999970573</v>
      </c>
      <c r="DC56" s="12">
        <f>IFERROR(SUMIFS(DC6:DC55,$J6:$J55,"&gt;0")/COUNTIFS($J6:$J55,"&gt;0"),0)</f>
        <v>0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8">L1</f>
        <v>PCL</v>
      </c>
      <c r="M59" s="79" t="str">
        <f t="shared" si="88"/>
        <v>MCL</v>
      </c>
      <c r="N59" s="79" t="str">
        <f t="shared" si="88"/>
        <v>CAR</v>
      </c>
      <c r="O59" s="79" t="str">
        <f t="shared" si="88"/>
        <v>LGV</v>
      </c>
      <c r="P59" s="79" t="str">
        <f t="shared" si="88"/>
        <v>OGV1</v>
      </c>
      <c r="Q59" s="79" t="str">
        <f t="shared" si="88"/>
        <v>OGV2</v>
      </c>
      <c r="R59" s="79" t="str">
        <f t="shared" si="8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8"/>
        <v>0.4</v>
      </c>
      <c r="N60" s="91">
        <f t="shared" si="88"/>
        <v>1</v>
      </c>
      <c r="O60" s="91">
        <f t="shared" si="88"/>
        <v>1</v>
      </c>
      <c r="P60" s="91">
        <f t="shared" si="88"/>
        <v>1.5</v>
      </c>
      <c r="Q60" s="91">
        <f t="shared" si="88"/>
        <v>2.2999999999999998</v>
      </c>
      <c r="R60" s="91">
        <f t="shared" si="8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2</v>
      </c>
      <c r="E64" s="71"/>
      <c r="F64" s="71"/>
      <c r="G64" s="71"/>
      <c r="H64" s="71"/>
      <c r="I64" s="69">
        <f>IF($J64="","-",B64*$L$2+C64*$M$2+D64*$N$2+E64*$O$2+F64*$P$2+G64*$Q$2+H64*$R$2)</f>
        <v>2</v>
      </c>
      <c r="J64" s="109">
        <v>0.71364583333333342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0.71365740740740735</v>
      </c>
      <c r="U64" s="64"/>
      <c r="V64" s="64"/>
      <c r="W64" s="65">
        <v>8</v>
      </c>
      <c r="X64" s="65"/>
      <c r="Y64" s="65"/>
      <c r="Z64" s="65"/>
      <c r="AA64" s="65"/>
      <c r="AB64" s="69">
        <f>IF($J64="","-",U64*$L$2+V64*$M$2+W64*$N$2+X64*$O$2+Y64*$P$2+Z64*$Q$2+AA64*$R$2)</f>
        <v>8</v>
      </c>
      <c r="AC64" s="110">
        <v>0.71379629629629626</v>
      </c>
      <c r="AD64" s="70">
        <f t="shared" ref="AD64:AD95" si="89">IF($J64="","-",AC64-T64)</f>
        <v>1.388888888889106E-4</v>
      </c>
      <c r="AE64" s="73"/>
      <c r="AF64" s="92"/>
      <c r="AG64" s="64">
        <v>1</v>
      </c>
      <c r="AH64" s="65">
        <v>1</v>
      </c>
      <c r="AI64" s="65"/>
      <c r="AJ64" s="65"/>
      <c r="AK64" s="65"/>
      <c r="AL64" s="65"/>
      <c r="AM64" s="69">
        <f>IF($J64="","-",AF64*$L$2+AG64*$M$2+AH64*$N$2+AI64*$O$2+AJ64*$P$2+AK64*$Q$2+AL64*$R$2)</f>
        <v>1.4</v>
      </c>
      <c r="AN64" s="110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110"/>
      <c r="AX64" s="113">
        <f t="shared" ref="AX64:AX95" si="90"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110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110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0.71418981481481481</v>
      </c>
      <c r="CM64" s="112">
        <v>0.71453703703703697</v>
      </c>
      <c r="CN64" s="64" t="str">
        <f t="shared" ref="CN64:CN95" si="91">IF($J64="","-",IF(AND(AB64&gt;0,S64=0),"Y","N"))</f>
        <v>Y</v>
      </c>
      <c r="CO64" s="65" t="s">
        <v>75</v>
      </c>
      <c r="CP64" s="65" t="s">
        <v>75</v>
      </c>
      <c r="CQ64" s="66">
        <f t="shared" ref="CQ64:CQ95" si="92">IF($J64="","-",IF(AC64=0,0,AC64-J64))</f>
        <v>1.5046296296283845E-4</v>
      </c>
      <c r="CR64" s="64" t="str">
        <f t="shared" ref="CR64:CR95" si="93">IF($J64="","-",IF(AND(I64&gt;=CR$4,CQ64&gt;=CQ$4,CP64="N",S64=0),"Yes","No"))</f>
        <v>No</v>
      </c>
      <c r="CS64" s="67">
        <f t="shared" ref="CS64:CS95" si="94">IF($J64="","",IF(S64&gt;0,0,IF(AD64=0,0,AB64/(AD64*24))))</f>
        <v>2399.9999999996248</v>
      </c>
      <c r="CT64" s="76"/>
      <c r="CU64" s="61">
        <f t="shared" ref="CU64:CU95" si="95">IF(J64="","-",CJ64)</f>
        <v>0</v>
      </c>
      <c r="CV64" s="62">
        <f t="shared" ref="CV64:CV95" si="96">IF($J64="","-",AB64+AV64+BP64)</f>
        <v>8</v>
      </c>
      <c r="CW64" s="63">
        <f t="shared" ref="CW64:CW95" si="97">IF($J64="","-",(AD64+AX64+BR64)*86400)</f>
        <v>12.000000000001876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8">IF($J64="","-",S64+AM64+BG64+CA64)</f>
        <v>1.4</v>
      </c>
      <c r="CZ64" s="63">
        <f t="shared" ref="CZ64:CZ95" si="99">IF($J64="","-",(CL64-J64)*86400)</f>
        <v>46.99999999999136</v>
      </c>
      <c r="DA64" s="51">
        <f>IF($J64="","-",CV64+CY64+CU64)</f>
        <v>9.4</v>
      </c>
      <c r="DB64" s="52">
        <f>IF($J64="","-",IF(CW64=0,0,CW64-DD64-DE64))</f>
        <v>11.000000000001876</v>
      </c>
      <c r="DC64" s="53">
        <f t="shared" ref="DC64:DC95" si="100">IF($J64="", "-", IF(AND(CV64=0, CX64=2),  1,   IFERROR((DA64*3600)/(IFERROR(CZ64-DB64-2,CZ64-2)*$CS$114+CU64*3600),0)))</f>
        <v>0</v>
      </c>
      <c r="DD64" s="7">
        <f>IF($J64="","-",IF(OR(CX64=1,CX64=3),1,IF(CX64=2,2,IF(CX64=4,0,0))))</f>
        <v>1</v>
      </c>
      <c r="DE64" s="7">
        <f t="shared" ref="DE64:DE95" si="101">IF($J64="","-",IFERROR((3600*CV64/$CS$114),0))</f>
        <v>0</v>
      </c>
      <c r="DF64" s="7">
        <f t="shared" ref="DF64:DF95" si="102">IF(J64="","-",(CM64-J64)*86400)</f>
        <v>76.999999999986457</v>
      </c>
      <c r="DG64" s="7">
        <f t="shared" ref="DG64:DG95" si="103">IF($J64="","-",(CL64-J64-(3/86400))*86400)</f>
        <v>43.99999999999136</v>
      </c>
      <c r="DH64" s="7">
        <f t="shared" ref="DH64:DH95" si="104">IF($J64="","-",IF($CW64=0,0, $CW64-IFERROR(3600*$CV64/$CS$114,0)-1))</f>
        <v>11.000000000001876</v>
      </c>
      <c r="DI64" s="7">
        <f t="shared" ref="DI64:DI95" si="105">IF($J64="","-",IF($CW64=0,0, $CW64-IFERROR(3600*$CV64/$CS$114,0)-2))</f>
        <v>10.000000000001876</v>
      </c>
      <c r="DJ64" s="7">
        <f t="shared" ref="DJ64:DJ95" si="106">IF($J64="","-",IF($CW64=0,0, $CW64-IFERROR(3600*$CV64/$CS$114,0)-1))</f>
        <v>11.000000000001876</v>
      </c>
      <c r="DK64" s="7">
        <f t="shared" ref="DK64:DK95" si="107">IF($J64="","-",IF($CW64=0,0, $CW64-IFERROR(3600*$CV64/$CS$114,0)))</f>
        <v>12.000000000001876</v>
      </c>
      <c r="DL64" s="13">
        <f t="shared" ref="DL64:DL95" si="108">IF($J64="","-",HLOOKUP(CX64,$DH$63:$DK$113,A64+1, FALSE))</f>
        <v>11.000000000001876</v>
      </c>
      <c r="DM64" s="14">
        <f t="shared" ref="DM64:DM95" si="109">IF($J64="","-",IFERROR(IF(CU64=0,((DA64*(3600/DF64))/($CS$114*((DG64-DB64+1)/DF64))),((DA64*(3600/DF64))/(($CS$114*(((DG64-DB64+1)/DF64)))+((CU64*3600)/DF64)))),0))</f>
        <v>0</v>
      </c>
      <c r="DN64" s="37">
        <f>IF($J64="","-",CW64/CZ64)</f>
        <v>0.25531914893625707</v>
      </c>
      <c r="DO64" s="89" t="str">
        <f t="shared" ref="DO64:DO95" si="11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4</v>
      </c>
      <c r="E65" s="71">
        <v>1</v>
      </c>
      <c r="F65" s="71"/>
      <c r="G65" s="71"/>
      <c r="H65" s="71"/>
      <c r="I65" s="69">
        <f t="shared" ref="I65:I73" si="111">IF($J65="","-",B65*$L$2+C65*$M$2+D65*$N$2+E65*$O$2+F65*$P$2+G65*$Q$2+H65*$R$2)</f>
        <v>5</v>
      </c>
      <c r="J65" s="109">
        <v>0.71737268518518515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12">IF($J65="","-",L65*$L$2+M65*$M$2+N65*$N$2+O65*$O$2+P65*$P$2+Q65*$Q$2+R65*$R$2)</f>
        <v>0</v>
      </c>
      <c r="T65" s="110">
        <v>0.7173842592592593</v>
      </c>
      <c r="U65" s="64"/>
      <c r="V65" s="64"/>
      <c r="W65" s="65">
        <v>9</v>
      </c>
      <c r="X65" s="65">
        <v>1</v>
      </c>
      <c r="Y65" s="65"/>
      <c r="Z65" s="65"/>
      <c r="AA65" s="65"/>
      <c r="AB65" s="69">
        <f t="shared" ref="AB65:AB73" si="113">IF($J65="","-",U65*$L$2+V65*$M$2+W65*$N$2+X65*$O$2+Y65*$P$2+Z65*$Q$2+AA65*$R$2)</f>
        <v>10</v>
      </c>
      <c r="AC65" s="110">
        <v>0.71760416666666671</v>
      </c>
      <c r="AD65" s="70">
        <f t="shared" si="89"/>
        <v>2.1990740740740478E-4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4">IF($J65="","-",AF65*$L$2+AG65*$M$2+AH65*$N$2+AI65*$O$2+AJ65*$P$2+AK65*$Q$2+AL65*$R$2)</f>
        <v>0</v>
      </c>
      <c r="AN65" s="110">
        <v>0.71773148148148147</v>
      </c>
      <c r="AO65" s="64"/>
      <c r="AP65" s="64"/>
      <c r="AQ65" s="65">
        <v>3</v>
      </c>
      <c r="AR65" s="65"/>
      <c r="AS65" s="65"/>
      <c r="AT65" s="65"/>
      <c r="AU65" s="65"/>
      <c r="AV65" s="69">
        <f t="shared" ref="AV65:AV73" si="115">IF($J65="","-",AO65*$L$2+AP65*$M$2+AQ65*$N$2+AR65*$O$2+AS65*$P$2+AT65*$Q$2+AU65*$R$2)</f>
        <v>3</v>
      </c>
      <c r="AW65" s="110">
        <v>0.71783564814814815</v>
      </c>
      <c r="AX65" s="113">
        <f t="shared" si="90"/>
        <v>1.0416666666668295E-4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6">IF($J65="","-",AZ65*$L$2+BA65*$M$2+BB65*$N$2+BC65*$O$2+BD65*$P$2+BE65*$Q$2+BF65*$R$2)</f>
        <v>0</v>
      </c>
      <c r="BH65" s="110">
        <v>0.7179861111111111</v>
      </c>
      <c r="BI65" s="64"/>
      <c r="BJ65" s="64"/>
      <c r="BK65" s="65">
        <v>3</v>
      </c>
      <c r="BL65" s="65"/>
      <c r="BM65" s="65"/>
      <c r="BN65" s="65"/>
      <c r="BO65" s="65"/>
      <c r="BP65" s="69">
        <f t="shared" ref="BP65:BP73" si="117">IF($J65="","-",BI65*$L$2+BJ65*$M$2+BK65*$N$2+BL65*$O$2+BM65*$P$2+BN65*$Q$2+BO65*$R$2)</f>
        <v>3</v>
      </c>
      <c r="BQ65" s="110">
        <v>0.71803240740740737</v>
      </c>
      <c r="BR65" s="70">
        <f t="shared" ref="BR65:BR73" si="118">IF($J65="","-",BQ65-BH65)</f>
        <v>4.6296296296266526E-5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20">IF($J65="","-",CC65*$L$2+CD65*$M$2+CE65*$N$2+CF65*$O$2+CG65*$P$2+CH65*$Q$2+CI65*$R$2)</f>
        <v>0</v>
      </c>
      <c r="CK65" s="76"/>
      <c r="CL65" s="111">
        <v>0.71810185185185194</v>
      </c>
      <c r="CM65" s="112">
        <v>0.71834490740740742</v>
      </c>
      <c r="CN65" s="64" t="str">
        <f t="shared" si="91"/>
        <v>Y</v>
      </c>
      <c r="CO65" s="65" t="s">
        <v>75</v>
      </c>
      <c r="CP65" s="65" t="s">
        <v>75</v>
      </c>
      <c r="CQ65" s="66">
        <f t="shared" si="92"/>
        <v>2.3148148148155467E-4</v>
      </c>
      <c r="CR65" s="64" t="str">
        <f t="shared" si="93"/>
        <v>No</v>
      </c>
      <c r="CS65" s="67">
        <f t="shared" si="94"/>
        <v>1894.7368421052859</v>
      </c>
      <c r="CT65" s="76"/>
      <c r="CU65" s="61">
        <f t="shared" si="95"/>
        <v>0</v>
      </c>
      <c r="CV65" s="62">
        <f t="shared" si="96"/>
        <v>16</v>
      </c>
      <c r="CW65" s="63">
        <f t="shared" si="97"/>
        <v>31.999999999998607</v>
      </c>
      <c r="CX65" s="63">
        <f t="shared" ref="CX65:CX113" si="121">IF($J65="","-",IF(CP65="Y",2,IF(AND(CN65="y",CO65="y"),2,IF(AND(CN65="y",CO65="n"),1,IF(AND(CN65="n",CO65="y"),3,IF(AND(CN65="n",CO65="n"),4,"error"))))))</f>
        <v>1</v>
      </c>
      <c r="CY65" s="63">
        <f t="shared" si="98"/>
        <v>0</v>
      </c>
      <c r="CZ65" s="63">
        <f t="shared" si="99"/>
        <v>63.000000000009848</v>
      </c>
      <c r="DA65" s="51">
        <f t="shared" ref="DA65:DA96" si="122">IF($J65="","-",CV65+CY65+CU65)</f>
        <v>16</v>
      </c>
      <c r="DB65" s="52">
        <f t="shared" ref="DB65:DB113" si="123">IF($J65="","-",IF(CW65=0,0,CW65-DD65-DE65))</f>
        <v>30.999999999998607</v>
      </c>
      <c r="DC65" s="53">
        <f t="shared" si="100"/>
        <v>0</v>
      </c>
      <c r="DD65" s="7">
        <f t="shared" ref="DD65:DD113" si="124">IF($J65="","-",IF(OR(CX65=1,CX65=3),1,IF(CX65=2,2,IF(CX65=4,0,0))))</f>
        <v>1</v>
      </c>
      <c r="DE65" s="7">
        <f t="shared" si="101"/>
        <v>0</v>
      </c>
      <c r="DF65" s="7">
        <f t="shared" si="102"/>
        <v>84.000000000003539</v>
      </c>
      <c r="DG65" s="7">
        <f t="shared" si="103"/>
        <v>60.000000000009848</v>
      </c>
      <c r="DH65" s="7">
        <f t="shared" si="104"/>
        <v>30.999999999998607</v>
      </c>
      <c r="DI65" s="7">
        <f t="shared" si="105"/>
        <v>29.999999999998607</v>
      </c>
      <c r="DJ65" s="7">
        <f t="shared" si="106"/>
        <v>30.999999999998607</v>
      </c>
      <c r="DK65" s="7">
        <f t="shared" si="107"/>
        <v>31.999999999998607</v>
      </c>
      <c r="DL65" s="13">
        <f t="shared" si="108"/>
        <v>30.999999999998607</v>
      </c>
      <c r="DM65" s="14">
        <f t="shared" si="109"/>
        <v>0</v>
      </c>
      <c r="DN65" s="37">
        <f t="shared" ref="DN65:DN113" si="125">IF($J65="","-",CW65/CZ65)</f>
        <v>0.50793650793640643</v>
      </c>
      <c r="DO65" s="89" t="str">
        <f t="shared" si="11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2</v>
      </c>
      <c r="E66" s="71">
        <v>3</v>
      </c>
      <c r="F66" s="71"/>
      <c r="G66" s="71"/>
      <c r="H66" s="71"/>
      <c r="I66" s="69">
        <f t="shared" si="111"/>
        <v>5</v>
      </c>
      <c r="J66" s="109">
        <v>0.72193287037037035</v>
      </c>
      <c r="K66" s="73"/>
      <c r="L66" s="92"/>
      <c r="M66" s="64"/>
      <c r="N66" s="65"/>
      <c r="O66" s="65"/>
      <c r="P66" s="65"/>
      <c r="Q66" s="65"/>
      <c r="R66" s="65"/>
      <c r="S66" s="69">
        <f t="shared" si="112"/>
        <v>0</v>
      </c>
      <c r="T66" s="110">
        <v>0.7219444444444445</v>
      </c>
      <c r="U66" s="64"/>
      <c r="V66" s="64"/>
      <c r="W66" s="65">
        <v>2</v>
      </c>
      <c r="X66" s="65">
        <v>3</v>
      </c>
      <c r="Y66" s="65"/>
      <c r="Z66" s="65"/>
      <c r="AA66" s="65"/>
      <c r="AB66" s="69">
        <f t="shared" si="113"/>
        <v>5</v>
      </c>
      <c r="AC66" s="110">
        <v>0.72202546296296299</v>
      </c>
      <c r="AD66" s="70">
        <f t="shared" si="89"/>
        <v>8.1018518518494176E-5</v>
      </c>
      <c r="AE66" s="73"/>
      <c r="AF66" s="92"/>
      <c r="AG66" s="64"/>
      <c r="AH66" s="65">
        <v>2</v>
      </c>
      <c r="AI66" s="65"/>
      <c r="AJ66" s="65"/>
      <c r="AK66" s="65">
        <v>1</v>
      </c>
      <c r="AL66" s="65"/>
      <c r="AM66" s="69">
        <f t="shared" si="114"/>
        <v>4.3</v>
      </c>
      <c r="AN66" s="110">
        <v>0.72247685185185195</v>
      </c>
      <c r="AO66" s="64"/>
      <c r="AP66" s="64"/>
      <c r="AQ66" s="65">
        <v>2</v>
      </c>
      <c r="AR66" s="65">
        <v>1</v>
      </c>
      <c r="AS66" s="65"/>
      <c r="AT66" s="65"/>
      <c r="AU66" s="65"/>
      <c r="AV66" s="69">
        <f t="shared" si="115"/>
        <v>3</v>
      </c>
      <c r="AW66" s="110">
        <v>0.72253472222222215</v>
      </c>
      <c r="AX66" s="113">
        <f t="shared" si="90"/>
        <v>5.7870370370194379E-5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6"/>
        <v>0</v>
      </c>
      <c r="BH66" s="110"/>
      <c r="BI66" s="64"/>
      <c r="BJ66" s="64"/>
      <c r="BK66" s="65"/>
      <c r="BL66" s="65"/>
      <c r="BM66" s="65"/>
      <c r="BN66" s="65"/>
      <c r="BO66" s="65"/>
      <c r="BP66" s="69">
        <f t="shared" si="117"/>
        <v>0</v>
      </c>
      <c r="BQ66" s="110"/>
      <c r="BR66" s="70">
        <f t="shared" si="11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20"/>
        <v>0</v>
      </c>
      <c r="CK66" s="76"/>
      <c r="CL66" s="111">
        <v>0.72256944444444438</v>
      </c>
      <c r="CM66" s="112">
        <v>0.72285879629629635</v>
      </c>
      <c r="CN66" s="64" t="str">
        <f t="shared" si="91"/>
        <v>Y</v>
      </c>
      <c r="CO66" s="65" t="s">
        <v>74</v>
      </c>
      <c r="CP66" s="65" t="s">
        <v>75</v>
      </c>
      <c r="CQ66" s="66">
        <f t="shared" si="92"/>
        <v>9.2592592592644074E-5</v>
      </c>
      <c r="CR66" s="64" t="str">
        <f t="shared" si="93"/>
        <v>No</v>
      </c>
      <c r="CS66" s="67">
        <f t="shared" si="94"/>
        <v>2571.4285714293442</v>
      </c>
      <c r="CT66" s="76"/>
      <c r="CU66" s="61">
        <f t="shared" si="95"/>
        <v>0</v>
      </c>
      <c r="CV66" s="62">
        <f t="shared" si="96"/>
        <v>8</v>
      </c>
      <c r="CW66" s="63">
        <f t="shared" si="97"/>
        <v>11.999999999982691</v>
      </c>
      <c r="CX66" s="63">
        <f t="shared" si="121"/>
        <v>2</v>
      </c>
      <c r="CY66" s="63">
        <f t="shared" si="98"/>
        <v>4.3</v>
      </c>
      <c r="CZ66" s="63">
        <f t="shared" si="99"/>
        <v>54.999999999995808</v>
      </c>
      <c r="DA66" s="51">
        <f t="shared" si="122"/>
        <v>12.3</v>
      </c>
      <c r="DB66" s="52">
        <f t="shared" si="123"/>
        <v>9.9999999999826912</v>
      </c>
      <c r="DC66" s="53">
        <f t="shared" si="100"/>
        <v>0</v>
      </c>
      <c r="DD66" s="7">
        <f t="shared" si="124"/>
        <v>2</v>
      </c>
      <c r="DE66" s="7">
        <f t="shared" si="101"/>
        <v>0</v>
      </c>
      <c r="DF66" s="7">
        <f t="shared" si="102"/>
        <v>80.000000000006111</v>
      </c>
      <c r="DG66" s="7">
        <f t="shared" si="103"/>
        <v>51.999999999995808</v>
      </c>
      <c r="DH66" s="7">
        <f t="shared" si="104"/>
        <v>10.999999999982691</v>
      </c>
      <c r="DI66" s="7">
        <f t="shared" si="105"/>
        <v>9.9999999999826912</v>
      </c>
      <c r="DJ66" s="7">
        <f t="shared" si="106"/>
        <v>10.999999999982691</v>
      </c>
      <c r="DK66" s="7">
        <f t="shared" si="107"/>
        <v>11.999999999982691</v>
      </c>
      <c r="DL66" s="13">
        <f t="shared" si="108"/>
        <v>9.9999999999826912</v>
      </c>
      <c r="DM66" s="14">
        <f t="shared" si="109"/>
        <v>0</v>
      </c>
      <c r="DN66" s="37">
        <f t="shared" si="125"/>
        <v>0.2181818181815201</v>
      </c>
      <c r="DO66" s="89" t="str">
        <f t="shared" si="11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0</v>
      </c>
      <c r="E67" s="71"/>
      <c r="F67" s="71"/>
      <c r="G67" s="71"/>
      <c r="H67" s="71"/>
      <c r="I67" s="69">
        <f t="shared" si="111"/>
        <v>0</v>
      </c>
      <c r="J67" s="109">
        <v>0.72365740740740747</v>
      </c>
      <c r="K67" s="73"/>
      <c r="L67" s="92"/>
      <c r="M67" s="64"/>
      <c r="N67" s="65"/>
      <c r="O67" s="65"/>
      <c r="P67" s="65"/>
      <c r="Q67" s="65"/>
      <c r="R67" s="65"/>
      <c r="S67" s="69">
        <f t="shared" si="112"/>
        <v>0</v>
      </c>
      <c r="T67" s="110">
        <v>0.72372685185185182</v>
      </c>
      <c r="U67" s="64"/>
      <c r="V67" s="64"/>
      <c r="W67" s="65">
        <v>12</v>
      </c>
      <c r="X67" s="65"/>
      <c r="Y67" s="65"/>
      <c r="Z67" s="65"/>
      <c r="AA67" s="65"/>
      <c r="AB67" s="69">
        <f t="shared" si="113"/>
        <v>12</v>
      </c>
      <c r="AC67" s="110">
        <v>0.72393518518518529</v>
      </c>
      <c r="AD67" s="70">
        <f t="shared" si="89"/>
        <v>2.0833333333347692E-4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4"/>
        <v>0</v>
      </c>
      <c r="AN67" s="110">
        <v>0.72418981481481481</v>
      </c>
      <c r="AO67" s="64"/>
      <c r="AP67" s="64"/>
      <c r="AQ67" s="65">
        <v>3</v>
      </c>
      <c r="AR67" s="65">
        <v>1</v>
      </c>
      <c r="AS67" s="65">
        <v>1</v>
      </c>
      <c r="AT67" s="65"/>
      <c r="AU67" s="65"/>
      <c r="AV67" s="69">
        <f t="shared" si="115"/>
        <v>5.5</v>
      </c>
      <c r="AW67" s="110">
        <v>0.72428240740740746</v>
      </c>
      <c r="AX67" s="113">
        <f t="shared" si="90"/>
        <v>9.2592592592644074E-5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6"/>
        <v>0</v>
      </c>
      <c r="BH67" s="110"/>
      <c r="BI67" s="64"/>
      <c r="BJ67" s="64"/>
      <c r="BK67" s="65"/>
      <c r="BL67" s="65"/>
      <c r="BM67" s="65"/>
      <c r="BN67" s="65"/>
      <c r="BO67" s="65"/>
      <c r="BP67" s="69">
        <f t="shared" si="117"/>
        <v>0</v>
      </c>
      <c r="BQ67" s="110"/>
      <c r="BR67" s="70">
        <f t="shared" si="11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20"/>
        <v>0</v>
      </c>
      <c r="CK67" s="76"/>
      <c r="CL67" s="111">
        <v>0.72429398148148139</v>
      </c>
      <c r="CM67" s="112">
        <v>0.72453703703703709</v>
      </c>
      <c r="CN67" s="64" t="str">
        <f t="shared" si="91"/>
        <v>Y</v>
      </c>
      <c r="CO67" s="65" t="s">
        <v>74</v>
      </c>
      <c r="CP67" s="65" t="s">
        <v>75</v>
      </c>
      <c r="CQ67" s="66">
        <f t="shared" si="92"/>
        <v>2.777777777778212E-4</v>
      </c>
      <c r="CR67" s="64" t="str">
        <f t="shared" si="93"/>
        <v>No</v>
      </c>
      <c r="CS67" s="67">
        <f t="shared" si="94"/>
        <v>2399.9999999983456</v>
      </c>
      <c r="CT67" s="76"/>
      <c r="CU67" s="61">
        <f t="shared" si="95"/>
        <v>0</v>
      </c>
      <c r="CV67" s="62">
        <f t="shared" si="96"/>
        <v>17.5</v>
      </c>
      <c r="CW67" s="63">
        <f t="shared" si="97"/>
        <v>26.000000000016854</v>
      </c>
      <c r="CX67" s="63">
        <f t="shared" si="121"/>
        <v>2</v>
      </c>
      <c r="CY67" s="63">
        <f t="shared" si="98"/>
        <v>0</v>
      </c>
      <c r="CZ67" s="63">
        <f t="shared" si="99"/>
        <v>54.999999999986215</v>
      </c>
      <c r="DA67" s="51">
        <f t="shared" si="122"/>
        <v>17.5</v>
      </c>
      <c r="DB67" s="52">
        <f t="shared" si="123"/>
        <v>24.000000000016854</v>
      </c>
      <c r="DC67" s="53">
        <f t="shared" si="100"/>
        <v>0</v>
      </c>
      <c r="DD67" s="7">
        <f t="shared" si="124"/>
        <v>2</v>
      </c>
      <c r="DE67" s="7">
        <f t="shared" si="101"/>
        <v>0</v>
      </c>
      <c r="DF67" s="7">
        <f t="shared" si="102"/>
        <v>75.999999999999091</v>
      </c>
      <c r="DG67" s="7">
        <f t="shared" si="103"/>
        <v>51.999999999986215</v>
      </c>
      <c r="DH67" s="7">
        <f t="shared" si="104"/>
        <v>25.000000000016854</v>
      </c>
      <c r="DI67" s="7">
        <f t="shared" si="105"/>
        <v>24.000000000016854</v>
      </c>
      <c r="DJ67" s="7">
        <f t="shared" si="106"/>
        <v>25.000000000016854</v>
      </c>
      <c r="DK67" s="7">
        <f t="shared" si="107"/>
        <v>26.000000000016854</v>
      </c>
      <c r="DL67" s="13">
        <f t="shared" si="108"/>
        <v>24.000000000016854</v>
      </c>
      <c r="DM67" s="14">
        <f t="shared" si="109"/>
        <v>0</v>
      </c>
      <c r="DN67" s="37">
        <f t="shared" si="125"/>
        <v>0.47272727272769766</v>
      </c>
      <c r="DO67" s="89" t="str">
        <f t="shared" si="11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>
        <v>1</v>
      </c>
      <c r="D68" s="71">
        <v>3</v>
      </c>
      <c r="E68" s="71">
        <v>2</v>
      </c>
      <c r="F68" s="71"/>
      <c r="G68" s="71"/>
      <c r="H68" s="71"/>
      <c r="I68" s="69">
        <f t="shared" si="111"/>
        <v>5.4</v>
      </c>
      <c r="J68" s="109">
        <v>0.72523148148148142</v>
      </c>
      <c r="K68" s="73"/>
      <c r="L68" s="92"/>
      <c r="M68" s="64"/>
      <c r="N68" s="65"/>
      <c r="O68" s="65"/>
      <c r="P68" s="65"/>
      <c r="Q68" s="65"/>
      <c r="R68" s="65"/>
      <c r="S68" s="69">
        <f t="shared" si="112"/>
        <v>0</v>
      </c>
      <c r="T68" s="110">
        <v>0.72524305555555557</v>
      </c>
      <c r="U68" s="64"/>
      <c r="V68" s="64">
        <v>1</v>
      </c>
      <c r="W68" s="65">
        <v>5</v>
      </c>
      <c r="X68" s="65">
        <v>3</v>
      </c>
      <c r="Y68" s="65"/>
      <c r="Z68" s="65"/>
      <c r="AA68" s="65"/>
      <c r="AB68" s="69">
        <f t="shared" si="113"/>
        <v>8.4</v>
      </c>
      <c r="AC68" s="110">
        <v>0.72542824074074075</v>
      </c>
      <c r="AD68" s="70">
        <f t="shared" si="89"/>
        <v>1.8518518518517713E-4</v>
      </c>
      <c r="AE68" s="73"/>
      <c r="AF68" s="92"/>
      <c r="AG68" s="64"/>
      <c r="AH68" s="65">
        <v>1</v>
      </c>
      <c r="AI68" s="65">
        <v>1</v>
      </c>
      <c r="AJ68" s="65"/>
      <c r="AK68" s="65"/>
      <c r="AL68" s="65"/>
      <c r="AM68" s="69">
        <f t="shared" si="114"/>
        <v>2</v>
      </c>
      <c r="AN68" s="110"/>
      <c r="AO68" s="64"/>
      <c r="AP68" s="64"/>
      <c r="AQ68" s="65"/>
      <c r="AR68" s="65"/>
      <c r="AS68" s="65"/>
      <c r="AT68" s="65"/>
      <c r="AU68" s="65"/>
      <c r="AV68" s="69">
        <f t="shared" si="115"/>
        <v>0</v>
      </c>
      <c r="AW68" s="110"/>
      <c r="AX68" s="113">
        <f t="shared" si="90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6"/>
        <v>0</v>
      </c>
      <c r="BH68" s="110"/>
      <c r="BI68" s="64"/>
      <c r="BJ68" s="64"/>
      <c r="BK68" s="65"/>
      <c r="BL68" s="65"/>
      <c r="BM68" s="65"/>
      <c r="BN68" s="65"/>
      <c r="BO68" s="65"/>
      <c r="BP68" s="69">
        <f t="shared" si="117"/>
        <v>0</v>
      </c>
      <c r="BQ68" s="110"/>
      <c r="BR68" s="70">
        <f t="shared" si="11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20"/>
        <v>0</v>
      </c>
      <c r="CK68" s="76"/>
      <c r="CL68" s="111">
        <v>0.72575231481481473</v>
      </c>
      <c r="CM68" s="112">
        <v>0.72601851851851851</v>
      </c>
      <c r="CN68" s="64" t="str">
        <f t="shared" si="91"/>
        <v>Y</v>
      </c>
      <c r="CO68" s="65" t="s">
        <v>75</v>
      </c>
      <c r="CP68" s="65" t="s">
        <v>75</v>
      </c>
      <c r="CQ68" s="66">
        <f t="shared" si="92"/>
        <v>1.9675925925932702E-4</v>
      </c>
      <c r="CR68" s="64" t="str">
        <f t="shared" si="93"/>
        <v>No</v>
      </c>
      <c r="CS68" s="67">
        <f t="shared" si="94"/>
        <v>1890.0000000000823</v>
      </c>
      <c r="CT68" s="76"/>
      <c r="CU68" s="61">
        <f t="shared" si="95"/>
        <v>0</v>
      </c>
      <c r="CV68" s="62">
        <f t="shared" si="96"/>
        <v>8.4</v>
      </c>
      <c r="CW68" s="63">
        <f t="shared" si="97"/>
        <v>15.999999999999304</v>
      </c>
      <c r="CX68" s="63">
        <f t="shared" si="121"/>
        <v>1</v>
      </c>
      <c r="CY68" s="63">
        <f t="shared" si="98"/>
        <v>2</v>
      </c>
      <c r="CZ68" s="63">
        <f t="shared" si="99"/>
        <v>44.999999999997442</v>
      </c>
      <c r="DA68" s="51">
        <f t="shared" si="122"/>
        <v>10.4</v>
      </c>
      <c r="DB68" s="52">
        <f t="shared" si="123"/>
        <v>14.999999999999304</v>
      </c>
      <c r="DC68" s="53">
        <f t="shared" si="100"/>
        <v>0</v>
      </c>
      <c r="DD68" s="7">
        <f t="shared" si="124"/>
        <v>1</v>
      </c>
      <c r="DE68" s="7">
        <f t="shared" si="101"/>
        <v>0</v>
      </c>
      <c r="DF68" s="7">
        <f t="shared" si="102"/>
        <v>68.000000000004235</v>
      </c>
      <c r="DG68" s="7">
        <f t="shared" si="103"/>
        <v>41.999999999997442</v>
      </c>
      <c r="DH68" s="7">
        <f t="shared" si="104"/>
        <v>14.999999999999304</v>
      </c>
      <c r="DI68" s="7">
        <f t="shared" si="105"/>
        <v>13.999999999999304</v>
      </c>
      <c r="DJ68" s="7">
        <f t="shared" si="106"/>
        <v>14.999999999999304</v>
      </c>
      <c r="DK68" s="7">
        <f t="shared" si="107"/>
        <v>15.999999999999304</v>
      </c>
      <c r="DL68" s="13">
        <f t="shared" si="108"/>
        <v>14.999999999999304</v>
      </c>
      <c r="DM68" s="14">
        <f t="shared" si="109"/>
        <v>0</v>
      </c>
      <c r="DN68" s="37">
        <f t="shared" si="125"/>
        <v>0.35555555555556029</v>
      </c>
      <c r="DO68" s="89" t="str">
        <f t="shared" si="11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0</v>
      </c>
      <c r="E69" s="71"/>
      <c r="F69" s="71"/>
      <c r="G69" s="71"/>
      <c r="H69" s="71"/>
      <c r="I69" s="69">
        <f t="shared" si="111"/>
        <v>0</v>
      </c>
      <c r="J69" s="109">
        <v>0.73033564814814822</v>
      </c>
      <c r="K69" s="73"/>
      <c r="L69" s="92"/>
      <c r="M69" s="64"/>
      <c r="N69" s="65"/>
      <c r="O69" s="65"/>
      <c r="P69" s="65"/>
      <c r="Q69" s="65"/>
      <c r="R69" s="65"/>
      <c r="S69" s="69">
        <f t="shared" si="112"/>
        <v>0</v>
      </c>
      <c r="T69" s="110">
        <v>0.73034722222222215</v>
      </c>
      <c r="U69" s="64"/>
      <c r="V69" s="64"/>
      <c r="W69" s="65">
        <v>5</v>
      </c>
      <c r="X69" s="65"/>
      <c r="Y69" s="65"/>
      <c r="Z69" s="65"/>
      <c r="AA69" s="65"/>
      <c r="AB69" s="69">
        <f t="shared" si="113"/>
        <v>5</v>
      </c>
      <c r="AC69" s="110">
        <v>0.73042824074074064</v>
      </c>
      <c r="AD69" s="70">
        <f t="shared" si="89"/>
        <v>8.1018518518494176E-5</v>
      </c>
      <c r="AE69" s="73"/>
      <c r="AF69" s="92"/>
      <c r="AG69" s="64"/>
      <c r="AH69" s="65">
        <v>2</v>
      </c>
      <c r="AI69" s="65"/>
      <c r="AJ69" s="65"/>
      <c r="AK69" s="65"/>
      <c r="AL69" s="65"/>
      <c r="AM69" s="69">
        <f t="shared" si="114"/>
        <v>2</v>
      </c>
      <c r="AN69" s="110"/>
      <c r="AO69" s="64"/>
      <c r="AP69" s="64"/>
      <c r="AQ69" s="65"/>
      <c r="AR69" s="65"/>
      <c r="AS69" s="65"/>
      <c r="AT69" s="65"/>
      <c r="AU69" s="65"/>
      <c r="AV69" s="69">
        <f t="shared" si="115"/>
        <v>0</v>
      </c>
      <c r="AW69" s="110"/>
      <c r="AX69" s="113">
        <f t="shared" si="90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6"/>
        <v>0</v>
      </c>
      <c r="BH69" s="110"/>
      <c r="BI69" s="64"/>
      <c r="BJ69" s="64"/>
      <c r="BK69" s="65"/>
      <c r="BL69" s="65"/>
      <c r="BM69" s="65"/>
      <c r="BN69" s="65"/>
      <c r="BO69" s="65"/>
      <c r="BP69" s="69">
        <f t="shared" si="117"/>
        <v>0</v>
      </c>
      <c r="BQ69" s="110"/>
      <c r="BR69" s="70">
        <f t="shared" si="11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20"/>
        <v>0</v>
      </c>
      <c r="CK69" s="76"/>
      <c r="CL69" s="111">
        <v>0.73100694444444436</v>
      </c>
      <c r="CM69" s="112">
        <v>0.73126157407407411</v>
      </c>
      <c r="CN69" s="64" t="str">
        <f t="shared" si="91"/>
        <v>Y</v>
      </c>
      <c r="CO69" s="65" t="s">
        <v>75</v>
      </c>
      <c r="CP69" s="65" t="s">
        <v>75</v>
      </c>
      <c r="CQ69" s="66">
        <f t="shared" si="92"/>
        <v>9.2592592592422029E-5</v>
      </c>
      <c r="CR69" s="64" t="str">
        <f t="shared" si="93"/>
        <v>No</v>
      </c>
      <c r="CS69" s="67">
        <f t="shared" si="94"/>
        <v>2571.4285714293442</v>
      </c>
      <c r="CT69" s="76"/>
      <c r="CU69" s="61">
        <f t="shared" si="95"/>
        <v>0</v>
      </c>
      <c r="CV69" s="62">
        <f t="shared" si="96"/>
        <v>5</v>
      </c>
      <c r="CW69" s="63">
        <f t="shared" si="97"/>
        <v>6.9999999999978968</v>
      </c>
      <c r="CX69" s="63">
        <f t="shared" si="121"/>
        <v>1</v>
      </c>
      <c r="CY69" s="63">
        <f t="shared" si="98"/>
        <v>2</v>
      </c>
      <c r="CZ69" s="63">
        <f t="shared" si="99"/>
        <v>57.999999999986684</v>
      </c>
      <c r="DA69" s="51">
        <f t="shared" si="122"/>
        <v>7</v>
      </c>
      <c r="DB69" s="52">
        <f t="shared" si="123"/>
        <v>5.9999999999978968</v>
      </c>
      <c r="DC69" s="53">
        <f t="shared" si="100"/>
        <v>0</v>
      </c>
      <c r="DD69" s="7">
        <f t="shared" si="124"/>
        <v>1</v>
      </c>
      <c r="DE69" s="7">
        <f t="shared" si="101"/>
        <v>0</v>
      </c>
      <c r="DF69" s="7">
        <f t="shared" si="102"/>
        <v>79.999999999996518</v>
      </c>
      <c r="DG69" s="7">
        <f t="shared" si="103"/>
        <v>54.999999999986684</v>
      </c>
      <c r="DH69" s="7">
        <f t="shared" si="104"/>
        <v>5.9999999999978968</v>
      </c>
      <c r="DI69" s="7">
        <f t="shared" si="105"/>
        <v>4.9999999999978968</v>
      </c>
      <c r="DJ69" s="7">
        <f t="shared" si="106"/>
        <v>5.9999999999978968</v>
      </c>
      <c r="DK69" s="7">
        <f t="shared" si="107"/>
        <v>6.9999999999978968</v>
      </c>
      <c r="DL69" s="13">
        <f t="shared" si="108"/>
        <v>5.9999999999978968</v>
      </c>
      <c r="DM69" s="14">
        <f t="shared" si="109"/>
        <v>0</v>
      </c>
      <c r="DN69" s="37">
        <f t="shared" si="125"/>
        <v>0.12068965517240524</v>
      </c>
      <c r="DO69" s="89" t="str">
        <f t="shared" si="110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0</v>
      </c>
      <c r="E70" s="71"/>
      <c r="F70" s="71"/>
      <c r="G70" s="71"/>
      <c r="H70" s="71"/>
      <c r="I70" s="69">
        <f t="shared" si="111"/>
        <v>0</v>
      </c>
      <c r="J70" s="109">
        <v>0.73657407407407405</v>
      </c>
      <c r="K70" s="73"/>
      <c r="L70" s="92"/>
      <c r="M70" s="64"/>
      <c r="N70" s="65"/>
      <c r="O70" s="65"/>
      <c r="P70" s="65"/>
      <c r="Q70" s="65"/>
      <c r="R70" s="65"/>
      <c r="S70" s="69">
        <f t="shared" si="112"/>
        <v>0</v>
      </c>
      <c r="T70" s="110">
        <v>0.7365856481481482</v>
      </c>
      <c r="U70" s="64"/>
      <c r="V70" s="64"/>
      <c r="W70" s="65">
        <v>4</v>
      </c>
      <c r="X70" s="65">
        <v>1</v>
      </c>
      <c r="Y70" s="65"/>
      <c r="Z70" s="65"/>
      <c r="AA70" s="65"/>
      <c r="AB70" s="69">
        <f t="shared" si="113"/>
        <v>5</v>
      </c>
      <c r="AC70" s="110">
        <v>0.73670138888888881</v>
      </c>
      <c r="AD70" s="70">
        <f t="shared" si="89"/>
        <v>1.157407407406108E-4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4"/>
        <v>0</v>
      </c>
      <c r="AN70" s="110"/>
      <c r="AO70" s="64"/>
      <c r="AP70" s="64"/>
      <c r="AQ70" s="65"/>
      <c r="AR70" s="65"/>
      <c r="AS70" s="65"/>
      <c r="AT70" s="65"/>
      <c r="AU70" s="65"/>
      <c r="AV70" s="69">
        <f t="shared" si="115"/>
        <v>0</v>
      </c>
      <c r="AW70" s="110"/>
      <c r="AX70" s="113">
        <f t="shared" si="90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6"/>
        <v>0</v>
      </c>
      <c r="BH70" s="110"/>
      <c r="BI70" s="64"/>
      <c r="BJ70" s="64"/>
      <c r="BK70" s="65"/>
      <c r="BL70" s="65"/>
      <c r="BM70" s="65"/>
      <c r="BN70" s="65"/>
      <c r="BO70" s="65"/>
      <c r="BP70" s="69">
        <f t="shared" si="117"/>
        <v>0</v>
      </c>
      <c r="BQ70" s="110"/>
      <c r="BR70" s="70">
        <f t="shared" si="11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20"/>
        <v>0</v>
      </c>
      <c r="CK70" s="76"/>
      <c r="CL70" s="111">
        <v>0.73721064814814818</v>
      </c>
      <c r="CM70" s="112">
        <v>0.73746527777777782</v>
      </c>
      <c r="CN70" s="64" t="str">
        <f t="shared" si="91"/>
        <v>Y</v>
      </c>
      <c r="CO70" s="65" t="s">
        <v>75</v>
      </c>
      <c r="CP70" s="65" t="s">
        <v>75</v>
      </c>
      <c r="CQ70" s="66">
        <f t="shared" si="92"/>
        <v>1.273148148147607E-4</v>
      </c>
      <c r="CR70" s="64" t="str">
        <f t="shared" si="93"/>
        <v>No</v>
      </c>
      <c r="CS70" s="67">
        <f t="shared" si="94"/>
        <v>1800.0000000020209</v>
      </c>
      <c r="CT70" s="76"/>
      <c r="CU70" s="61">
        <f t="shared" si="95"/>
        <v>0</v>
      </c>
      <c r="CV70" s="62">
        <f t="shared" si="96"/>
        <v>5</v>
      </c>
      <c r="CW70" s="63">
        <f t="shared" si="97"/>
        <v>9.9999999999887734</v>
      </c>
      <c r="CX70" s="63">
        <f t="shared" si="121"/>
        <v>1</v>
      </c>
      <c r="CY70" s="63">
        <f t="shared" si="98"/>
        <v>0</v>
      </c>
      <c r="CZ70" s="63">
        <f t="shared" si="99"/>
        <v>55.0000000000054</v>
      </c>
      <c r="DA70" s="51">
        <f t="shared" si="122"/>
        <v>5</v>
      </c>
      <c r="DB70" s="52">
        <f t="shared" si="123"/>
        <v>8.9999999999887734</v>
      </c>
      <c r="DC70" s="53">
        <f t="shared" si="100"/>
        <v>0</v>
      </c>
      <c r="DD70" s="7">
        <f t="shared" si="124"/>
        <v>1</v>
      </c>
      <c r="DE70" s="7">
        <f t="shared" si="101"/>
        <v>0</v>
      </c>
      <c r="DF70" s="7">
        <f t="shared" si="102"/>
        <v>77.000000000005642</v>
      </c>
      <c r="DG70" s="7">
        <f t="shared" si="103"/>
        <v>52.0000000000054</v>
      </c>
      <c r="DH70" s="7">
        <f t="shared" si="104"/>
        <v>8.9999999999887734</v>
      </c>
      <c r="DI70" s="7">
        <f t="shared" si="105"/>
        <v>7.9999999999887734</v>
      </c>
      <c r="DJ70" s="7">
        <f t="shared" si="106"/>
        <v>8.9999999999887734</v>
      </c>
      <c r="DK70" s="7">
        <f t="shared" si="107"/>
        <v>9.9999999999887734</v>
      </c>
      <c r="DL70" s="13">
        <f t="shared" si="108"/>
        <v>8.9999999999887734</v>
      </c>
      <c r="DM70" s="14">
        <f t="shared" si="109"/>
        <v>0</v>
      </c>
      <c r="DN70" s="37">
        <f t="shared" si="125"/>
        <v>0.18181818181795983</v>
      </c>
      <c r="DO70" s="89" t="str">
        <f t="shared" si="11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1</v>
      </c>
      <c r="E71" s="71"/>
      <c r="F71" s="71"/>
      <c r="G71" s="71"/>
      <c r="H71" s="71"/>
      <c r="I71" s="69">
        <f t="shared" si="111"/>
        <v>1</v>
      </c>
      <c r="J71" s="109">
        <v>0.74123842592592604</v>
      </c>
      <c r="K71" s="73"/>
      <c r="L71" s="92"/>
      <c r="M71" s="64"/>
      <c r="N71" s="65"/>
      <c r="O71" s="65"/>
      <c r="P71" s="65"/>
      <c r="Q71" s="65"/>
      <c r="R71" s="65"/>
      <c r="S71" s="69">
        <f t="shared" si="112"/>
        <v>0</v>
      </c>
      <c r="T71" s="110">
        <v>0.74124999999999996</v>
      </c>
      <c r="U71" s="64"/>
      <c r="V71" s="64"/>
      <c r="W71" s="65">
        <v>4</v>
      </c>
      <c r="X71" s="65"/>
      <c r="Y71" s="65"/>
      <c r="Z71" s="65"/>
      <c r="AA71" s="65"/>
      <c r="AB71" s="69">
        <f t="shared" si="113"/>
        <v>4</v>
      </c>
      <c r="AC71" s="110">
        <v>0.74131944444444453</v>
      </c>
      <c r="AD71" s="70">
        <f t="shared" si="89"/>
        <v>6.9444444444566322E-5</v>
      </c>
      <c r="AE71" s="73"/>
      <c r="AF71" s="92"/>
      <c r="AG71" s="64"/>
      <c r="AH71" s="65">
        <v>4</v>
      </c>
      <c r="AI71" s="65"/>
      <c r="AJ71" s="65"/>
      <c r="AK71" s="65"/>
      <c r="AL71" s="65"/>
      <c r="AM71" s="69">
        <f t="shared" si="114"/>
        <v>4</v>
      </c>
      <c r="AN71" s="110"/>
      <c r="AO71" s="64"/>
      <c r="AP71" s="64"/>
      <c r="AQ71" s="65"/>
      <c r="AR71" s="65"/>
      <c r="AS71" s="65"/>
      <c r="AT71" s="65"/>
      <c r="AU71" s="65"/>
      <c r="AV71" s="69">
        <f t="shared" si="115"/>
        <v>0</v>
      </c>
      <c r="AW71" s="110"/>
      <c r="AX71" s="113">
        <f t="shared" si="90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6"/>
        <v>0</v>
      </c>
      <c r="BH71" s="110"/>
      <c r="BI71" s="64"/>
      <c r="BJ71" s="64"/>
      <c r="BK71" s="65"/>
      <c r="BL71" s="65"/>
      <c r="BM71" s="65"/>
      <c r="BN71" s="65"/>
      <c r="BO71" s="65"/>
      <c r="BP71" s="69">
        <f t="shared" si="117"/>
        <v>0</v>
      </c>
      <c r="BQ71" s="110"/>
      <c r="BR71" s="70">
        <f t="shared" si="11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20"/>
        <v>0</v>
      </c>
      <c r="CK71" s="76"/>
      <c r="CL71" s="111">
        <v>0.74194444444444441</v>
      </c>
      <c r="CM71" s="112">
        <v>0.74217592592592585</v>
      </c>
      <c r="CN71" s="64" t="str">
        <f t="shared" si="91"/>
        <v>Y</v>
      </c>
      <c r="CO71" s="65" t="s">
        <v>75</v>
      </c>
      <c r="CP71" s="65" t="s">
        <v>75</v>
      </c>
      <c r="CQ71" s="66">
        <f t="shared" si="92"/>
        <v>8.1018518518494176E-5</v>
      </c>
      <c r="CR71" s="64" t="str">
        <f t="shared" si="93"/>
        <v>No</v>
      </c>
      <c r="CS71" s="67">
        <f t="shared" si="94"/>
        <v>2399.9999999957881</v>
      </c>
      <c r="CT71" s="76"/>
      <c r="CU71" s="61">
        <f t="shared" si="95"/>
        <v>0</v>
      </c>
      <c r="CV71" s="62">
        <f t="shared" si="96"/>
        <v>4</v>
      </c>
      <c r="CW71" s="63">
        <f t="shared" si="97"/>
        <v>6.0000000000105302</v>
      </c>
      <c r="CX71" s="63">
        <f t="shared" si="121"/>
        <v>1</v>
      </c>
      <c r="CY71" s="63">
        <f t="shared" si="98"/>
        <v>4</v>
      </c>
      <c r="CZ71" s="63">
        <f t="shared" si="99"/>
        <v>60.999999999987153</v>
      </c>
      <c r="DA71" s="51">
        <f t="shared" si="122"/>
        <v>8</v>
      </c>
      <c r="DB71" s="52">
        <f t="shared" si="123"/>
        <v>5.0000000000105302</v>
      </c>
      <c r="DC71" s="53">
        <f t="shared" si="100"/>
        <v>0</v>
      </c>
      <c r="DD71" s="7">
        <f t="shared" si="124"/>
        <v>1</v>
      </c>
      <c r="DE71" s="7">
        <f t="shared" si="101"/>
        <v>0</v>
      </c>
      <c r="DF71" s="7">
        <f t="shared" si="102"/>
        <v>80.999999999983885</v>
      </c>
      <c r="DG71" s="7">
        <f t="shared" si="103"/>
        <v>57.999999999987153</v>
      </c>
      <c r="DH71" s="7">
        <f t="shared" si="104"/>
        <v>5.0000000000105302</v>
      </c>
      <c r="DI71" s="7">
        <f t="shared" si="105"/>
        <v>4.0000000000105302</v>
      </c>
      <c r="DJ71" s="7">
        <f t="shared" si="106"/>
        <v>5.0000000000105302</v>
      </c>
      <c r="DK71" s="7">
        <f t="shared" si="107"/>
        <v>6.0000000000105302</v>
      </c>
      <c r="DL71" s="13">
        <f t="shared" si="108"/>
        <v>5.0000000000105302</v>
      </c>
      <c r="DM71" s="14">
        <f t="shared" si="109"/>
        <v>0</v>
      </c>
      <c r="DN71" s="37">
        <f t="shared" si="125"/>
        <v>9.8360655737898262E-2</v>
      </c>
      <c r="DO71" s="89" t="str">
        <f t="shared" si="11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0</v>
      </c>
      <c r="E72" s="71"/>
      <c r="F72" s="71"/>
      <c r="G72" s="71"/>
      <c r="H72" s="71"/>
      <c r="I72" s="69">
        <f t="shared" si="111"/>
        <v>0</v>
      </c>
      <c r="J72" s="109">
        <v>0.7459837962962963</v>
      </c>
      <c r="K72" s="73"/>
      <c r="L72" s="92"/>
      <c r="M72" s="64"/>
      <c r="N72" s="65"/>
      <c r="O72" s="65"/>
      <c r="P72" s="65"/>
      <c r="Q72" s="65"/>
      <c r="R72" s="65"/>
      <c r="S72" s="69">
        <f t="shared" si="112"/>
        <v>0</v>
      </c>
      <c r="T72" s="110">
        <v>0.74600694444444438</v>
      </c>
      <c r="U72" s="64"/>
      <c r="V72" s="64"/>
      <c r="W72" s="65">
        <v>3</v>
      </c>
      <c r="X72" s="65">
        <v>3</v>
      </c>
      <c r="Y72" s="65"/>
      <c r="Z72" s="65"/>
      <c r="AA72" s="65"/>
      <c r="AB72" s="69">
        <f t="shared" si="113"/>
        <v>6</v>
      </c>
      <c r="AC72" s="110">
        <v>0.74611111111111106</v>
      </c>
      <c r="AD72" s="70">
        <f t="shared" si="89"/>
        <v>1.0416666666668295E-4</v>
      </c>
      <c r="AE72" s="73"/>
      <c r="AF72" s="92"/>
      <c r="AG72" s="64"/>
      <c r="AH72" s="65">
        <v>2</v>
      </c>
      <c r="AI72" s="65"/>
      <c r="AJ72" s="65"/>
      <c r="AK72" s="65"/>
      <c r="AL72" s="65"/>
      <c r="AM72" s="69">
        <f t="shared" si="114"/>
        <v>2</v>
      </c>
      <c r="AN72" s="110">
        <v>0.74648148148148152</v>
      </c>
      <c r="AO72" s="64"/>
      <c r="AP72" s="64"/>
      <c r="AQ72" s="65">
        <v>3</v>
      </c>
      <c r="AR72" s="65">
        <v>2</v>
      </c>
      <c r="AS72" s="65"/>
      <c r="AT72" s="65"/>
      <c r="AU72" s="65"/>
      <c r="AV72" s="69">
        <f t="shared" si="115"/>
        <v>5</v>
      </c>
      <c r="AW72" s="110">
        <v>0.74662037037037043</v>
      </c>
      <c r="AX72" s="113">
        <f t="shared" si="90"/>
        <v>1.388888888889106E-4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6"/>
        <v>0</v>
      </c>
      <c r="BH72" s="110"/>
      <c r="BI72" s="64"/>
      <c r="BJ72" s="64"/>
      <c r="BK72" s="65"/>
      <c r="BL72" s="65"/>
      <c r="BM72" s="65"/>
      <c r="BN72" s="65"/>
      <c r="BO72" s="65"/>
      <c r="BP72" s="69">
        <f t="shared" si="117"/>
        <v>0</v>
      </c>
      <c r="BQ72" s="110"/>
      <c r="BR72" s="70">
        <f t="shared" si="11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20"/>
        <v>0</v>
      </c>
      <c r="CK72" s="76"/>
      <c r="CL72" s="111">
        <v>0.74663194444444436</v>
      </c>
      <c r="CM72" s="112">
        <v>0.74700231481481483</v>
      </c>
      <c r="CN72" s="64" t="str">
        <f t="shared" si="91"/>
        <v>Y</v>
      </c>
      <c r="CO72" s="65" t="s">
        <v>74</v>
      </c>
      <c r="CP72" s="65" t="s">
        <v>75</v>
      </c>
      <c r="CQ72" s="66">
        <f t="shared" si="92"/>
        <v>1.273148148147607E-4</v>
      </c>
      <c r="CR72" s="64" t="str">
        <f t="shared" si="93"/>
        <v>No</v>
      </c>
      <c r="CS72" s="67">
        <f t="shared" si="94"/>
        <v>2399.9999999996248</v>
      </c>
      <c r="CT72" s="76"/>
      <c r="CU72" s="61">
        <f t="shared" si="95"/>
        <v>0</v>
      </c>
      <c r="CV72" s="62">
        <f t="shared" si="96"/>
        <v>11</v>
      </c>
      <c r="CW72" s="63">
        <f t="shared" si="97"/>
        <v>21.000000000003283</v>
      </c>
      <c r="CX72" s="63">
        <f t="shared" si="121"/>
        <v>2</v>
      </c>
      <c r="CY72" s="63">
        <f t="shared" si="98"/>
        <v>2</v>
      </c>
      <c r="CZ72" s="63">
        <f t="shared" si="99"/>
        <v>55.999999999992767</v>
      </c>
      <c r="DA72" s="51">
        <f t="shared" si="122"/>
        <v>13</v>
      </c>
      <c r="DB72" s="52">
        <f t="shared" si="123"/>
        <v>19.000000000003283</v>
      </c>
      <c r="DC72" s="53">
        <f t="shared" si="100"/>
        <v>0</v>
      </c>
      <c r="DD72" s="7">
        <f t="shared" si="124"/>
        <v>2</v>
      </c>
      <c r="DE72" s="7">
        <f t="shared" si="101"/>
        <v>0</v>
      </c>
      <c r="DF72" s="7">
        <f t="shared" si="102"/>
        <v>88.000000000000966</v>
      </c>
      <c r="DG72" s="7">
        <f t="shared" si="103"/>
        <v>52.999999999992767</v>
      </c>
      <c r="DH72" s="7">
        <f t="shared" si="104"/>
        <v>20.000000000003283</v>
      </c>
      <c r="DI72" s="7">
        <f t="shared" si="105"/>
        <v>19.000000000003283</v>
      </c>
      <c r="DJ72" s="7">
        <f t="shared" si="106"/>
        <v>20.000000000003283</v>
      </c>
      <c r="DK72" s="7">
        <f t="shared" si="107"/>
        <v>21.000000000003283</v>
      </c>
      <c r="DL72" s="13">
        <f t="shared" si="108"/>
        <v>19.000000000003283</v>
      </c>
      <c r="DM72" s="14">
        <f t="shared" si="109"/>
        <v>0</v>
      </c>
      <c r="DN72" s="37">
        <f t="shared" si="125"/>
        <v>0.37500000000010708</v>
      </c>
      <c r="DO72" s="89" t="str">
        <f t="shared" si="11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1</v>
      </c>
      <c r="E73" s="71"/>
      <c r="F73" s="71"/>
      <c r="G73" s="71"/>
      <c r="H73" s="71"/>
      <c r="I73" s="69">
        <f t="shared" si="111"/>
        <v>1</v>
      </c>
      <c r="J73" s="109">
        <v>0.74792824074074071</v>
      </c>
      <c r="K73" s="73"/>
      <c r="L73" s="92"/>
      <c r="M73" s="64"/>
      <c r="N73" s="65"/>
      <c r="O73" s="65"/>
      <c r="P73" s="65"/>
      <c r="Q73" s="65"/>
      <c r="R73" s="65"/>
      <c r="S73" s="69">
        <f t="shared" si="112"/>
        <v>0</v>
      </c>
      <c r="T73" s="110">
        <v>0.74795138888888879</v>
      </c>
      <c r="U73" s="64"/>
      <c r="V73" s="64"/>
      <c r="W73" s="65">
        <v>6</v>
      </c>
      <c r="X73" s="65"/>
      <c r="Y73" s="65"/>
      <c r="Z73" s="65"/>
      <c r="AA73" s="65"/>
      <c r="AB73" s="69">
        <f t="shared" si="113"/>
        <v>6</v>
      </c>
      <c r="AC73" s="110">
        <v>0.74806712962962962</v>
      </c>
      <c r="AD73" s="70">
        <f t="shared" si="89"/>
        <v>1.1574074074083285E-4</v>
      </c>
      <c r="AE73" s="73"/>
      <c r="AF73" s="92"/>
      <c r="AG73" s="64"/>
      <c r="AH73" s="65">
        <v>1</v>
      </c>
      <c r="AI73" s="65">
        <v>1</v>
      </c>
      <c r="AJ73" s="65"/>
      <c r="AK73" s="65"/>
      <c r="AL73" s="65"/>
      <c r="AM73" s="69">
        <f t="shared" si="114"/>
        <v>2</v>
      </c>
      <c r="AN73" s="110"/>
      <c r="AO73" s="64"/>
      <c r="AP73" s="64"/>
      <c r="AQ73" s="65"/>
      <c r="AR73" s="65"/>
      <c r="AS73" s="65"/>
      <c r="AT73" s="65"/>
      <c r="AU73" s="65"/>
      <c r="AV73" s="69">
        <f t="shared" si="115"/>
        <v>0</v>
      </c>
      <c r="AW73" s="110"/>
      <c r="AX73" s="113">
        <f t="shared" si="90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6"/>
        <v>0</v>
      </c>
      <c r="BH73" s="110"/>
      <c r="BI73" s="64"/>
      <c r="BJ73" s="64"/>
      <c r="BK73" s="65"/>
      <c r="BL73" s="65"/>
      <c r="BM73" s="65"/>
      <c r="BN73" s="65"/>
      <c r="BO73" s="65"/>
      <c r="BP73" s="69">
        <f t="shared" si="117"/>
        <v>0</v>
      </c>
      <c r="BQ73" s="110"/>
      <c r="BR73" s="70">
        <f t="shared" si="118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20"/>
        <v>0</v>
      </c>
      <c r="CK73" s="76"/>
      <c r="CL73" s="111">
        <v>0.74847222222222232</v>
      </c>
      <c r="CM73" s="112">
        <v>0.74877314814814822</v>
      </c>
      <c r="CN73" s="64" t="str">
        <f t="shared" si="91"/>
        <v>Y</v>
      </c>
      <c r="CO73" s="65" t="s">
        <v>75</v>
      </c>
      <c r="CP73" s="65" t="s">
        <v>75</v>
      </c>
      <c r="CQ73" s="66">
        <f t="shared" si="92"/>
        <v>1.388888888889106E-4</v>
      </c>
      <c r="CR73" s="64" t="str">
        <f t="shared" si="93"/>
        <v>No</v>
      </c>
      <c r="CS73" s="67">
        <f t="shared" si="94"/>
        <v>2159.9999999982811</v>
      </c>
      <c r="CT73" s="76"/>
      <c r="CU73" s="61">
        <f t="shared" si="95"/>
        <v>0</v>
      </c>
      <c r="CV73" s="62">
        <f t="shared" si="96"/>
        <v>6</v>
      </c>
      <c r="CW73" s="63">
        <f t="shared" si="97"/>
        <v>10.000000000007958</v>
      </c>
      <c r="CX73" s="63">
        <f t="shared" si="121"/>
        <v>1</v>
      </c>
      <c r="CY73" s="63">
        <f t="shared" si="98"/>
        <v>2</v>
      </c>
      <c r="CZ73" s="63">
        <f t="shared" si="99"/>
        <v>47.000000000010544</v>
      </c>
      <c r="DA73" s="51">
        <f t="shared" si="122"/>
        <v>8</v>
      </c>
      <c r="DB73" s="52">
        <f t="shared" si="123"/>
        <v>9.0000000000079581</v>
      </c>
      <c r="DC73" s="53">
        <f t="shared" si="100"/>
        <v>0</v>
      </c>
      <c r="DD73" s="7">
        <f t="shared" si="124"/>
        <v>1</v>
      </c>
      <c r="DE73" s="7">
        <f t="shared" si="101"/>
        <v>0</v>
      </c>
      <c r="DF73" s="7">
        <f t="shared" si="102"/>
        <v>73.000000000008214</v>
      </c>
      <c r="DG73" s="7">
        <f t="shared" si="103"/>
        <v>44.000000000010544</v>
      </c>
      <c r="DH73" s="7">
        <f t="shared" si="104"/>
        <v>9.0000000000079581</v>
      </c>
      <c r="DI73" s="7">
        <f t="shared" si="105"/>
        <v>8.0000000000079581</v>
      </c>
      <c r="DJ73" s="7">
        <f t="shared" si="106"/>
        <v>9.0000000000079581</v>
      </c>
      <c r="DK73" s="7">
        <f t="shared" si="107"/>
        <v>10.000000000007958</v>
      </c>
      <c r="DL73" s="13">
        <f t="shared" si="108"/>
        <v>9.0000000000079581</v>
      </c>
      <c r="DM73" s="14">
        <f t="shared" si="109"/>
        <v>0</v>
      </c>
      <c r="DN73" s="37">
        <f t="shared" si="125"/>
        <v>0.21276595744693011</v>
      </c>
      <c r="DO73" s="89" t="str">
        <f t="shared" si="11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6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7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8">IF($J74="","-",U74*$L$2+V74*$M$2+W74*$N$2+X74*$O$2+Y74*$P$2+Z74*$Q$2+AA74*$R$2)</f>
        <v>-</v>
      </c>
      <c r="AC74" s="68"/>
      <c r="AD74" s="70" t="str">
        <f t="shared" si="8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9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30">IF($J74="","-",AO74*$L$2+AP74*$M$2+AQ74*$N$2+AR74*$O$2+AS74*$P$2+AT74*$Q$2+AU74*$R$2)</f>
        <v>-</v>
      </c>
      <c r="AW74" s="68"/>
      <c r="AX74" s="70" t="str">
        <f t="shared" si="9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1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2">IF($J74="","-",BI74*$L$2+BJ74*$M$2+BK74*$N$2+BL74*$O$2+BM74*$P$2+BN74*$Q$2+BO74*$R$2)</f>
        <v>-</v>
      </c>
      <c r="BQ74" s="68"/>
      <c r="BR74" s="70" t="str">
        <f t="shared" ref="BR74:BR113" si="133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4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5">IF($J74="","-",CC74*$L$2+CD74*$M$2+CE74*$N$2+CF74*$O$2+CG74*$P$2+CH74*$Q$2+CI74*$R$2)</f>
        <v>-</v>
      </c>
      <c r="CK74" s="76"/>
      <c r="CL74" s="81"/>
      <c r="CM74" s="82"/>
      <c r="CN74" s="64" t="str">
        <f t="shared" si="91"/>
        <v>-</v>
      </c>
      <c r="CO74" s="65"/>
      <c r="CP74" s="65"/>
      <c r="CQ74" s="66" t="str">
        <f t="shared" si="92"/>
        <v>-</v>
      </c>
      <c r="CR74" s="64" t="str">
        <f t="shared" si="93"/>
        <v>-</v>
      </c>
      <c r="CS74" s="67" t="str">
        <f t="shared" si="94"/>
        <v/>
      </c>
      <c r="CT74" s="76"/>
      <c r="CU74" s="61" t="str">
        <f t="shared" si="95"/>
        <v>-</v>
      </c>
      <c r="CV74" s="62" t="str">
        <f t="shared" si="96"/>
        <v>-</v>
      </c>
      <c r="CW74" s="63" t="str">
        <f t="shared" si="97"/>
        <v>-</v>
      </c>
      <c r="CX74" s="63" t="str">
        <f t="shared" si="121"/>
        <v>-</v>
      </c>
      <c r="CY74" s="63" t="str">
        <f t="shared" si="98"/>
        <v>-</v>
      </c>
      <c r="CZ74" s="63" t="str">
        <f t="shared" si="99"/>
        <v>-</v>
      </c>
      <c r="DA74" s="51" t="str">
        <f t="shared" si="122"/>
        <v>-</v>
      </c>
      <c r="DB74" s="52" t="str">
        <f t="shared" si="123"/>
        <v>-</v>
      </c>
      <c r="DC74" s="53" t="str">
        <f t="shared" si="100"/>
        <v>-</v>
      </c>
      <c r="DD74" s="7" t="str">
        <f t="shared" si="124"/>
        <v>-</v>
      </c>
      <c r="DE74" s="7" t="str">
        <f t="shared" si="101"/>
        <v>-</v>
      </c>
      <c r="DF74" s="7" t="str">
        <f t="shared" si="102"/>
        <v>-</v>
      </c>
      <c r="DG74" s="7" t="str">
        <f t="shared" si="103"/>
        <v>-</v>
      </c>
      <c r="DH74" s="7" t="str">
        <f t="shared" si="104"/>
        <v>-</v>
      </c>
      <c r="DI74" s="7" t="str">
        <f t="shared" si="105"/>
        <v>-</v>
      </c>
      <c r="DJ74" s="7" t="str">
        <f t="shared" si="106"/>
        <v>-</v>
      </c>
      <c r="DK74" s="7" t="str">
        <f t="shared" si="107"/>
        <v>-</v>
      </c>
      <c r="DL74" s="13" t="str">
        <f t="shared" si="108"/>
        <v>-</v>
      </c>
      <c r="DM74" s="14" t="str">
        <f t="shared" si="109"/>
        <v>-</v>
      </c>
      <c r="DN74" s="37" t="str">
        <f t="shared" si="125"/>
        <v>-</v>
      </c>
      <c r="DO74" s="89" t="str">
        <f t="shared" si="11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6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7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8"/>
        <v>-</v>
      </c>
      <c r="AC75" s="68"/>
      <c r="AD75" s="70" t="str">
        <f t="shared" si="8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9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30"/>
        <v>-</v>
      </c>
      <c r="AW75" s="68"/>
      <c r="AX75" s="70" t="str">
        <f t="shared" si="9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1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2"/>
        <v>-</v>
      </c>
      <c r="BQ75" s="68"/>
      <c r="BR75" s="70" t="str">
        <f t="shared" si="133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4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5"/>
        <v>-</v>
      </c>
      <c r="CK75" s="76"/>
      <c r="CL75" s="81"/>
      <c r="CM75" s="82"/>
      <c r="CN75" s="64" t="str">
        <f t="shared" si="91"/>
        <v>-</v>
      </c>
      <c r="CO75" s="65"/>
      <c r="CP75" s="65"/>
      <c r="CQ75" s="66" t="str">
        <f t="shared" si="92"/>
        <v>-</v>
      </c>
      <c r="CR75" s="64" t="str">
        <f t="shared" si="93"/>
        <v>-</v>
      </c>
      <c r="CS75" s="67" t="str">
        <f t="shared" si="94"/>
        <v/>
      </c>
      <c r="CT75" s="76"/>
      <c r="CU75" s="61" t="str">
        <f t="shared" si="95"/>
        <v>-</v>
      </c>
      <c r="CV75" s="62" t="str">
        <f t="shared" si="96"/>
        <v>-</v>
      </c>
      <c r="CW75" s="63" t="str">
        <f t="shared" si="97"/>
        <v>-</v>
      </c>
      <c r="CX75" s="63" t="str">
        <f t="shared" si="121"/>
        <v>-</v>
      </c>
      <c r="CY75" s="63" t="str">
        <f t="shared" si="98"/>
        <v>-</v>
      </c>
      <c r="CZ75" s="63" t="str">
        <f t="shared" si="99"/>
        <v>-</v>
      </c>
      <c r="DA75" s="51" t="str">
        <f t="shared" si="122"/>
        <v>-</v>
      </c>
      <c r="DB75" s="52" t="str">
        <f t="shared" si="123"/>
        <v>-</v>
      </c>
      <c r="DC75" s="53" t="str">
        <f t="shared" si="100"/>
        <v>-</v>
      </c>
      <c r="DD75" s="7" t="str">
        <f t="shared" si="124"/>
        <v>-</v>
      </c>
      <c r="DE75" s="7" t="str">
        <f t="shared" si="101"/>
        <v>-</v>
      </c>
      <c r="DF75" s="7" t="str">
        <f t="shared" si="102"/>
        <v>-</v>
      </c>
      <c r="DG75" s="7" t="str">
        <f t="shared" si="103"/>
        <v>-</v>
      </c>
      <c r="DH75" s="7" t="str">
        <f t="shared" si="104"/>
        <v>-</v>
      </c>
      <c r="DI75" s="7" t="str">
        <f t="shared" si="105"/>
        <v>-</v>
      </c>
      <c r="DJ75" s="7" t="str">
        <f t="shared" si="106"/>
        <v>-</v>
      </c>
      <c r="DK75" s="7" t="str">
        <f t="shared" si="107"/>
        <v>-</v>
      </c>
      <c r="DL75" s="13" t="str">
        <f t="shared" si="108"/>
        <v>-</v>
      </c>
      <c r="DM75" s="14" t="str">
        <f t="shared" si="109"/>
        <v>-</v>
      </c>
      <c r="DN75" s="37" t="str">
        <f t="shared" si="125"/>
        <v>-</v>
      </c>
      <c r="DO75" s="89" t="str">
        <f t="shared" si="11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6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7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8"/>
        <v>-</v>
      </c>
      <c r="AC76" s="68"/>
      <c r="AD76" s="70" t="str">
        <f t="shared" si="8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9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30"/>
        <v>-</v>
      </c>
      <c r="AW76" s="68"/>
      <c r="AX76" s="70" t="str">
        <f t="shared" si="9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1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2"/>
        <v>-</v>
      </c>
      <c r="BQ76" s="68"/>
      <c r="BR76" s="70" t="str">
        <f t="shared" si="133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4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5"/>
        <v>-</v>
      </c>
      <c r="CK76" s="76"/>
      <c r="CL76" s="81"/>
      <c r="CM76" s="82"/>
      <c r="CN76" s="64" t="str">
        <f t="shared" si="91"/>
        <v>-</v>
      </c>
      <c r="CO76" s="65"/>
      <c r="CP76" s="65"/>
      <c r="CQ76" s="66" t="str">
        <f t="shared" si="92"/>
        <v>-</v>
      </c>
      <c r="CR76" s="64" t="str">
        <f t="shared" si="93"/>
        <v>-</v>
      </c>
      <c r="CS76" s="67" t="str">
        <f t="shared" si="94"/>
        <v/>
      </c>
      <c r="CT76" s="76"/>
      <c r="CU76" s="61" t="str">
        <f t="shared" si="95"/>
        <v>-</v>
      </c>
      <c r="CV76" s="62" t="str">
        <f t="shared" si="96"/>
        <v>-</v>
      </c>
      <c r="CW76" s="63" t="str">
        <f t="shared" si="97"/>
        <v>-</v>
      </c>
      <c r="CX76" s="63" t="str">
        <f t="shared" si="121"/>
        <v>-</v>
      </c>
      <c r="CY76" s="63" t="str">
        <f t="shared" si="98"/>
        <v>-</v>
      </c>
      <c r="CZ76" s="63" t="str">
        <f t="shared" si="99"/>
        <v>-</v>
      </c>
      <c r="DA76" s="51" t="str">
        <f t="shared" si="122"/>
        <v>-</v>
      </c>
      <c r="DB76" s="52" t="str">
        <f t="shared" si="123"/>
        <v>-</v>
      </c>
      <c r="DC76" s="53" t="str">
        <f t="shared" si="100"/>
        <v>-</v>
      </c>
      <c r="DD76" s="7" t="str">
        <f t="shared" si="124"/>
        <v>-</v>
      </c>
      <c r="DE76" s="7" t="str">
        <f t="shared" si="101"/>
        <v>-</v>
      </c>
      <c r="DF76" s="7" t="str">
        <f t="shared" si="102"/>
        <v>-</v>
      </c>
      <c r="DG76" s="7" t="str">
        <f t="shared" si="103"/>
        <v>-</v>
      </c>
      <c r="DH76" s="7" t="str">
        <f t="shared" si="104"/>
        <v>-</v>
      </c>
      <c r="DI76" s="7" t="str">
        <f t="shared" si="105"/>
        <v>-</v>
      </c>
      <c r="DJ76" s="7" t="str">
        <f t="shared" si="106"/>
        <v>-</v>
      </c>
      <c r="DK76" s="7" t="str">
        <f t="shared" si="107"/>
        <v>-</v>
      </c>
      <c r="DL76" s="13" t="str">
        <f t="shared" si="108"/>
        <v>-</v>
      </c>
      <c r="DM76" s="14" t="str">
        <f t="shared" si="109"/>
        <v>-</v>
      </c>
      <c r="DN76" s="37" t="str">
        <f t="shared" si="125"/>
        <v>-</v>
      </c>
      <c r="DO76" s="89" t="str">
        <f t="shared" si="11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6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7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8"/>
        <v>-</v>
      </c>
      <c r="AC77" s="68"/>
      <c r="AD77" s="70" t="str">
        <f t="shared" si="8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9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30"/>
        <v>-</v>
      </c>
      <c r="AW77" s="68"/>
      <c r="AX77" s="70" t="str">
        <f t="shared" si="9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1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2"/>
        <v>-</v>
      </c>
      <c r="BQ77" s="68"/>
      <c r="BR77" s="70" t="str">
        <f t="shared" si="133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4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5"/>
        <v>-</v>
      </c>
      <c r="CK77" s="76"/>
      <c r="CL77" s="81"/>
      <c r="CM77" s="82"/>
      <c r="CN77" s="64" t="str">
        <f t="shared" si="91"/>
        <v>-</v>
      </c>
      <c r="CO77" s="65"/>
      <c r="CP77" s="65"/>
      <c r="CQ77" s="66" t="str">
        <f t="shared" si="92"/>
        <v>-</v>
      </c>
      <c r="CR77" s="64" t="str">
        <f t="shared" si="93"/>
        <v>-</v>
      </c>
      <c r="CS77" s="67" t="str">
        <f t="shared" si="94"/>
        <v/>
      </c>
      <c r="CT77" s="76"/>
      <c r="CU77" s="61" t="str">
        <f t="shared" si="95"/>
        <v>-</v>
      </c>
      <c r="CV77" s="62" t="str">
        <f t="shared" si="96"/>
        <v>-</v>
      </c>
      <c r="CW77" s="63" t="str">
        <f t="shared" si="97"/>
        <v>-</v>
      </c>
      <c r="CX77" s="63" t="str">
        <f t="shared" si="121"/>
        <v>-</v>
      </c>
      <c r="CY77" s="63" t="str">
        <f t="shared" si="98"/>
        <v>-</v>
      </c>
      <c r="CZ77" s="63" t="str">
        <f t="shared" si="99"/>
        <v>-</v>
      </c>
      <c r="DA77" s="51" t="str">
        <f t="shared" si="122"/>
        <v>-</v>
      </c>
      <c r="DB77" s="52" t="str">
        <f t="shared" si="123"/>
        <v>-</v>
      </c>
      <c r="DC77" s="53" t="str">
        <f t="shared" si="100"/>
        <v>-</v>
      </c>
      <c r="DD77" s="7" t="str">
        <f t="shared" si="124"/>
        <v>-</v>
      </c>
      <c r="DE77" s="7" t="str">
        <f t="shared" si="101"/>
        <v>-</v>
      </c>
      <c r="DF77" s="7" t="str">
        <f t="shared" si="102"/>
        <v>-</v>
      </c>
      <c r="DG77" s="7" t="str">
        <f t="shared" si="103"/>
        <v>-</v>
      </c>
      <c r="DH77" s="7" t="str">
        <f t="shared" si="104"/>
        <v>-</v>
      </c>
      <c r="DI77" s="7" t="str">
        <f t="shared" si="105"/>
        <v>-</v>
      </c>
      <c r="DJ77" s="7" t="str">
        <f t="shared" si="106"/>
        <v>-</v>
      </c>
      <c r="DK77" s="7" t="str">
        <f t="shared" si="107"/>
        <v>-</v>
      </c>
      <c r="DL77" s="13" t="str">
        <f t="shared" si="108"/>
        <v>-</v>
      </c>
      <c r="DM77" s="14" t="str">
        <f t="shared" si="109"/>
        <v>-</v>
      </c>
      <c r="DN77" s="37" t="str">
        <f t="shared" si="125"/>
        <v>-</v>
      </c>
      <c r="DO77" s="89" t="str">
        <f t="shared" si="11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6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7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8"/>
        <v>-</v>
      </c>
      <c r="AC78" s="68"/>
      <c r="AD78" s="70" t="str">
        <f t="shared" si="8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9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30"/>
        <v>-</v>
      </c>
      <c r="AW78" s="68"/>
      <c r="AX78" s="70" t="str">
        <f t="shared" si="9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1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2"/>
        <v>-</v>
      </c>
      <c r="BQ78" s="68"/>
      <c r="BR78" s="70" t="str">
        <f t="shared" si="133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4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5"/>
        <v>-</v>
      </c>
      <c r="CK78" s="76"/>
      <c r="CL78" s="81"/>
      <c r="CM78" s="82"/>
      <c r="CN78" s="64" t="str">
        <f t="shared" si="91"/>
        <v>-</v>
      </c>
      <c r="CO78" s="65"/>
      <c r="CP78" s="65"/>
      <c r="CQ78" s="66" t="str">
        <f t="shared" si="92"/>
        <v>-</v>
      </c>
      <c r="CR78" s="64" t="str">
        <f t="shared" si="93"/>
        <v>-</v>
      </c>
      <c r="CS78" s="67" t="str">
        <f t="shared" si="94"/>
        <v/>
      </c>
      <c r="CT78" s="76"/>
      <c r="CU78" s="61" t="str">
        <f t="shared" si="95"/>
        <v>-</v>
      </c>
      <c r="CV78" s="62" t="str">
        <f t="shared" si="96"/>
        <v>-</v>
      </c>
      <c r="CW78" s="63" t="str">
        <f t="shared" si="97"/>
        <v>-</v>
      </c>
      <c r="CX78" s="63" t="str">
        <f t="shared" si="121"/>
        <v>-</v>
      </c>
      <c r="CY78" s="63" t="str">
        <f t="shared" si="98"/>
        <v>-</v>
      </c>
      <c r="CZ78" s="63" t="str">
        <f t="shared" si="99"/>
        <v>-</v>
      </c>
      <c r="DA78" s="51" t="str">
        <f t="shared" si="122"/>
        <v>-</v>
      </c>
      <c r="DB78" s="52" t="str">
        <f t="shared" si="123"/>
        <v>-</v>
      </c>
      <c r="DC78" s="53" t="str">
        <f t="shared" si="100"/>
        <v>-</v>
      </c>
      <c r="DD78" s="7" t="str">
        <f t="shared" si="124"/>
        <v>-</v>
      </c>
      <c r="DE78" s="7" t="str">
        <f t="shared" si="101"/>
        <v>-</v>
      </c>
      <c r="DF78" s="7" t="str">
        <f t="shared" si="102"/>
        <v>-</v>
      </c>
      <c r="DG78" s="7" t="str">
        <f t="shared" si="103"/>
        <v>-</v>
      </c>
      <c r="DH78" s="7" t="str">
        <f t="shared" si="104"/>
        <v>-</v>
      </c>
      <c r="DI78" s="7" t="str">
        <f t="shared" si="105"/>
        <v>-</v>
      </c>
      <c r="DJ78" s="7" t="str">
        <f t="shared" si="106"/>
        <v>-</v>
      </c>
      <c r="DK78" s="7" t="str">
        <f t="shared" si="107"/>
        <v>-</v>
      </c>
      <c r="DL78" s="13" t="str">
        <f t="shared" si="108"/>
        <v>-</v>
      </c>
      <c r="DM78" s="14" t="str">
        <f t="shared" si="109"/>
        <v>-</v>
      </c>
      <c r="DN78" s="37" t="str">
        <f t="shared" si="125"/>
        <v>-</v>
      </c>
      <c r="DO78" s="89" t="str">
        <f t="shared" si="11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6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7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8"/>
        <v>-</v>
      </c>
      <c r="AC79" s="68"/>
      <c r="AD79" s="70" t="str">
        <f t="shared" si="8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9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30"/>
        <v>-</v>
      </c>
      <c r="AW79" s="68"/>
      <c r="AX79" s="70" t="str">
        <f t="shared" si="9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1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2"/>
        <v>-</v>
      </c>
      <c r="BQ79" s="68"/>
      <c r="BR79" s="70" t="str">
        <f t="shared" si="133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4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5"/>
        <v>-</v>
      </c>
      <c r="CK79" s="76"/>
      <c r="CL79" s="81"/>
      <c r="CM79" s="82"/>
      <c r="CN79" s="64" t="str">
        <f t="shared" si="91"/>
        <v>-</v>
      </c>
      <c r="CO79" s="65"/>
      <c r="CP79" s="65"/>
      <c r="CQ79" s="66" t="str">
        <f t="shared" si="92"/>
        <v>-</v>
      </c>
      <c r="CR79" s="64" t="str">
        <f t="shared" si="93"/>
        <v>-</v>
      </c>
      <c r="CS79" s="67" t="str">
        <f t="shared" si="94"/>
        <v/>
      </c>
      <c r="CT79" s="76"/>
      <c r="CU79" s="61" t="str">
        <f t="shared" si="95"/>
        <v>-</v>
      </c>
      <c r="CV79" s="62" t="str">
        <f t="shared" si="96"/>
        <v>-</v>
      </c>
      <c r="CW79" s="63" t="str">
        <f t="shared" si="97"/>
        <v>-</v>
      </c>
      <c r="CX79" s="63" t="str">
        <f t="shared" si="121"/>
        <v>-</v>
      </c>
      <c r="CY79" s="63" t="str">
        <f t="shared" si="98"/>
        <v>-</v>
      </c>
      <c r="CZ79" s="63" t="str">
        <f t="shared" si="99"/>
        <v>-</v>
      </c>
      <c r="DA79" s="51" t="str">
        <f t="shared" si="122"/>
        <v>-</v>
      </c>
      <c r="DB79" s="52" t="str">
        <f t="shared" si="123"/>
        <v>-</v>
      </c>
      <c r="DC79" s="53" t="str">
        <f t="shared" si="100"/>
        <v>-</v>
      </c>
      <c r="DD79" s="7" t="str">
        <f t="shared" si="124"/>
        <v>-</v>
      </c>
      <c r="DE79" s="7" t="str">
        <f t="shared" si="101"/>
        <v>-</v>
      </c>
      <c r="DF79" s="7" t="str">
        <f t="shared" si="102"/>
        <v>-</v>
      </c>
      <c r="DG79" s="7" t="str">
        <f t="shared" si="103"/>
        <v>-</v>
      </c>
      <c r="DH79" s="7" t="str">
        <f t="shared" si="104"/>
        <v>-</v>
      </c>
      <c r="DI79" s="7" t="str">
        <f t="shared" si="105"/>
        <v>-</v>
      </c>
      <c r="DJ79" s="7" t="str">
        <f t="shared" si="106"/>
        <v>-</v>
      </c>
      <c r="DK79" s="7" t="str">
        <f t="shared" si="107"/>
        <v>-</v>
      </c>
      <c r="DL79" s="13" t="str">
        <f t="shared" si="108"/>
        <v>-</v>
      </c>
      <c r="DM79" s="14" t="str">
        <f t="shared" si="109"/>
        <v>-</v>
      </c>
      <c r="DN79" s="37" t="str">
        <f t="shared" si="125"/>
        <v>-</v>
      </c>
      <c r="DO79" s="89" t="str">
        <f t="shared" si="11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6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7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8"/>
        <v>-</v>
      </c>
      <c r="AC80" s="68"/>
      <c r="AD80" s="70" t="str">
        <f t="shared" si="8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9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30"/>
        <v>-</v>
      </c>
      <c r="AW80" s="68"/>
      <c r="AX80" s="70" t="str">
        <f t="shared" si="9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1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2"/>
        <v>-</v>
      </c>
      <c r="BQ80" s="68"/>
      <c r="BR80" s="70" t="str">
        <f t="shared" si="133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4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5"/>
        <v>-</v>
      </c>
      <c r="CK80" s="76"/>
      <c r="CL80" s="81"/>
      <c r="CM80" s="82"/>
      <c r="CN80" s="64" t="str">
        <f t="shared" si="91"/>
        <v>-</v>
      </c>
      <c r="CO80" s="65"/>
      <c r="CP80" s="65"/>
      <c r="CQ80" s="66" t="str">
        <f t="shared" si="92"/>
        <v>-</v>
      </c>
      <c r="CR80" s="64" t="str">
        <f t="shared" si="93"/>
        <v>-</v>
      </c>
      <c r="CS80" s="67" t="str">
        <f t="shared" si="94"/>
        <v/>
      </c>
      <c r="CT80" s="76"/>
      <c r="CU80" s="61" t="str">
        <f t="shared" si="95"/>
        <v>-</v>
      </c>
      <c r="CV80" s="62" t="str">
        <f t="shared" si="96"/>
        <v>-</v>
      </c>
      <c r="CW80" s="63" t="str">
        <f t="shared" si="97"/>
        <v>-</v>
      </c>
      <c r="CX80" s="63" t="str">
        <f t="shared" si="121"/>
        <v>-</v>
      </c>
      <c r="CY80" s="63" t="str">
        <f t="shared" si="98"/>
        <v>-</v>
      </c>
      <c r="CZ80" s="63" t="str">
        <f t="shared" si="99"/>
        <v>-</v>
      </c>
      <c r="DA80" s="51" t="str">
        <f t="shared" si="122"/>
        <v>-</v>
      </c>
      <c r="DB80" s="52" t="str">
        <f t="shared" si="123"/>
        <v>-</v>
      </c>
      <c r="DC80" s="53" t="str">
        <f t="shared" si="100"/>
        <v>-</v>
      </c>
      <c r="DD80" s="7" t="str">
        <f t="shared" si="124"/>
        <v>-</v>
      </c>
      <c r="DE80" s="7" t="str">
        <f t="shared" si="101"/>
        <v>-</v>
      </c>
      <c r="DF80" s="7" t="str">
        <f t="shared" si="102"/>
        <v>-</v>
      </c>
      <c r="DG80" s="7" t="str">
        <f t="shared" si="103"/>
        <v>-</v>
      </c>
      <c r="DH80" s="7" t="str">
        <f t="shared" si="104"/>
        <v>-</v>
      </c>
      <c r="DI80" s="7" t="str">
        <f t="shared" si="105"/>
        <v>-</v>
      </c>
      <c r="DJ80" s="7" t="str">
        <f t="shared" si="106"/>
        <v>-</v>
      </c>
      <c r="DK80" s="7" t="str">
        <f t="shared" si="107"/>
        <v>-</v>
      </c>
      <c r="DL80" s="13" t="str">
        <f t="shared" si="108"/>
        <v>-</v>
      </c>
      <c r="DM80" s="14" t="str">
        <f t="shared" si="109"/>
        <v>-</v>
      </c>
      <c r="DN80" s="37" t="str">
        <f t="shared" si="125"/>
        <v>-</v>
      </c>
      <c r="DO80" s="89" t="str">
        <f t="shared" si="11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6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7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8"/>
        <v>-</v>
      </c>
      <c r="AC81" s="68"/>
      <c r="AD81" s="70" t="str">
        <f t="shared" si="8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9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30"/>
        <v>-</v>
      </c>
      <c r="AW81" s="68"/>
      <c r="AX81" s="70" t="str">
        <f t="shared" si="9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1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2"/>
        <v>-</v>
      </c>
      <c r="BQ81" s="68"/>
      <c r="BR81" s="70" t="str">
        <f t="shared" si="133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4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5"/>
        <v>-</v>
      </c>
      <c r="CK81" s="76"/>
      <c r="CL81" s="81"/>
      <c r="CM81" s="82"/>
      <c r="CN81" s="64" t="str">
        <f t="shared" si="91"/>
        <v>-</v>
      </c>
      <c r="CO81" s="65"/>
      <c r="CP81" s="65"/>
      <c r="CQ81" s="66" t="str">
        <f t="shared" si="92"/>
        <v>-</v>
      </c>
      <c r="CR81" s="64" t="str">
        <f t="shared" si="93"/>
        <v>-</v>
      </c>
      <c r="CS81" s="67" t="str">
        <f t="shared" si="94"/>
        <v/>
      </c>
      <c r="CT81" s="76"/>
      <c r="CU81" s="61" t="str">
        <f t="shared" si="95"/>
        <v>-</v>
      </c>
      <c r="CV81" s="62" t="str">
        <f t="shared" si="96"/>
        <v>-</v>
      </c>
      <c r="CW81" s="63" t="str">
        <f t="shared" si="97"/>
        <v>-</v>
      </c>
      <c r="CX81" s="63" t="str">
        <f t="shared" si="121"/>
        <v>-</v>
      </c>
      <c r="CY81" s="63" t="str">
        <f t="shared" si="98"/>
        <v>-</v>
      </c>
      <c r="CZ81" s="63" t="str">
        <f t="shared" si="99"/>
        <v>-</v>
      </c>
      <c r="DA81" s="51" t="str">
        <f t="shared" si="122"/>
        <v>-</v>
      </c>
      <c r="DB81" s="52" t="str">
        <f t="shared" si="123"/>
        <v>-</v>
      </c>
      <c r="DC81" s="53" t="str">
        <f t="shared" si="100"/>
        <v>-</v>
      </c>
      <c r="DD81" s="7" t="str">
        <f t="shared" si="124"/>
        <v>-</v>
      </c>
      <c r="DE81" s="7" t="str">
        <f t="shared" si="101"/>
        <v>-</v>
      </c>
      <c r="DF81" s="7" t="str">
        <f t="shared" si="102"/>
        <v>-</v>
      </c>
      <c r="DG81" s="7" t="str">
        <f t="shared" si="103"/>
        <v>-</v>
      </c>
      <c r="DH81" s="7" t="str">
        <f t="shared" si="104"/>
        <v>-</v>
      </c>
      <c r="DI81" s="7" t="str">
        <f t="shared" si="105"/>
        <v>-</v>
      </c>
      <c r="DJ81" s="7" t="str">
        <f t="shared" si="106"/>
        <v>-</v>
      </c>
      <c r="DK81" s="7" t="str">
        <f t="shared" si="107"/>
        <v>-</v>
      </c>
      <c r="DL81" s="13" t="str">
        <f t="shared" si="108"/>
        <v>-</v>
      </c>
      <c r="DM81" s="14" t="str">
        <f t="shared" si="109"/>
        <v>-</v>
      </c>
      <c r="DN81" s="37" t="str">
        <f t="shared" si="125"/>
        <v>-</v>
      </c>
      <c r="DO81" s="89" t="str">
        <f t="shared" si="11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6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7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8"/>
        <v>-</v>
      </c>
      <c r="AC82" s="68"/>
      <c r="AD82" s="70" t="str">
        <f t="shared" si="8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9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30"/>
        <v>-</v>
      </c>
      <c r="AW82" s="68"/>
      <c r="AX82" s="70" t="str">
        <f t="shared" si="9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1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2"/>
        <v>-</v>
      </c>
      <c r="BQ82" s="68"/>
      <c r="BR82" s="70" t="str">
        <f t="shared" si="133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4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5"/>
        <v>-</v>
      </c>
      <c r="CK82" s="76"/>
      <c r="CL82" s="81"/>
      <c r="CM82" s="82"/>
      <c r="CN82" s="64" t="str">
        <f t="shared" si="91"/>
        <v>-</v>
      </c>
      <c r="CO82" s="65"/>
      <c r="CP82" s="65"/>
      <c r="CQ82" s="66" t="str">
        <f t="shared" si="92"/>
        <v>-</v>
      </c>
      <c r="CR82" s="64" t="str">
        <f t="shared" si="93"/>
        <v>-</v>
      </c>
      <c r="CS82" s="67" t="str">
        <f t="shared" si="94"/>
        <v/>
      </c>
      <c r="CT82" s="76"/>
      <c r="CU82" s="61" t="str">
        <f t="shared" si="95"/>
        <v>-</v>
      </c>
      <c r="CV82" s="62" t="str">
        <f t="shared" si="96"/>
        <v>-</v>
      </c>
      <c r="CW82" s="63" t="str">
        <f t="shared" si="97"/>
        <v>-</v>
      </c>
      <c r="CX82" s="63" t="str">
        <f t="shared" si="121"/>
        <v>-</v>
      </c>
      <c r="CY82" s="63" t="str">
        <f t="shared" si="98"/>
        <v>-</v>
      </c>
      <c r="CZ82" s="63" t="str">
        <f t="shared" si="99"/>
        <v>-</v>
      </c>
      <c r="DA82" s="51" t="str">
        <f t="shared" si="122"/>
        <v>-</v>
      </c>
      <c r="DB82" s="52" t="str">
        <f t="shared" si="123"/>
        <v>-</v>
      </c>
      <c r="DC82" s="53" t="str">
        <f t="shared" si="100"/>
        <v>-</v>
      </c>
      <c r="DD82" s="7" t="str">
        <f t="shared" si="124"/>
        <v>-</v>
      </c>
      <c r="DE82" s="7" t="str">
        <f t="shared" si="101"/>
        <v>-</v>
      </c>
      <c r="DF82" s="7" t="str">
        <f t="shared" si="102"/>
        <v>-</v>
      </c>
      <c r="DG82" s="7" t="str">
        <f t="shared" si="103"/>
        <v>-</v>
      </c>
      <c r="DH82" s="7" t="str">
        <f t="shared" si="104"/>
        <v>-</v>
      </c>
      <c r="DI82" s="7" t="str">
        <f t="shared" si="105"/>
        <v>-</v>
      </c>
      <c r="DJ82" s="7" t="str">
        <f t="shared" si="106"/>
        <v>-</v>
      </c>
      <c r="DK82" s="7" t="str">
        <f t="shared" si="107"/>
        <v>-</v>
      </c>
      <c r="DL82" s="13" t="str">
        <f t="shared" si="108"/>
        <v>-</v>
      </c>
      <c r="DM82" s="14" t="str">
        <f t="shared" si="109"/>
        <v>-</v>
      </c>
      <c r="DN82" s="37" t="str">
        <f t="shared" si="125"/>
        <v>-</v>
      </c>
      <c r="DO82" s="89" t="str">
        <f t="shared" si="11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6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7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8"/>
        <v>-</v>
      </c>
      <c r="AC83" s="68"/>
      <c r="AD83" s="70" t="str">
        <f t="shared" si="8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9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30"/>
        <v>-</v>
      </c>
      <c r="AW83" s="68"/>
      <c r="AX83" s="70" t="str">
        <f t="shared" si="9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1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2"/>
        <v>-</v>
      </c>
      <c r="BQ83" s="68"/>
      <c r="BR83" s="70" t="str">
        <f t="shared" si="133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4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5"/>
        <v>-</v>
      </c>
      <c r="CK83" s="76"/>
      <c r="CL83" s="81"/>
      <c r="CM83" s="82"/>
      <c r="CN83" s="64" t="str">
        <f t="shared" si="91"/>
        <v>-</v>
      </c>
      <c r="CO83" s="65"/>
      <c r="CP83" s="65"/>
      <c r="CQ83" s="66" t="str">
        <f t="shared" si="92"/>
        <v>-</v>
      </c>
      <c r="CR83" s="64" t="str">
        <f t="shared" si="93"/>
        <v>-</v>
      </c>
      <c r="CS83" s="67" t="str">
        <f t="shared" si="94"/>
        <v/>
      </c>
      <c r="CT83" s="76"/>
      <c r="CU83" s="61" t="str">
        <f t="shared" si="95"/>
        <v>-</v>
      </c>
      <c r="CV83" s="62" t="str">
        <f t="shared" si="96"/>
        <v>-</v>
      </c>
      <c r="CW83" s="63" t="str">
        <f t="shared" si="97"/>
        <v>-</v>
      </c>
      <c r="CX83" s="63" t="str">
        <f t="shared" si="121"/>
        <v>-</v>
      </c>
      <c r="CY83" s="63" t="str">
        <f t="shared" si="98"/>
        <v>-</v>
      </c>
      <c r="CZ83" s="63" t="str">
        <f t="shared" si="99"/>
        <v>-</v>
      </c>
      <c r="DA83" s="51" t="str">
        <f t="shared" si="122"/>
        <v>-</v>
      </c>
      <c r="DB83" s="52" t="str">
        <f t="shared" si="123"/>
        <v>-</v>
      </c>
      <c r="DC83" s="53" t="str">
        <f t="shared" si="100"/>
        <v>-</v>
      </c>
      <c r="DD83" s="7" t="str">
        <f t="shared" si="124"/>
        <v>-</v>
      </c>
      <c r="DE83" s="7" t="str">
        <f t="shared" si="101"/>
        <v>-</v>
      </c>
      <c r="DF83" s="7" t="str">
        <f t="shared" si="102"/>
        <v>-</v>
      </c>
      <c r="DG83" s="7" t="str">
        <f t="shared" si="103"/>
        <v>-</v>
      </c>
      <c r="DH83" s="7" t="str">
        <f t="shared" si="104"/>
        <v>-</v>
      </c>
      <c r="DI83" s="7" t="str">
        <f t="shared" si="105"/>
        <v>-</v>
      </c>
      <c r="DJ83" s="7" t="str">
        <f t="shared" si="106"/>
        <v>-</v>
      </c>
      <c r="DK83" s="7" t="str">
        <f t="shared" si="107"/>
        <v>-</v>
      </c>
      <c r="DL83" s="13" t="str">
        <f t="shared" si="108"/>
        <v>-</v>
      </c>
      <c r="DM83" s="14" t="str">
        <f t="shared" si="109"/>
        <v>-</v>
      </c>
      <c r="DN83" s="37" t="str">
        <f t="shared" si="125"/>
        <v>-</v>
      </c>
      <c r="DO83" s="89" t="str">
        <f t="shared" si="11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6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7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8"/>
        <v>-</v>
      </c>
      <c r="AC84" s="68"/>
      <c r="AD84" s="70" t="str">
        <f t="shared" si="8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9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30"/>
        <v>-</v>
      </c>
      <c r="AW84" s="68"/>
      <c r="AX84" s="70" t="str">
        <f t="shared" si="9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1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2"/>
        <v>-</v>
      </c>
      <c r="BQ84" s="68"/>
      <c r="BR84" s="70" t="str">
        <f t="shared" si="133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4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5"/>
        <v>-</v>
      </c>
      <c r="CK84" s="76"/>
      <c r="CL84" s="81"/>
      <c r="CM84" s="82"/>
      <c r="CN84" s="64" t="str">
        <f t="shared" si="91"/>
        <v>-</v>
      </c>
      <c r="CO84" s="65"/>
      <c r="CP84" s="65"/>
      <c r="CQ84" s="66" t="str">
        <f t="shared" si="92"/>
        <v>-</v>
      </c>
      <c r="CR84" s="64" t="str">
        <f t="shared" si="93"/>
        <v>-</v>
      </c>
      <c r="CS84" s="67" t="str">
        <f t="shared" si="94"/>
        <v/>
      </c>
      <c r="CT84" s="76"/>
      <c r="CU84" s="61" t="str">
        <f t="shared" si="95"/>
        <v>-</v>
      </c>
      <c r="CV84" s="62" t="str">
        <f t="shared" si="96"/>
        <v>-</v>
      </c>
      <c r="CW84" s="63" t="str">
        <f t="shared" si="97"/>
        <v>-</v>
      </c>
      <c r="CX84" s="63" t="str">
        <f t="shared" si="121"/>
        <v>-</v>
      </c>
      <c r="CY84" s="63" t="str">
        <f t="shared" si="98"/>
        <v>-</v>
      </c>
      <c r="CZ84" s="63" t="str">
        <f t="shared" si="99"/>
        <v>-</v>
      </c>
      <c r="DA84" s="51" t="str">
        <f t="shared" si="122"/>
        <v>-</v>
      </c>
      <c r="DB84" s="52" t="str">
        <f t="shared" si="123"/>
        <v>-</v>
      </c>
      <c r="DC84" s="53" t="str">
        <f t="shared" si="100"/>
        <v>-</v>
      </c>
      <c r="DD84" s="7" t="str">
        <f t="shared" si="124"/>
        <v>-</v>
      </c>
      <c r="DE84" s="7" t="str">
        <f t="shared" si="101"/>
        <v>-</v>
      </c>
      <c r="DF84" s="7" t="str">
        <f t="shared" si="102"/>
        <v>-</v>
      </c>
      <c r="DG84" s="7" t="str">
        <f t="shared" si="103"/>
        <v>-</v>
      </c>
      <c r="DH84" s="7" t="str">
        <f t="shared" si="104"/>
        <v>-</v>
      </c>
      <c r="DI84" s="7" t="str">
        <f t="shared" si="105"/>
        <v>-</v>
      </c>
      <c r="DJ84" s="7" t="str">
        <f t="shared" si="106"/>
        <v>-</v>
      </c>
      <c r="DK84" s="7" t="str">
        <f t="shared" si="107"/>
        <v>-</v>
      </c>
      <c r="DL84" s="13" t="str">
        <f t="shared" si="108"/>
        <v>-</v>
      </c>
      <c r="DM84" s="14" t="str">
        <f t="shared" si="109"/>
        <v>-</v>
      </c>
      <c r="DN84" s="37" t="str">
        <f t="shared" si="125"/>
        <v>-</v>
      </c>
      <c r="DO84" s="89" t="str">
        <f t="shared" si="11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6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7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8"/>
        <v>-</v>
      </c>
      <c r="AC85" s="68"/>
      <c r="AD85" s="70" t="str">
        <f t="shared" si="8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9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30"/>
        <v>-</v>
      </c>
      <c r="AW85" s="68"/>
      <c r="AX85" s="70" t="str">
        <f t="shared" si="9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1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2"/>
        <v>-</v>
      </c>
      <c r="BQ85" s="68"/>
      <c r="BR85" s="70" t="str">
        <f t="shared" si="133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4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5"/>
        <v>-</v>
      </c>
      <c r="CK85" s="76"/>
      <c r="CL85" s="81"/>
      <c r="CM85" s="82"/>
      <c r="CN85" s="64" t="str">
        <f t="shared" si="91"/>
        <v>-</v>
      </c>
      <c r="CO85" s="65"/>
      <c r="CP85" s="65"/>
      <c r="CQ85" s="66" t="str">
        <f t="shared" si="92"/>
        <v>-</v>
      </c>
      <c r="CR85" s="64" t="str">
        <f t="shared" si="93"/>
        <v>-</v>
      </c>
      <c r="CS85" s="67" t="str">
        <f t="shared" si="94"/>
        <v/>
      </c>
      <c r="CT85" s="76"/>
      <c r="CU85" s="61" t="str">
        <f t="shared" si="95"/>
        <v>-</v>
      </c>
      <c r="CV85" s="62" t="str">
        <f t="shared" si="96"/>
        <v>-</v>
      </c>
      <c r="CW85" s="63" t="str">
        <f t="shared" si="97"/>
        <v>-</v>
      </c>
      <c r="CX85" s="63" t="str">
        <f t="shared" si="121"/>
        <v>-</v>
      </c>
      <c r="CY85" s="63" t="str">
        <f t="shared" si="98"/>
        <v>-</v>
      </c>
      <c r="CZ85" s="63" t="str">
        <f t="shared" si="99"/>
        <v>-</v>
      </c>
      <c r="DA85" s="51" t="str">
        <f t="shared" si="122"/>
        <v>-</v>
      </c>
      <c r="DB85" s="52" t="str">
        <f t="shared" si="123"/>
        <v>-</v>
      </c>
      <c r="DC85" s="53" t="str">
        <f t="shared" si="100"/>
        <v>-</v>
      </c>
      <c r="DD85" s="7" t="str">
        <f t="shared" si="124"/>
        <v>-</v>
      </c>
      <c r="DE85" s="7" t="str">
        <f t="shared" si="101"/>
        <v>-</v>
      </c>
      <c r="DF85" s="7" t="str">
        <f t="shared" si="102"/>
        <v>-</v>
      </c>
      <c r="DG85" s="7" t="str">
        <f t="shared" si="103"/>
        <v>-</v>
      </c>
      <c r="DH85" s="7" t="str">
        <f t="shared" si="104"/>
        <v>-</v>
      </c>
      <c r="DI85" s="7" t="str">
        <f t="shared" si="105"/>
        <v>-</v>
      </c>
      <c r="DJ85" s="7" t="str">
        <f t="shared" si="106"/>
        <v>-</v>
      </c>
      <c r="DK85" s="7" t="str">
        <f t="shared" si="107"/>
        <v>-</v>
      </c>
      <c r="DL85" s="13" t="str">
        <f t="shared" si="108"/>
        <v>-</v>
      </c>
      <c r="DM85" s="14" t="str">
        <f t="shared" si="109"/>
        <v>-</v>
      </c>
      <c r="DN85" s="37" t="str">
        <f t="shared" si="125"/>
        <v>-</v>
      </c>
      <c r="DO85" s="89" t="str">
        <f t="shared" si="11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6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7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8"/>
        <v>-</v>
      </c>
      <c r="AC86" s="68"/>
      <c r="AD86" s="70" t="str">
        <f t="shared" si="8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9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30"/>
        <v>-</v>
      </c>
      <c r="AW86" s="68"/>
      <c r="AX86" s="70" t="str">
        <f t="shared" si="9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1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2"/>
        <v>-</v>
      </c>
      <c r="BQ86" s="68"/>
      <c r="BR86" s="70" t="str">
        <f t="shared" si="133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4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5"/>
        <v>-</v>
      </c>
      <c r="CK86" s="76"/>
      <c r="CL86" s="81"/>
      <c r="CM86" s="82"/>
      <c r="CN86" s="64" t="str">
        <f t="shared" si="91"/>
        <v>-</v>
      </c>
      <c r="CO86" s="65"/>
      <c r="CP86" s="65"/>
      <c r="CQ86" s="66" t="str">
        <f t="shared" si="92"/>
        <v>-</v>
      </c>
      <c r="CR86" s="64" t="str">
        <f t="shared" si="93"/>
        <v>-</v>
      </c>
      <c r="CS86" s="67" t="str">
        <f t="shared" si="94"/>
        <v/>
      </c>
      <c r="CT86" s="76"/>
      <c r="CU86" s="61" t="str">
        <f t="shared" si="95"/>
        <v>-</v>
      </c>
      <c r="CV86" s="62" t="str">
        <f t="shared" si="96"/>
        <v>-</v>
      </c>
      <c r="CW86" s="63" t="str">
        <f t="shared" si="97"/>
        <v>-</v>
      </c>
      <c r="CX86" s="63" t="str">
        <f t="shared" si="121"/>
        <v>-</v>
      </c>
      <c r="CY86" s="63" t="str">
        <f t="shared" si="98"/>
        <v>-</v>
      </c>
      <c r="CZ86" s="63" t="str">
        <f t="shared" si="99"/>
        <v>-</v>
      </c>
      <c r="DA86" s="51" t="str">
        <f t="shared" si="122"/>
        <v>-</v>
      </c>
      <c r="DB86" s="52" t="str">
        <f t="shared" si="123"/>
        <v>-</v>
      </c>
      <c r="DC86" s="53" t="str">
        <f t="shared" si="100"/>
        <v>-</v>
      </c>
      <c r="DD86" s="7" t="str">
        <f t="shared" si="124"/>
        <v>-</v>
      </c>
      <c r="DE86" s="7" t="str">
        <f t="shared" si="101"/>
        <v>-</v>
      </c>
      <c r="DF86" s="7" t="str">
        <f t="shared" si="102"/>
        <v>-</v>
      </c>
      <c r="DG86" s="7" t="str">
        <f t="shared" si="103"/>
        <v>-</v>
      </c>
      <c r="DH86" s="7" t="str">
        <f t="shared" si="104"/>
        <v>-</v>
      </c>
      <c r="DI86" s="7" t="str">
        <f t="shared" si="105"/>
        <v>-</v>
      </c>
      <c r="DJ86" s="7" t="str">
        <f t="shared" si="106"/>
        <v>-</v>
      </c>
      <c r="DK86" s="7" t="str">
        <f t="shared" si="107"/>
        <v>-</v>
      </c>
      <c r="DL86" s="13" t="str">
        <f t="shared" si="108"/>
        <v>-</v>
      </c>
      <c r="DM86" s="14" t="str">
        <f t="shared" si="109"/>
        <v>-</v>
      </c>
      <c r="DN86" s="37" t="str">
        <f t="shared" si="125"/>
        <v>-</v>
      </c>
      <c r="DO86" s="89" t="str">
        <f t="shared" si="11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6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7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8"/>
        <v>-</v>
      </c>
      <c r="AC87" s="68"/>
      <c r="AD87" s="70" t="str">
        <f t="shared" si="8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9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30"/>
        <v>-</v>
      </c>
      <c r="AW87" s="68"/>
      <c r="AX87" s="70" t="str">
        <f t="shared" si="9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1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2"/>
        <v>-</v>
      </c>
      <c r="BQ87" s="68"/>
      <c r="BR87" s="70" t="str">
        <f t="shared" si="133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4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5"/>
        <v>-</v>
      </c>
      <c r="CK87" s="76"/>
      <c r="CL87" s="81"/>
      <c r="CM87" s="82"/>
      <c r="CN87" s="64" t="str">
        <f t="shared" si="91"/>
        <v>-</v>
      </c>
      <c r="CO87" s="65"/>
      <c r="CP87" s="65"/>
      <c r="CQ87" s="66" t="str">
        <f t="shared" si="92"/>
        <v>-</v>
      </c>
      <c r="CR87" s="64" t="str">
        <f t="shared" si="93"/>
        <v>-</v>
      </c>
      <c r="CS87" s="67" t="str">
        <f t="shared" si="94"/>
        <v/>
      </c>
      <c r="CT87" s="76"/>
      <c r="CU87" s="61" t="str">
        <f t="shared" si="95"/>
        <v>-</v>
      </c>
      <c r="CV87" s="62" t="str">
        <f t="shared" si="96"/>
        <v>-</v>
      </c>
      <c r="CW87" s="63" t="str">
        <f t="shared" si="97"/>
        <v>-</v>
      </c>
      <c r="CX87" s="63" t="str">
        <f t="shared" si="121"/>
        <v>-</v>
      </c>
      <c r="CY87" s="63" t="str">
        <f t="shared" si="98"/>
        <v>-</v>
      </c>
      <c r="CZ87" s="63" t="str">
        <f t="shared" si="99"/>
        <v>-</v>
      </c>
      <c r="DA87" s="51" t="str">
        <f t="shared" si="122"/>
        <v>-</v>
      </c>
      <c r="DB87" s="52" t="str">
        <f t="shared" si="123"/>
        <v>-</v>
      </c>
      <c r="DC87" s="53" t="str">
        <f t="shared" si="100"/>
        <v>-</v>
      </c>
      <c r="DD87" s="7" t="str">
        <f t="shared" si="124"/>
        <v>-</v>
      </c>
      <c r="DE87" s="7" t="str">
        <f t="shared" si="101"/>
        <v>-</v>
      </c>
      <c r="DF87" s="7" t="str">
        <f t="shared" si="102"/>
        <v>-</v>
      </c>
      <c r="DG87" s="7" t="str">
        <f t="shared" si="103"/>
        <v>-</v>
      </c>
      <c r="DH87" s="7" t="str">
        <f t="shared" si="104"/>
        <v>-</v>
      </c>
      <c r="DI87" s="7" t="str">
        <f t="shared" si="105"/>
        <v>-</v>
      </c>
      <c r="DJ87" s="7" t="str">
        <f t="shared" si="106"/>
        <v>-</v>
      </c>
      <c r="DK87" s="7" t="str">
        <f t="shared" si="107"/>
        <v>-</v>
      </c>
      <c r="DL87" s="13" t="str">
        <f t="shared" si="108"/>
        <v>-</v>
      </c>
      <c r="DM87" s="14" t="str">
        <f t="shared" si="109"/>
        <v>-</v>
      </c>
      <c r="DN87" s="37" t="str">
        <f t="shared" si="125"/>
        <v>-</v>
      </c>
      <c r="DO87" s="89" t="str">
        <f t="shared" si="11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6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7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8"/>
        <v>-</v>
      </c>
      <c r="AC88" s="68"/>
      <c r="AD88" s="70" t="str">
        <f t="shared" si="8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9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30"/>
        <v>-</v>
      </c>
      <c r="AW88" s="68"/>
      <c r="AX88" s="70" t="str">
        <f t="shared" si="9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1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2"/>
        <v>-</v>
      </c>
      <c r="BQ88" s="68"/>
      <c r="BR88" s="70" t="str">
        <f t="shared" si="133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4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5"/>
        <v>-</v>
      </c>
      <c r="CK88" s="76"/>
      <c r="CL88" s="81"/>
      <c r="CM88" s="82"/>
      <c r="CN88" s="64" t="str">
        <f t="shared" si="91"/>
        <v>-</v>
      </c>
      <c r="CO88" s="65"/>
      <c r="CP88" s="65"/>
      <c r="CQ88" s="66" t="str">
        <f t="shared" si="92"/>
        <v>-</v>
      </c>
      <c r="CR88" s="64" t="str">
        <f t="shared" si="93"/>
        <v>-</v>
      </c>
      <c r="CS88" s="67" t="str">
        <f t="shared" si="94"/>
        <v/>
      </c>
      <c r="CT88" s="76"/>
      <c r="CU88" s="61" t="str">
        <f t="shared" si="95"/>
        <v>-</v>
      </c>
      <c r="CV88" s="62" t="str">
        <f t="shared" si="96"/>
        <v>-</v>
      </c>
      <c r="CW88" s="63" t="str">
        <f t="shared" si="97"/>
        <v>-</v>
      </c>
      <c r="CX88" s="63" t="str">
        <f t="shared" si="121"/>
        <v>-</v>
      </c>
      <c r="CY88" s="63" t="str">
        <f t="shared" si="98"/>
        <v>-</v>
      </c>
      <c r="CZ88" s="63" t="str">
        <f t="shared" si="99"/>
        <v>-</v>
      </c>
      <c r="DA88" s="51" t="str">
        <f t="shared" si="122"/>
        <v>-</v>
      </c>
      <c r="DB88" s="52" t="str">
        <f t="shared" si="123"/>
        <v>-</v>
      </c>
      <c r="DC88" s="53" t="str">
        <f t="shared" si="100"/>
        <v>-</v>
      </c>
      <c r="DD88" s="7" t="str">
        <f t="shared" si="124"/>
        <v>-</v>
      </c>
      <c r="DE88" s="7" t="str">
        <f t="shared" si="101"/>
        <v>-</v>
      </c>
      <c r="DF88" s="7" t="str">
        <f t="shared" si="102"/>
        <v>-</v>
      </c>
      <c r="DG88" s="7" t="str">
        <f t="shared" si="103"/>
        <v>-</v>
      </c>
      <c r="DH88" s="7" t="str">
        <f t="shared" si="104"/>
        <v>-</v>
      </c>
      <c r="DI88" s="7" t="str">
        <f t="shared" si="105"/>
        <v>-</v>
      </c>
      <c r="DJ88" s="7" t="str">
        <f t="shared" si="106"/>
        <v>-</v>
      </c>
      <c r="DK88" s="7" t="str">
        <f t="shared" si="107"/>
        <v>-</v>
      </c>
      <c r="DL88" s="13" t="str">
        <f t="shared" si="108"/>
        <v>-</v>
      </c>
      <c r="DM88" s="14" t="str">
        <f t="shared" si="109"/>
        <v>-</v>
      </c>
      <c r="DN88" s="37" t="str">
        <f t="shared" si="125"/>
        <v>-</v>
      </c>
      <c r="DO88" s="89" t="str">
        <f t="shared" si="11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6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7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8"/>
        <v>-</v>
      </c>
      <c r="AC89" s="68"/>
      <c r="AD89" s="70" t="str">
        <f t="shared" si="8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9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30"/>
        <v>-</v>
      </c>
      <c r="AW89" s="68"/>
      <c r="AX89" s="70" t="str">
        <f t="shared" si="9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1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2"/>
        <v>-</v>
      </c>
      <c r="BQ89" s="68"/>
      <c r="BR89" s="70" t="str">
        <f t="shared" si="133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4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5"/>
        <v>-</v>
      </c>
      <c r="CK89" s="76"/>
      <c r="CL89" s="81"/>
      <c r="CM89" s="82"/>
      <c r="CN89" s="64" t="str">
        <f t="shared" si="91"/>
        <v>-</v>
      </c>
      <c r="CO89" s="65"/>
      <c r="CP89" s="65"/>
      <c r="CQ89" s="66" t="str">
        <f t="shared" si="92"/>
        <v>-</v>
      </c>
      <c r="CR89" s="64" t="str">
        <f t="shared" si="93"/>
        <v>-</v>
      </c>
      <c r="CS89" s="67" t="str">
        <f t="shared" si="94"/>
        <v/>
      </c>
      <c r="CT89" s="76"/>
      <c r="CU89" s="61" t="str">
        <f t="shared" si="95"/>
        <v>-</v>
      </c>
      <c r="CV89" s="62" t="str">
        <f t="shared" si="96"/>
        <v>-</v>
      </c>
      <c r="CW89" s="63" t="str">
        <f t="shared" si="97"/>
        <v>-</v>
      </c>
      <c r="CX89" s="63" t="str">
        <f t="shared" si="121"/>
        <v>-</v>
      </c>
      <c r="CY89" s="63" t="str">
        <f t="shared" si="98"/>
        <v>-</v>
      </c>
      <c r="CZ89" s="63" t="str">
        <f t="shared" si="99"/>
        <v>-</v>
      </c>
      <c r="DA89" s="51" t="str">
        <f t="shared" si="122"/>
        <v>-</v>
      </c>
      <c r="DB89" s="52" t="str">
        <f t="shared" si="123"/>
        <v>-</v>
      </c>
      <c r="DC89" s="53" t="str">
        <f t="shared" si="100"/>
        <v>-</v>
      </c>
      <c r="DD89" s="7" t="str">
        <f t="shared" si="124"/>
        <v>-</v>
      </c>
      <c r="DE89" s="7" t="str">
        <f t="shared" si="101"/>
        <v>-</v>
      </c>
      <c r="DF89" s="7" t="str">
        <f t="shared" si="102"/>
        <v>-</v>
      </c>
      <c r="DG89" s="7" t="str">
        <f t="shared" si="103"/>
        <v>-</v>
      </c>
      <c r="DH89" s="7" t="str">
        <f t="shared" si="104"/>
        <v>-</v>
      </c>
      <c r="DI89" s="7" t="str">
        <f t="shared" si="105"/>
        <v>-</v>
      </c>
      <c r="DJ89" s="7" t="str">
        <f t="shared" si="106"/>
        <v>-</v>
      </c>
      <c r="DK89" s="7" t="str">
        <f t="shared" si="107"/>
        <v>-</v>
      </c>
      <c r="DL89" s="13" t="str">
        <f t="shared" si="108"/>
        <v>-</v>
      </c>
      <c r="DM89" s="14" t="str">
        <f t="shared" si="109"/>
        <v>-</v>
      </c>
      <c r="DN89" s="37" t="str">
        <f t="shared" si="125"/>
        <v>-</v>
      </c>
      <c r="DO89" s="89" t="str">
        <f t="shared" si="11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6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7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8"/>
        <v>-</v>
      </c>
      <c r="AC90" s="68"/>
      <c r="AD90" s="70" t="str">
        <f t="shared" si="8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9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30"/>
        <v>-</v>
      </c>
      <c r="AW90" s="68"/>
      <c r="AX90" s="70" t="str">
        <f t="shared" si="9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1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2"/>
        <v>-</v>
      </c>
      <c r="BQ90" s="68"/>
      <c r="BR90" s="70" t="str">
        <f t="shared" si="133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4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5"/>
        <v>-</v>
      </c>
      <c r="CK90" s="76"/>
      <c r="CL90" s="81"/>
      <c r="CM90" s="82"/>
      <c r="CN90" s="64" t="str">
        <f t="shared" si="91"/>
        <v>-</v>
      </c>
      <c r="CO90" s="65"/>
      <c r="CP90" s="65"/>
      <c r="CQ90" s="66" t="str">
        <f t="shared" si="92"/>
        <v>-</v>
      </c>
      <c r="CR90" s="64" t="str">
        <f t="shared" si="93"/>
        <v>-</v>
      </c>
      <c r="CS90" s="67" t="str">
        <f t="shared" si="94"/>
        <v/>
      </c>
      <c r="CT90" s="76"/>
      <c r="CU90" s="61" t="str">
        <f t="shared" si="95"/>
        <v>-</v>
      </c>
      <c r="CV90" s="62" t="str">
        <f t="shared" si="96"/>
        <v>-</v>
      </c>
      <c r="CW90" s="63" t="str">
        <f t="shared" si="97"/>
        <v>-</v>
      </c>
      <c r="CX90" s="63" t="str">
        <f t="shared" si="121"/>
        <v>-</v>
      </c>
      <c r="CY90" s="63" t="str">
        <f t="shared" si="98"/>
        <v>-</v>
      </c>
      <c r="CZ90" s="63" t="str">
        <f t="shared" si="99"/>
        <v>-</v>
      </c>
      <c r="DA90" s="51" t="str">
        <f t="shared" si="122"/>
        <v>-</v>
      </c>
      <c r="DB90" s="52" t="str">
        <f t="shared" si="123"/>
        <v>-</v>
      </c>
      <c r="DC90" s="53" t="str">
        <f t="shared" si="100"/>
        <v>-</v>
      </c>
      <c r="DD90" s="7" t="str">
        <f t="shared" si="124"/>
        <v>-</v>
      </c>
      <c r="DE90" s="7" t="str">
        <f t="shared" si="101"/>
        <v>-</v>
      </c>
      <c r="DF90" s="7" t="str">
        <f t="shared" si="102"/>
        <v>-</v>
      </c>
      <c r="DG90" s="7" t="str">
        <f t="shared" si="103"/>
        <v>-</v>
      </c>
      <c r="DH90" s="7" t="str">
        <f t="shared" si="104"/>
        <v>-</v>
      </c>
      <c r="DI90" s="7" t="str">
        <f t="shared" si="105"/>
        <v>-</v>
      </c>
      <c r="DJ90" s="7" t="str">
        <f t="shared" si="106"/>
        <v>-</v>
      </c>
      <c r="DK90" s="7" t="str">
        <f t="shared" si="107"/>
        <v>-</v>
      </c>
      <c r="DL90" s="13" t="str">
        <f t="shared" si="108"/>
        <v>-</v>
      </c>
      <c r="DM90" s="14" t="str">
        <f t="shared" si="109"/>
        <v>-</v>
      </c>
      <c r="DN90" s="37" t="str">
        <f t="shared" si="125"/>
        <v>-</v>
      </c>
      <c r="DO90" s="89" t="str">
        <f t="shared" si="11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6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7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8"/>
        <v>-</v>
      </c>
      <c r="AC91" s="68"/>
      <c r="AD91" s="70" t="str">
        <f t="shared" si="8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9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30"/>
        <v>-</v>
      </c>
      <c r="AW91" s="68"/>
      <c r="AX91" s="70" t="str">
        <f t="shared" si="9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1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2"/>
        <v>-</v>
      </c>
      <c r="BQ91" s="68"/>
      <c r="BR91" s="70" t="str">
        <f t="shared" si="133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4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5"/>
        <v>-</v>
      </c>
      <c r="CK91" s="76"/>
      <c r="CL91" s="81"/>
      <c r="CM91" s="82"/>
      <c r="CN91" s="64" t="str">
        <f t="shared" si="91"/>
        <v>-</v>
      </c>
      <c r="CO91" s="65"/>
      <c r="CP91" s="65"/>
      <c r="CQ91" s="66" t="str">
        <f t="shared" si="92"/>
        <v>-</v>
      </c>
      <c r="CR91" s="64" t="str">
        <f t="shared" si="93"/>
        <v>-</v>
      </c>
      <c r="CS91" s="67" t="str">
        <f t="shared" si="94"/>
        <v/>
      </c>
      <c r="CT91" s="76"/>
      <c r="CU91" s="61" t="str">
        <f t="shared" si="95"/>
        <v>-</v>
      </c>
      <c r="CV91" s="62" t="str">
        <f t="shared" si="96"/>
        <v>-</v>
      </c>
      <c r="CW91" s="63" t="str">
        <f t="shared" si="97"/>
        <v>-</v>
      </c>
      <c r="CX91" s="63" t="str">
        <f t="shared" si="121"/>
        <v>-</v>
      </c>
      <c r="CY91" s="63" t="str">
        <f t="shared" si="98"/>
        <v>-</v>
      </c>
      <c r="CZ91" s="63" t="str">
        <f t="shared" si="99"/>
        <v>-</v>
      </c>
      <c r="DA91" s="51" t="str">
        <f t="shared" si="122"/>
        <v>-</v>
      </c>
      <c r="DB91" s="52" t="str">
        <f t="shared" si="123"/>
        <v>-</v>
      </c>
      <c r="DC91" s="53" t="str">
        <f t="shared" si="100"/>
        <v>-</v>
      </c>
      <c r="DD91" s="7" t="str">
        <f t="shared" si="124"/>
        <v>-</v>
      </c>
      <c r="DE91" s="7" t="str">
        <f t="shared" si="101"/>
        <v>-</v>
      </c>
      <c r="DF91" s="7" t="str">
        <f t="shared" si="102"/>
        <v>-</v>
      </c>
      <c r="DG91" s="7" t="str">
        <f t="shared" si="103"/>
        <v>-</v>
      </c>
      <c r="DH91" s="7" t="str">
        <f t="shared" si="104"/>
        <v>-</v>
      </c>
      <c r="DI91" s="7" t="str">
        <f t="shared" si="105"/>
        <v>-</v>
      </c>
      <c r="DJ91" s="7" t="str">
        <f t="shared" si="106"/>
        <v>-</v>
      </c>
      <c r="DK91" s="7" t="str">
        <f t="shared" si="107"/>
        <v>-</v>
      </c>
      <c r="DL91" s="13" t="str">
        <f t="shared" si="108"/>
        <v>-</v>
      </c>
      <c r="DM91" s="14" t="str">
        <f t="shared" si="109"/>
        <v>-</v>
      </c>
      <c r="DN91" s="37" t="str">
        <f t="shared" si="125"/>
        <v>-</v>
      </c>
      <c r="DO91" s="89" t="str">
        <f t="shared" si="11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6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7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8"/>
        <v>-</v>
      </c>
      <c r="AC92" s="68"/>
      <c r="AD92" s="70" t="str">
        <f t="shared" si="8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9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30"/>
        <v>-</v>
      </c>
      <c r="AW92" s="68"/>
      <c r="AX92" s="70" t="str">
        <f t="shared" si="9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1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2"/>
        <v>-</v>
      </c>
      <c r="BQ92" s="68"/>
      <c r="BR92" s="70" t="str">
        <f t="shared" si="133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4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5"/>
        <v>-</v>
      </c>
      <c r="CK92" s="76"/>
      <c r="CL92" s="81"/>
      <c r="CM92" s="82"/>
      <c r="CN92" s="64" t="str">
        <f t="shared" si="91"/>
        <v>-</v>
      </c>
      <c r="CO92" s="65"/>
      <c r="CP92" s="65"/>
      <c r="CQ92" s="66" t="str">
        <f t="shared" si="92"/>
        <v>-</v>
      </c>
      <c r="CR92" s="64" t="str">
        <f t="shared" si="93"/>
        <v>-</v>
      </c>
      <c r="CS92" s="67" t="str">
        <f t="shared" si="94"/>
        <v/>
      </c>
      <c r="CT92" s="76"/>
      <c r="CU92" s="61" t="str">
        <f t="shared" si="95"/>
        <v>-</v>
      </c>
      <c r="CV92" s="62" t="str">
        <f t="shared" si="96"/>
        <v>-</v>
      </c>
      <c r="CW92" s="63" t="str">
        <f t="shared" si="97"/>
        <v>-</v>
      </c>
      <c r="CX92" s="63" t="str">
        <f t="shared" si="121"/>
        <v>-</v>
      </c>
      <c r="CY92" s="63" t="str">
        <f t="shared" si="98"/>
        <v>-</v>
      </c>
      <c r="CZ92" s="63" t="str">
        <f t="shared" si="99"/>
        <v>-</v>
      </c>
      <c r="DA92" s="51" t="str">
        <f t="shared" si="122"/>
        <v>-</v>
      </c>
      <c r="DB92" s="52" t="str">
        <f t="shared" si="123"/>
        <v>-</v>
      </c>
      <c r="DC92" s="53" t="str">
        <f t="shared" si="100"/>
        <v>-</v>
      </c>
      <c r="DD92" s="7" t="str">
        <f t="shared" si="124"/>
        <v>-</v>
      </c>
      <c r="DE92" s="7" t="str">
        <f t="shared" si="101"/>
        <v>-</v>
      </c>
      <c r="DF92" s="7" t="str">
        <f t="shared" si="102"/>
        <v>-</v>
      </c>
      <c r="DG92" s="7" t="str">
        <f t="shared" si="103"/>
        <v>-</v>
      </c>
      <c r="DH92" s="7" t="str">
        <f t="shared" si="104"/>
        <v>-</v>
      </c>
      <c r="DI92" s="7" t="str">
        <f t="shared" si="105"/>
        <v>-</v>
      </c>
      <c r="DJ92" s="7" t="str">
        <f t="shared" si="106"/>
        <v>-</v>
      </c>
      <c r="DK92" s="7" t="str">
        <f t="shared" si="107"/>
        <v>-</v>
      </c>
      <c r="DL92" s="13" t="str">
        <f t="shared" si="108"/>
        <v>-</v>
      </c>
      <c r="DM92" s="14" t="str">
        <f t="shared" si="109"/>
        <v>-</v>
      </c>
      <c r="DN92" s="37" t="str">
        <f t="shared" si="125"/>
        <v>-</v>
      </c>
      <c r="DO92" s="89" t="str">
        <f t="shared" si="11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6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7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8"/>
        <v>-</v>
      </c>
      <c r="AC93" s="68"/>
      <c r="AD93" s="70" t="str">
        <f t="shared" si="8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9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30"/>
        <v>-</v>
      </c>
      <c r="AW93" s="68"/>
      <c r="AX93" s="70" t="str">
        <f t="shared" si="9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1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2"/>
        <v>-</v>
      </c>
      <c r="BQ93" s="68"/>
      <c r="BR93" s="70" t="str">
        <f t="shared" si="133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4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5"/>
        <v>-</v>
      </c>
      <c r="CK93" s="76"/>
      <c r="CL93" s="81"/>
      <c r="CM93" s="82"/>
      <c r="CN93" s="64" t="str">
        <f t="shared" si="91"/>
        <v>-</v>
      </c>
      <c r="CO93" s="65"/>
      <c r="CP93" s="65"/>
      <c r="CQ93" s="66" t="str">
        <f t="shared" si="92"/>
        <v>-</v>
      </c>
      <c r="CR93" s="64" t="str">
        <f t="shared" si="93"/>
        <v>-</v>
      </c>
      <c r="CS93" s="67" t="str">
        <f t="shared" si="94"/>
        <v/>
      </c>
      <c r="CT93" s="76"/>
      <c r="CU93" s="61" t="str">
        <f t="shared" si="95"/>
        <v>-</v>
      </c>
      <c r="CV93" s="62" t="str">
        <f t="shared" si="96"/>
        <v>-</v>
      </c>
      <c r="CW93" s="63" t="str">
        <f t="shared" si="97"/>
        <v>-</v>
      </c>
      <c r="CX93" s="63" t="str">
        <f t="shared" si="121"/>
        <v>-</v>
      </c>
      <c r="CY93" s="63" t="str">
        <f t="shared" si="98"/>
        <v>-</v>
      </c>
      <c r="CZ93" s="63" t="str">
        <f t="shared" si="99"/>
        <v>-</v>
      </c>
      <c r="DA93" s="51" t="str">
        <f t="shared" si="122"/>
        <v>-</v>
      </c>
      <c r="DB93" s="52" t="str">
        <f t="shared" si="123"/>
        <v>-</v>
      </c>
      <c r="DC93" s="53" t="str">
        <f t="shared" si="100"/>
        <v>-</v>
      </c>
      <c r="DD93" s="7" t="str">
        <f t="shared" si="124"/>
        <v>-</v>
      </c>
      <c r="DE93" s="7" t="str">
        <f t="shared" si="101"/>
        <v>-</v>
      </c>
      <c r="DF93" s="7" t="str">
        <f t="shared" si="102"/>
        <v>-</v>
      </c>
      <c r="DG93" s="7" t="str">
        <f t="shared" si="103"/>
        <v>-</v>
      </c>
      <c r="DH93" s="7" t="str">
        <f t="shared" si="104"/>
        <v>-</v>
      </c>
      <c r="DI93" s="7" t="str">
        <f t="shared" si="105"/>
        <v>-</v>
      </c>
      <c r="DJ93" s="7" t="str">
        <f t="shared" si="106"/>
        <v>-</v>
      </c>
      <c r="DK93" s="7" t="str">
        <f t="shared" si="107"/>
        <v>-</v>
      </c>
      <c r="DL93" s="13" t="str">
        <f t="shared" si="108"/>
        <v>-</v>
      </c>
      <c r="DM93" s="14" t="str">
        <f t="shared" si="109"/>
        <v>-</v>
      </c>
      <c r="DN93" s="37" t="str">
        <f t="shared" si="125"/>
        <v>-</v>
      </c>
      <c r="DO93" s="89" t="str">
        <f t="shared" si="11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6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7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8"/>
        <v>-</v>
      </c>
      <c r="AC94" s="68"/>
      <c r="AD94" s="70" t="str">
        <f t="shared" si="8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9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30"/>
        <v>-</v>
      </c>
      <c r="AW94" s="68"/>
      <c r="AX94" s="70" t="str">
        <f t="shared" si="9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1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2"/>
        <v>-</v>
      </c>
      <c r="BQ94" s="68"/>
      <c r="BR94" s="70" t="str">
        <f t="shared" si="133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4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5"/>
        <v>-</v>
      </c>
      <c r="CK94" s="76"/>
      <c r="CL94" s="81"/>
      <c r="CM94" s="82"/>
      <c r="CN94" s="64" t="str">
        <f t="shared" si="91"/>
        <v>-</v>
      </c>
      <c r="CO94" s="65"/>
      <c r="CP94" s="65"/>
      <c r="CQ94" s="66" t="str">
        <f t="shared" si="92"/>
        <v>-</v>
      </c>
      <c r="CR94" s="64" t="str">
        <f t="shared" si="93"/>
        <v>-</v>
      </c>
      <c r="CS94" s="67" t="str">
        <f t="shared" si="94"/>
        <v/>
      </c>
      <c r="CT94" s="76"/>
      <c r="CU94" s="61" t="str">
        <f t="shared" si="95"/>
        <v>-</v>
      </c>
      <c r="CV94" s="62" t="str">
        <f t="shared" si="96"/>
        <v>-</v>
      </c>
      <c r="CW94" s="63" t="str">
        <f t="shared" si="97"/>
        <v>-</v>
      </c>
      <c r="CX94" s="63" t="str">
        <f t="shared" si="121"/>
        <v>-</v>
      </c>
      <c r="CY94" s="63" t="str">
        <f t="shared" si="98"/>
        <v>-</v>
      </c>
      <c r="CZ94" s="63" t="str">
        <f t="shared" si="99"/>
        <v>-</v>
      </c>
      <c r="DA94" s="51" t="str">
        <f t="shared" si="122"/>
        <v>-</v>
      </c>
      <c r="DB94" s="52" t="str">
        <f t="shared" si="123"/>
        <v>-</v>
      </c>
      <c r="DC94" s="53" t="str">
        <f t="shared" si="100"/>
        <v>-</v>
      </c>
      <c r="DD94" s="7" t="str">
        <f t="shared" si="124"/>
        <v>-</v>
      </c>
      <c r="DE94" s="7" t="str">
        <f t="shared" si="101"/>
        <v>-</v>
      </c>
      <c r="DF94" s="7" t="str">
        <f t="shared" si="102"/>
        <v>-</v>
      </c>
      <c r="DG94" s="7" t="str">
        <f t="shared" si="103"/>
        <v>-</v>
      </c>
      <c r="DH94" s="7" t="str">
        <f t="shared" si="104"/>
        <v>-</v>
      </c>
      <c r="DI94" s="7" t="str">
        <f t="shared" si="105"/>
        <v>-</v>
      </c>
      <c r="DJ94" s="7" t="str">
        <f t="shared" si="106"/>
        <v>-</v>
      </c>
      <c r="DK94" s="7" t="str">
        <f t="shared" si="107"/>
        <v>-</v>
      </c>
      <c r="DL94" s="13" t="str">
        <f t="shared" si="108"/>
        <v>-</v>
      </c>
      <c r="DM94" s="14" t="str">
        <f t="shared" si="109"/>
        <v>-</v>
      </c>
      <c r="DN94" s="37" t="str">
        <f t="shared" si="125"/>
        <v>-</v>
      </c>
      <c r="DO94" s="89" t="str">
        <f t="shared" si="11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6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7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8"/>
        <v>-</v>
      </c>
      <c r="AC95" s="68"/>
      <c r="AD95" s="70" t="str">
        <f t="shared" si="8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9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30"/>
        <v>-</v>
      </c>
      <c r="AW95" s="68"/>
      <c r="AX95" s="70" t="str">
        <f t="shared" si="9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1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2"/>
        <v>-</v>
      </c>
      <c r="BQ95" s="68"/>
      <c r="BR95" s="70" t="str">
        <f t="shared" si="133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4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5"/>
        <v>-</v>
      </c>
      <c r="CK95" s="76"/>
      <c r="CL95" s="81"/>
      <c r="CM95" s="82"/>
      <c r="CN95" s="64" t="str">
        <f t="shared" si="91"/>
        <v>-</v>
      </c>
      <c r="CO95" s="65"/>
      <c r="CP95" s="65"/>
      <c r="CQ95" s="66" t="str">
        <f t="shared" si="92"/>
        <v>-</v>
      </c>
      <c r="CR95" s="64" t="str">
        <f t="shared" si="93"/>
        <v>-</v>
      </c>
      <c r="CS95" s="67" t="str">
        <f t="shared" si="94"/>
        <v/>
      </c>
      <c r="CT95" s="76"/>
      <c r="CU95" s="61" t="str">
        <f t="shared" si="95"/>
        <v>-</v>
      </c>
      <c r="CV95" s="62" t="str">
        <f t="shared" si="96"/>
        <v>-</v>
      </c>
      <c r="CW95" s="63" t="str">
        <f t="shared" si="97"/>
        <v>-</v>
      </c>
      <c r="CX95" s="63" t="str">
        <f t="shared" si="121"/>
        <v>-</v>
      </c>
      <c r="CY95" s="63" t="str">
        <f t="shared" si="98"/>
        <v>-</v>
      </c>
      <c r="CZ95" s="63" t="str">
        <f t="shared" si="99"/>
        <v>-</v>
      </c>
      <c r="DA95" s="51" t="str">
        <f t="shared" si="122"/>
        <v>-</v>
      </c>
      <c r="DB95" s="52" t="str">
        <f t="shared" si="123"/>
        <v>-</v>
      </c>
      <c r="DC95" s="53" t="str">
        <f t="shared" si="100"/>
        <v>-</v>
      </c>
      <c r="DD95" s="7" t="str">
        <f t="shared" si="124"/>
        <v>-</v>
      </c>
      <c r="DE95" s="7" t="str">
        <f t="shared" si="101"/>
        <v>-</v>
      </c>
      <c r="DF95" s="7" t="str">
        <f t="shared" si="102"/>
        <v>-</v>
      </c>
      <c r="DG95" s="7" t="str">
        <f t="shared" si="103"/>
        <v>-</v>
      </c>
      <c r="DH95" s="7" t="str">
        <f t="shared" si="104"/>
        <v>-</v>
      </c>
      <c r="DI95" s="7" t="str">
        <f t="shared" si="105"/>
        <v>-</v>
      </c>
      <c r="DJ95" s="7" t="str">
        <f t="shared" si="106"/>
        <v>-</v>
      </c>
      <c r="DK95" s="7" t="str">
        <f t="shared" si="107"/>
        <v>-</v>
      </c>
      <c r="DL95" s="13" t="str">
        <f t="shared" si="108"/>
        <v>-</v>
      </c>
      <c r="DM95" s="14" t="str">
        <f t="shared" si="109"/>
        <v>-</v>
      </c>
      <c r="DN95" s="37" t="str">
        <f t="shared" si="125"/>
        <v>-</v>
      </c>
      <c r="DO95" s="89" t="str">
        <f t="shared" si="11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6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7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8"/>
        <v>-</v>
      </c>
      <c r="AC96" s="68"/>
      <c r="AD96" s="70" t="str">
        <f t="shared" ref="AD96:AD113" si="13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9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30"/>
        <v>-</v>
      </c>
      <c r="AW96" s="68"/>
      <c r="AX96" s="70" t="str">
        <f t="shared" ref="AX96:AX113" si="13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1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2"/>
        <v>-</v>
      </c>
      <c r="BQ96" s="68"/>
      <c r="BR96" s="70" t="str">
        <f t="shared" si="133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4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5"/>
        <v>-</v>
      </c>
      <c r="CK96" s="76"/>
      <c r="CL96" s="81"/>
      <c r="CM96" s="82"/>
      <c r="CN96" s="64" t="str">
        <f t="shared" ref="CN96:CN113" si="138">IF($J96="","-",IF(AND(AB96&gt;0,S96=0),"Y","N"))</f>
        <v>-</v>
      </c>
      <c r="CO96" s="65"/>
      <c r="CP96" s="65"/>
      <c r="CQ96" s="66" t="str">
        <f t="shared" ref="CQ96:CQ113" si="139">IF($J96="","-",IF(AC96=0,0,AC96-J96))</f>
        <v>-</v>
      </c>
      <c r="CR96" s="64" t="str">
        <f t="shared" ref="CR96:CR113" si="140">IF($J96="","-",IF(AND(I96&gt;=CR$4,CQ96&gt;=CQ$4,CP96="N",S96=0),"Yes","No"))</f>
        <v>-</v>
      </c>
      <c r="CS96" s="67" t="str">
        <f t="shared" ref="CS96:CS113" si="141">IF($J96="","",IF(S96&gt;0,0,IF(AD96=0,0,AB96/(AD96*24))))</f>
        <v/>
      </c>
      <c r="CT96" s="76"/>
      <c r="CU96" s="61" t="str">
        <f t="shared" ref="CU96:CU113" si="142">IF(J96="","-",CJ96)</f>
        <v>-</v>
      </c>
      <c r="CV96" s="62" t="str">
        <f t="shared" ref="CV96:CV113" si="143">IF($J96="","-",AB96+AV96+BP96)</f>
        <v>-</v>
      </c>
      <c r="CW96" s="63" t="str">
        <f t="shared" ref="CW96:CW113" si="144">IF($J96="","-",(AD96+AX96+BR96)*86400)</f>
        <v>-</v>
      </c>
      <c r="CX96" s="63" t="str">
        <f t="shared" si="121"/>
        <v>-</v>
      </c>
      <c r="CY96" s="63" t="str">
        <f t="shared" ref="CY96:CY113" si="145">IF($J96="","-",S96+AM96+BG96+CA96)</f>
        <v>-</v>
      </c>
      <c r="CZ96" s="63" t="str">
        <f t="shared" ref="CZ96:CZ113" si="146">IF($J96="","-",(CL96-J96)*86400)</f>
        <v>-</v>
      </c>
      <c r="DA96" s="51" t="str">
        <f t="shared" si="122"/>
        <v>-</v>
      </c>
      <c r="DB96" s="52" t="str">
        <f t="shared" si="123"/>
        <v>-</v>
      </c>
      <c r="DC96" s="53" t="str">
        <f t="shared" ref="DC96:DC113" si="147">IF($J96="", "-", IF(AND(CV96=0, CX96=2),  1,   IFERROR((DA96*3600)/(IFERROR(CZ96-DB96-2,CZ96-2)*$CS$114+CU96*3600),0)))</f>
        <v>-</v>
      </c>
      <c r="DD96" s="7" t="str">
        <f t="shared" si="124"/>
        <v>-</v>
      </c>
      <c r="DE96" s="7" t="str">
        <f t="shared" ref="DE96:DE113" si="148">IF($J96="","-",IFERROR((3600*CV96/$CS$114),0))</f>
        <v>-</v>
      </c>
      <c r="DF96" s="7" t="str">
        <f t="shared" ref="DF96:DF113" si="149">IF(J96="","-",(CM96-J96)*86400)</f>
        <v>-</v>
      </c>
      <c r="DG96" s="7" t="str">
        <f t="shared" ref="DG96:DG113" si="150">IF($J96="","-",(CL96-J96-(3/86400))*86400)</f>
        <v>-</v>
      </c>
      <c r="DH96" s="7" t="str">
        <f t="shared" ref="DH96:DH113" si="151">IF($J96="","-",IF($CW96=0,0, $CW96-IFERROR(3600*$CV96/$CS$114,0)-1))</f>
        <v>-</v>
      </c>
      <c r="DI96" s="7" t="str">
        <f t="shared" ref="DI96:DI113" si="152">IF($J96="","-",IF($CW96=0,0, $CW96-IFERROR(3600*$CV96/$CS$114,0)-2))</f>
        <v>-</v>
      </c>
      <c r="DJ96" s="7" t="str">
        <f t="shared" ref="DJ96:DJ113" si="153">IF($J96="","-",IF($CW96=0,0, $CW96-IFERROR(3600*$CV96/$CS$114,0)-1))</f>
        <v>-</v>
      </c>
      <c r="DK96" s="7" t="str">
        <f t="shared" ref="DK96:DK113" si="154">IF($J96="","-",IF($CW96=0,0, $CW96-IFERROR(3600*$CV96/$CS$114,0)))</f>
        <v>-</v>
      </c>
      <c r="DL96" s="13" t="str">
        <f t="shared" ref="DL96:DL113" si="155">IF($J96="","-",HLOOKUP(CX96,$DH$63:$DK$113,A96+1, FALSE))</f>
        <v>-</v>
      </c>
      <c r="DM96" s="14" t="str">
        <f t="shared" ref="DM96:DM113" si="156">IF($J96="","-",IFERROR(IF(CU96=0,((DA96*(3600/DF96))/($CS$114*((DG96-DB96+1)/DF96))),((DA96*(3600/DF96))/(($CS$114*(((DG96-DB96+1)/DF96)))+((CU96*3600)/DF96)))),0))</f>
        <v>-</v>
      </c>
      <c r="DN96" s="37" t="str">
        <f t="shared" si="125"/>
        <v>-</v>
      </c>
      <c r="DO96" s="89" t="str">
        <f t="shared" ref="DO96:DO113" si="15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6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7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8"/>
        <v>-</v>
      </c>
      <c r="AC97" s="68"/>
      <c r="AD97" s="70" t="str">
        <f t="shared" si="13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9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30"/>
        <v>-</v>
      </c>
      <c r="AW97" s="68"/>
      <c r="AX97" s="70" t="str">
        <f t="shared" si="13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1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2"/>
        <v>-</v>
      </c>
      <c r="BQ97" s="68"/>
      <c r="BR97" s="70" t="str">
        <f t="shared" si="133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4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5"/>
        <v>-</v>
      </c>
      <c r="CK97" s="76"/>
      <c r="CL97" s="81"/>
      <c r="CM97" s="82"/>
      <c r="CN97" s="64" t="str">
        <f t="shared" si="138"/>
        <v>-</v>
      </c>
      <c r="CO97" s="65"/>
      <c r="CP97" s="65"/>
      <c r="CQ97" s="66" t="str">
        <f t="shared" si="139"/>
        <v>-</v>
      </c>
      <c r="CR97" s="64" t="str">
        <f t="shared" si="140"/>
        <v>-</v>
      </c>
      <c r="CS97" s="67" t="str">
        <f t="shared" si="141"/>
        <v/>
      </c>
      <c r="CT97" s="76"/>
      <c r="CU97" s="61" t="str">
        <f t="shared" si="142"/>
        <v>-</v>
      </c>
      <c r="CV97" s="62" t="str">
        <f t="shared" si="143"/>
        <v>-</v>
      </c>
      <c r="CW97" s="63" t="str">
        <f t="shared" si="144"/>
        <v>-</v>
      </c>
      <c r="CX97" s="63" t="str">
        <f t="shared" si="121"/>
        <v>-</v>
      </c>
      <c r="CY97" s="63" t="str">
        <f t="shared" si="145"/>
        <v>-</v>
      </c>
      <c r="CZ97" s="63" t="str">
        <f t="shared" si="146"/>
        <v>-</v>
      </c>
      <c r="DA97" s="51" t="str">
        <f>IF($J97="","-",CV97+CY97+CU97)</f>
        <v>-</v>
      </c>
      <c r="DB97" s="52" t="str">
        <f t="shared" si="123"/>
        <v>-</v>
      </c>
      <c r="DC97" s="53" t="str">
        <f t="shared" si="147"/>
        <v>-</v>
      </c>
      <c r="DD97" s="7" t="str">
        <f t="shared" si="124"/>
        <v>-</v>
      </c>
      <c r="DE97" s="7" t="str">
        <f t="shared" si="148"/>
        <v>-</v>
      </c>
      <c r="DF97" s="7" t="str">
        <f t="shared" si="149"/>
        <v>-</v>
      </c>
      <c r="DG97" s="7" t="str">
        <f t="shared" si="150"/>
        <v>-</v>
      </c>
      <c r="DH97" s="7" t="str">
        <f t="shared" si="151"/>
        <v>-</v>
      </c>
      <c r="DI97" s="7" t="str">
        <f t="shared" si="152"/>
        <v>-</v>
      </c>
      <c r="DJ97" s="7" t="str">
        <f t="shared" si="153"/>
        <v>-</v>
      </c>
      <c r="DK97" s="7" t="str">
        <f t="shared" si="154"/>
        <v>-</v>
      </c>
      <c r="DL97" s="13" t="str">
        <f t="shared" si="155"/>
        <v>-</v>
      </c>
      <c r="DM97" s="14" t="str">
        <f t="shared" si="156"/>
        <v>-</v>
      </c>
      <c r="DN97" s="37" t="str">
        <f t="shared" si="125"/>
        <v>-</v>
      </c>
      <c r="DO97" s="89" t="str">
        <f t="shared" si="15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6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7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8"/>
        <v>-</v>
      </c>
      <c r="AC98" s="68"/>
      <c r="AD98" s="70" t="str">
        <f t="shared" si="13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9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30"/>
        <v>-</v>
      </c>
      <c r="AW98" s="68"/>
      <c r="AX98" s="70" t="str">
        <f t="shared" si="13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1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2"/>
        <v>-</v>
      </c>
      <c r="BQ98" s="68"/>
      <c r="BR98" s="70" t="str">
        <f t="shared" si="133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4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5"/>
        <v>-</v>
      </c>
      <c r="CK98" s="76"/>
      <c r="CL98" s="81"/>
      <c r="CM98" s="82"/>
      <c r="CN98" s="64" t="str">
        <f t="shared" si="138"/>
        <v>-</v>
      </c>
      <c r="CO98" s="65"/>
      <c r="CP98" s="65"/>
      <c r="CQ98" s="66" t="str">
        <f t="shared" si="139"/>
        <v>-</v>
      </c>
      <c r="CR98" s="64" t="str">
        <f t="shared" si="140"/>
        <v>-</v>
      </c>
      <c r="CS98" s="67" t="str">
        <f t="shared" si="141"/>
        <v/>
      </c>
      <c r="CT98" s="76"/>
      <c r="CU98" s="61" t="str">
        <f t="shared" si="142"/>
        <v>-</v>
      </c>
      <c r="CV98" s="62" t="str">
        <f t="shared" si="143"/>
        <v>-</v>
      </c>
      <c r="CW98" s="63" t="str">
        <f t="shared" si="144"/>
        <v>-</v>
      </c>
      <c r="CX98" s="63" t="str">
        <f t="shared" si="121"/>
        <v>-</v>
      </c>
      <c r="CY98" s="63" t="str">
        <f t="shared" si="145"/>
        <v>-</v>
      </c>
      <c r="CZ98" s="63" t="str">
        <f t="shared" si="146"/>
        <v>-</v>
      </c>
      <c r="DA98" s="51" t="str">
        <f t="shared" ref="DA98:DA113" si="158">IF($J98="","-",CV98+CY98+CU98)</f>
        <v>-</v>
      </c>
      <c r="DB98" s="52" t="str">
        <f t="shared" si="123"/>
        <v>-</v>
      </c>
      <c r="DC98" s="53" t="str">
        <f t="shared" si="147"/>
        <v>-</v>
      </c>
      <c r="DD98" s="7" t="str">
        <f t="shared" si="124"/>
        <v>-</v>
      </c>
      <c r="DE98" s="7" t="str">
        <f t="shared" si="148"/>
        <v>-</v>
      </c>
      <c r="DF98" s="7" t="str">
        <f t="shared" si="149"/>
        <v>-</v>
      </c>
      <c r="DG98" s="7" t="str">
        <f t="shared" si="150"/>
        <v>-</v>
      </c>
      <c r="DH98" s="7" t="str">
        <f t="shared" si="151"/>
        <v>-</v>
      </c>
      <c r="DI98" s="7" t="str">
        <f t="shared" si="152"/>
        <v>-</v>
      </c>
      <c r="DJ98" s="7" t="str">
        <f t="shared" si="153"/>
        <v>-</v>
      </c>
      <c r="DK98" s="7" t="str">
        <f t="shared" si="154"/>
        <v>-</v>
      </c>
      <c r="DL98" s="13" t="str">
        <f t="shared" si="155"/>
        <v>-</v>
      </c>
      <c r="DM98" s="14" t="str">
        <f t="shared" si="156"/>
        <v>-</v>
      </c>
      <c r="DN98" s="37" t="str">
        <f t="shared" si="125"/>
        <v>-</v>
      </c>
      <c r="DO98" s="89" t="str">
        <f t="shared" si="15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6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7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8"/>
        <v>-</v>
      </c>
      <c r="AC99" s="68"/>
      <c r="AD99" s="70" t="str">
        <f t="shared" si="13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9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30"/>
        <v>-</v>
      </c>
      <c r="AW99" s="68"/>
      <c r="AX99" s="70" t="str">
        <f t="shared" si="13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1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2"/>
        <v>-</v>
      </c>
      <c r="BQ99" s="68"/>
      <c r="BR99" s="70" t="str">
        <f t="shared" si="133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4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5"/>
        <v>-</v>
      </c>
      <c r="CK99" s="76"/>
      <c r="CL99" s="81"/>
      <c r="CM99" s="82"/>
      <c r="CN99" s="64" t="str">
        <f t="shared" si="138"/>
        <v>-</v>
      </c>
      <c r="CO99" s="65"/>
      <c r="CP99" s="65"/>
      <c r="CQ99" s="66" t="str">
        <f t="shared" si="139"/>
        <v>-</v>
      </c>
      <c r="CR99" s="64" t="str">
        <f t="shared" si="140"/>
        <v>-</v>
      </c>
      <c r="CS99" s="67" t="str">
        <f t="shared" si="141"/>
        <v/>
      </c>
      <c r="CT99" s="76"/>
      <c r="CU99" s="61" t="str">
        <f t="shared" si="142"/>
        <v>-</v>
      </c>
      <c r="CV99" s="62" t="str">
        <f t="shared" si="143"/>
        <v>-</v>
      </c>
      <c r="CW99" s="63" t="str">
        <f t="shared" si="144"/>
        <v>-</v>
      </c>
      <c r="CX99" s="63" t="str">
        <f t="shared" si="121"/>
        <v>-</v>
      </c>
      <c r="CY99" s="63" t="str">
        <f t="shared" si="145"/>
        <v>-</v>
      </c>
      <c r="CZ99" s="63" t="str">
        <f t="shared" si="146"/>
        <v>-</v>
      </c>
      <c r="DA99" s="51" t="str">
        <f t="shared" si="158"/>
        <v>-</v>
      </c>
      <c r="DB99" s="52" t="str">
        <f t="shared" si="123"/>
        <v>-</v>
      </c>
      <c r="DC99" s="53" t="str">
        <f t="shared" si="147"/>
        <v>-</v>
      </c>
      <c r="DD99" s="7" t="str">
        <f t="shared" si="124"/>
        <v>-</v>
      </c>
      <c r="DE99" s="7" t="str">
        <f t="shared" si="148"/>
        <v>-</v>
      </c>
      <c r="DF99" s="7" t="str">
        <f t="shared" si="149"/>
        <v>-</v>
      </c>
      <c r="DG99" s="7" t="str">
        <f t="shared" si="150"/>
        <v>-</v>
      </c>
      <c r="DH99" s="7" t="str">
        <f t="shared" si="151"/>
        <v>-</v>
      </c>
      <c r="DI99" s="7" t="str">
        <f t="shared" si="152"/>
        <v>-</v>
      </c>
      <c r="DJ99" s="7" t="str">
        <f t="shared" si="153"/>
        <v>-</v>
      </c>
      <c r="DK99" s="7" t="str">
        <f t="shared" si="154"/>
        <v>-</v>
      </c>
      <c r="DL99" s="13" t="str">
        <f t="shared" si="155"/>
        <v>-</v>
      </c>
      <c r="DM99" s="14" t="str">
        <f t="shared" si="156"/>
        <v>-</v>
      </c>
      <c r="DN99" s="37" t="str">
        <f t="shared" si="125"/>
        <v>-</v>
      </c>
      <c r="DO99" s="89" t="str">
        <f t="shared" si="15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6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7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8"/>
        <v>-</v>
      </c>
      <c r="AC100" s="68"/>
      <c r="AD100" s="70" t="str">
        <f t="shared" si="13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9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30"/>
        <v>-</v>
      </c>
      <c r="AW100" s="68"/>
      <c r="AX100" s="70" t="str">
        <f t="shared" si="13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1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2"/>
        <v>-</v>
      </c>
      <c r="BQ100" s="68"/>
      <c r="BR100" s="70" t="str">
        <f t="shared" si="133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4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5"/>
        <v>-</v>
      </c>
      <c r="CK100" s="76"/>
      <c r="CL100" s="81"/>
      <c r="CM100" s="82"/>
      <c r="CN100" s="64" t="str">
        <f t="shared" si="138"/>
        <v>-</v>
      </c>
      <c r="CO100" s="65"/>
      <c r="CP100" s="65"/>
      <c r="CQ100" s="66" t="str">
        <f t="shared" si="139"/>
        <v>-</v>
      </c>
      <c r="CR100" s="64" t="str">
        <f t="shared" si="140"/>
        <v>-</v>
      </c>
      <c r="CS100" s="67" t="str">
        <f t="shared" si="141"/>
        <v/>
      </c>
      <c r="CT100" s="76"/>
      <c r="CU100" s="61" t="str">
        <f t="shared" si="142"/>
        <v>-</v>
      </c>
      <c r="CV100" s="62" t="str">
        <f t="shared" si="143"/>
        <v>-</v>
      </c>
      <c r="CW100" s="63" t="str">
        <f t="shared" si="144"/>
        <v>-</v>
      </c>
      <c r="CX100" s="63" t="str">
        <f t="shared" si="121"/>
        <v>-</v>
      </c>
      <c r="CY100" s="63" t="str">
        <f t="shared" si="145"/>
        <v>-</v>
      </c>
      <c r="CZ100" s="63" t="str">
        <f t="shared" si="146"/>
        <v>-</v>
      </c>
      <c r="DA100" s="51" t="str">
        <f t="shared" si="158"/>
        <v>-</v>
      </c>
      <c r="DB100" s="52" t="str">
        <f t="shared" si="123"/>
        <v>-</v>
      </c>
      <c r="DC100" s="53" t="str">
        <f t="shared" si="147"/>
        <v>-</v>
      </c>
      <c r="DD100" s="7" t="str">
        <f t="shared" si="124"/>
        <v>-</v>
      </c>
      <c r="DE100" s="7" t="str">
        <f t="shared" si="148"/>
        <v>-</v>
      </c>
      <c r="DF100" s="7" t="str">
        <f t="shared" si="149"/>
        <v>-</v>
      </c>
      <c r="DG100" s="7" t="str">
        <f t="shared" si="150"/>
        <v>-</v>
      </c>
      <c r="DH100" s="7" t="str">
        <f t="shared" si="151"/>
        <v>-</v>
      </c>
      <c r="DI100" s="7" t="str">
        <f t="shared" si="152"/>
        <v>-</v>
      </c>
      <c r="DJ100" s="7" t="str">
        <f t="shared" si="153"/>
        <v>-</v>
      </c>
      <c r="DK100" s="7" t="str">
        <f t="shared" si="154"/>
        <v>-</v>
      </c>
      <c r="DL100" s="13" t="str">
        <f t="shared" si="155"/>
        <v>-</v>
      </c>
      <c r="DM100" s="14" t="str">
        <f t="shared" si="156"/>
        <v>-</v>
      </c>
      <c r="DN100" s="37" t="str">
        <f t="shared" si="125"/>
        <v>-</v>
      </c>
      <c r="DO100" s="89" t="str">
        <f t="shared" si="15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6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7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8"/>
        <v>-</v>
      </c>
      <c r="AC101" s="68"/>
      <c r="AD101" s="70" t="str">
        <f t="shared" si="13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9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30"/>
        <v>-</v>
      </c>
      <c r="AW101" s="68"/>
      <c r="AX101" s="70" t="str">
        <f t="shared" si="13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1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2"/>
        <v>-</v>
      </c>
      <c r="BQ101" s="68"/>
      <c r="BR101" s="70" t="str">
        <f t="shared" si="133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4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5"/>
        <v>-</v>
      </c>
      <c r="CK101" s="76"/>
      <c r="CL101" s="81"/>
      <c r="CM101" s="82"/>
      <c r="CN101" s="64" t="str">
        <f t="shared" si="138"/>
        <v>-</v>
      </c>
      <c r="CO101" s="65"/>
      <c r="CP101" s="65"/>
      <c r="CQ101" s="66" t="str">
        <f t="shared" si="139"/>
        <v>-</v>
      </c>
      <c r="CR101" s="64" t="str">
        <f t="shared" si="140"/>
        <v>-</v>
      </c>
      <c r="CS101" s="67" t="str">
        <f t="shared" si="141"/>
        <v/>
      </c>
      <c r="CT101" s="76"/>
      <c r="CU101" s="61" t="str">
        <f t="shared" si="142"/>
        <v>-</v>
      </c>
      <c r="CV101" s="62" t="str">
        <f t="shared" si="143"/>
        <v>-</v>
      </c>
      <c r="CW101" s="63" t="str">
        <f t="shared" si="144"/>
        <v>-</v>
      </c>
      <c r="CX101" s="63" t="str">
        <f t="shared" si="121"/>
        <v>-</v>
      </c>
      <c r="CY101" s="63" t="str">
        <f t="shared" si="145"/>
        <v>-</v>
      </c>
      <c r="CZ101" s="63" t="str">
        <f t="shared" si="146"/>
        <v>-</v>
      </c>
      <c r="DA101" s="51" t="str">
        <f t="shared" si="158"/>
        <v>-</v>
      </c>
      <c r="DB101" s="52" t="str">
        <f t="shared" si="123"/>
        <v>-</v>
      </c>
      <c r="DC101" s="53" t="str">
        <f t="shared" si="147"/>
        <v>-</v>
      </c>
      <c r="DD101" s="7" t="str">
        <f t="shared" si="124"/>
        <v>-</v>
      </c>
      <c r="DE101" s="7" t="str">
        <f t="shared" si="148"/>
        <v>-</v>
      </c>
      <c r="DF101" s="7" t="str">
        <f t="shared" si="149"/>
        <v>-</v>
      </c>
      <c r="DG101" s="7" t="str">
        <f t="shared" si="150"/>
        <v>-</v>
      </c>
      <c r="DH101" s="7" t="str">
        <f t="shared" si="151"/>
        <v>-</v>
      </c>
      <c r="DI101" s="7" t="str">
        <f t="shared" si="152"/>
        <v>-</v>
      </c>
      <c r="DJ101" s="7" t="str">
        <f t="shared" si="153"/>
        <v>-</v>
      </c>
      <c r="DK101" s="7" t="str">
        <f t="shared" si="154"/>
        <v>-</v>
      </c>
      <c r="DL101" s="13" t="str">
        <f t="shared" si="155"/>
        <v>-</v>
      </c>
      <c r="DM101" s="14" t="str">
        <f t="shared" si="156"/>
        <v>-</v>
      </c>
      <c r="DN101" s="37" t="str">
        <f t="shared" si="125"/>
        <v>-</v>
      </c>
      <c r="DO101" s="89" t="str">
        <f t="shared" si="15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6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7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8"/>
        <v>-</v>
      </c>
      <c r="AC102" s="68"/>
      <c r="AD102" s="70" t="str">
        <f t="shared" si="13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9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30"/>
        <v>-</v>
      </c>
      <c r="AW102" s="68"/>
      <c r="AX102" s="70" t="str">
        <f t="shared" si="13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1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2"/>
        <v>-</v>
      </c>
      <c r="BQ102" s="68"/>
      <c r="BR102" s="70" t="str">
        <f t="shared" si="133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4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5"/>
        <v>-</v>
      </c>
      <c r="CK102" s="76"/>
      <c r="CL102" s="81"/>
      <c r="CM102" s="82"/>
      <c r="CN102" s="64" t="str">
        <f t="shared" si="138"/>
        <v>-</v>
      </c>
      <c r="CO102" s="65"/>
      <c r="CP102" s="65"/>
      <c r="CQ102" s="66" t="str">
        <f t="shared" si="139"/>
        <v>-</v>
      </c>
      <c r="CR102" s="64" t="str">
        <f t="shared" si="140"/>
        <v>-</v>
      </c>
      <c r="CS102" s="67" t="str">
        <f t="shared" si="141"/>
        <v/>
      </c>
      <c r="CT102" s="76"/>
      <c r="CU102" s="61" t="str">
        <f t="shared" si="142"/>
        <v>-</v>
      </c>
      <c r="CV102" s="62" t="str">
        <f t="shared" si="143"/>
        <v>-</v>
      </c>
      <c r="CW102" s="63" t="str">
        <f t="shared" si="144"/>
        <v>-</v>
      </c>
      <c r="CX102" s="63" t="str">
        <f t="shared" si="121"/>
        <v>-</v>
      </c>
      <c r="CY102" s="63" t="str">
        <f t="shared" si="145"/>
        <v>-</v>
      </c>
      <c r="CZ102" s="63" t="str">
        <f t="shared" si="146"/>
        <v>-</v>
      </c>
      <c r="DA102" s="51" t="str">
        <f t="shared" si="158"/>
        <v>-</v>
      </c>
      <c r="DB102" s="52" t="str">
        <f t="shared" si="123"/>
        <v>-</v>
      </c>
      <c r="DC102" s="53" t="str">
        <f t="shared" si="147"/>
        <v>-</v>
      </c>
      <c r="DD102" s="7" t="str">
        <f t="shared" si="124"/>
        <v>-</v>
      </c>
      <c r="DE102" s="7" t="str">
        <f t="shared" si="148"/>
        <v>-</v>
      </c>
      <c r="DF102" s="7" t="str">
        <f t="shared" si="149"/>
        <v>-</v>
      </c>
      <c r="DG102" s="7" t="str">
        <f t="shared" si="150"/>
        <v>-</v>
      </c>
      <c r="DH102" s="7" t="str">
        <f t="shared" si="151"/>
        <v>-</v>
      </c>
      <c r="DI102" s="7" t="str">
        <f t="shared" si="152"/>
        <v>-</v>
      </c>
      <c r="DJ102" s="7" t="str">
        <f t="shared" si="153"/>
        <v>-</v>
      </c>
      <c r="DK102" s="7" t="str">
        <f t="shared" si="154"/>
        <v>-</v>
      </c>
      <c r="DL102" s="13" t="str">
        <f t="shared" si="155"/>
        <v>-</v>
      </c>
      <c r="DM102" s="14" t="str">
        <f t="shared" si="156"/>
        <v>-</v>
      </c>
      <c r="DN102" s="37" t="str">
        <f t="shared" si="125"/>
        <v>-</v>
      </c>
      <c r="DO102" s="89" t="str">
        <f t="shared" si="15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6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7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8"/>
        <v>-</v>
      </c>
      <c r="AC103" s="68"/>
      <c r="AD103" s="70" t="str">
        <f t="shared" si="13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9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30"/>
        <v>-</v>
      </c>
      <c r="AW103" s="68"/>
      <c r="AX103" s="70" t="str">
        <f t="shared" si="13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1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2"/>
        <v>-</v>
      </c>
      <c r="BQ103" s="68"/>
      <c r="BR103" s="70" t="str">
        <f t="shared" si="133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4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5"/>
        <v>-</v>
      </c>
      <c r="CK103" s="76"/>
      <c r="CL103" s="81"/>
      <c r="CM103" s="82"/>
      <c r="CN103" s="64" t="str">
        <f t="shared" si="138"/>
        <v>-</v>
      </c>
      <c r="CO103" s="65"/>
      <c r="CP103" s="65"/>
      <c r="CQ103" s="66" t="str">
        <f t="shared" si="139"/>
        <v>-</v>
      </c>
      <c r="CR103" s="64" t="str">
        <f t="shared" si="140"/>
        <v>-</v>
      </c>
      <c r="CS103" s="67" t="str">
        <f t="shared" si="141"/>
        <v/>
      </c>
      <c r="CT103" s="76"/>
      <c r="CU103" s="61" t="str">
        <f t="shared" si="142"/>
        <v>-</v>
      </c>
      <c r="CV103" s="62" t="str">
        <f t="shared" si="143"/>
        <v>-</v>
      </c>
      <c r="CW103" s="63" t="str">
        <f t="shared" si="144"/>
        <v>-</v>
      </c>
      <c r="CX103" s="63" t="str">
        <f t="shared" si="121"/>
        <v>-</v>
      </c>
      <c r="CY103" s="63" t="str">
        <f t="shared" si="145"/>
        <v>-</v>
      </c>
      <c r="CZ103" s="63" t="str">
        <f t="shared" si="146"/>
        <v>-</v>
      </c>
      <c r="DA103" s="51" t="str">
        <f t="shared" si="158"/>
        <v>-</v>
      </c>
      <c r="DB103" s="52" t="str">
        <f t="shared" si="123"/>
        <v>-</v>
      </c>
      <c r="DC103" s="53" t="str">
        <f t="shared" si="147"/>
        <v>-</v>
      </c>
      <c r="DD103" s="7" t="str">
        <f t="shared" si="124"/>
        <v>-</v>
      </c>
      <c r="DE103" s="7" t="str">
        <f t="shared" si="148"/>
        <v>-</v>
      </c>
      <c r="DF103" s="7" t="str">
        <f t="shared" si="149"/>
        <v>-</v>
      </c>
      <c r="DG103" s="7" t="str">
        <f t="shared" si="150"/>
        <v>-</v>
      </c>
      <c r="DH103" s="7" t="str">
        <f t="shared" si="151"/>
        <v>-</v>
      </c>
      <c r="DI103" s="7" t="str">
        <f t="shared" si="152"/>
        <v>-</v>
      </c>
      <c r="DJ103" s="7" t="str">
        <f t="shared" si="153"/>
        <v>-</v>
      </c>
      <c r="DK103" s="7" t="str">
        <f t="shared" si="154"/>
        <v>-</v>
      </c>
      <c r="DL103" s="13" t="str">
        <f t="shared" si="155"/>
        <v>-</v>
      </c>
      <c r="DM103" s="14" t="str">
        <f t="shared" si="156"/>
        <v>-</v>
      </c>
      <c r="DN103" s="37" t="str">
        <f t="shared" si="125"/>
        <v>-</v>
      </c>
      <c r="DO103" s="89" t="str">
        <f t="shared" si="15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6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7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8"/>
        <v>-</v>
      </c>
      <c r="AC104" s="68"/>
      <c r="AD104" s="70" t="str">
        <f t="shared" si="13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9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30"/>
        <v>-</v>
      </c>
      <c r="AW104" s="68"/>
      <c r="AX104" s="70" t="str">
        <f t="shared" si="13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1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2"/>
        <v>-</v>
      </c>
      <c r="BQ104" s="68"/>
      <c r="BR104" s="70" t="str">
        <f t="shared" si="133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4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5"/>
        <v>-</v>
      </c>
      <c r="CK104" s="76"/>
      <c r="CL104" s="81"/>
      <c r="CM104" s="82"/>
      <c r="CN104" s="64" t="str">
        <f t="shared" si="138"/>
        <v>-</v>
      </c>
      <c r="CO104" s="65"/>
      <c r="CP104" s="65"/>
      <c r="CQ104" s="66" t="str">
        <f t="shared" si="139"/>
        <v>-</v>
      </c>
      <c r="CR104" s="64" t="str">
        <f t="shared" si="140"/>
        <v>-</v>
      </c>
      <c r="CS104" s="67" t="str">
        <f t="shared" si="141"/>
        <v/>
      </c>
      <c r="CT104" s="76"/>
      <c r="CU104" s="61" t="str">
        <f t="shared" si="142"/>
        <v>-</v>
      </c>
      <c r="CV104" s="62" t="str">
        <f t="shared" si="143"/>
        <v>-</v>
      </c>
      <c r="CW104" s="63" t="str">
        <f t="shared" si="144"/>
        <v>-</v>
      </c>
      <c r="CX104" s="63" t="str">
        <f t="shared" si="121"/>
        <v>-</v>
      </c>
      <c r="CY104" s="63" t="str">
        <f t="shared" si="145"/>
        <v>-</v>
      </c>
      <c r="CZ104" s="63" t="str">
        <f t="shared" si="146"/>
        <v>-</v>
      </c>
      <c r="DA104" s="51" t="str">
        <f t="shared" si="158"/>
        <v>-</v>
      </c>
      <c r="DB104" s="52" t="str">
        <f t="shared" si="123"/>
        <v>-</v>
      </c>
      <c r="DC104" s="53" t="str">
        <f t="shared" si="147"/>
        <v>-</v>
      </c>
      <c r="DD104" s="7" t="str">
        <f t="shared" si="124"/>
        <v>-</v>
      </c>
      <c r="DE104" s="7" t="str">
        <f t="shared" si="148"/>
        <v>-</v>
      </c>
      <c r="DF104" s="7" t="str">
        <f t="shared" si="149"/>
        <v>-</v>
      </c>
      <c r="DG104" s="7" t="str">
        <f t="shared" si="150"/>
        <v>-</v>
      </c>
      <c r="DH104" s="7" t="str">
        <f t="shared" si="151"/>
        <v>-</v>
      </c>
      <c r="DI104" s="7" t="str">
        <f t="shared" si="152"/>
        <v>-</v>
      </c>
      <c r="DJ104" s="7" t="str">
        <f t="shared" si="153"/>
        <v>-</v>
      </c>
      <c r="DK104" s="7" t="str">
        <f t="shared" si="154"/>
        <v>-</v>
      </c>
      <c r="DL104" s="13" t="str">
        <f t="shared" si="155"/>
        <v>-</v>
      </c>
      <c r="DM104" s="14" t="str">
        <f t="shared" si="156"/>
        <v>-</v>
      </c>
      <c r="DN104" s="37" t="str">
        <f t="shared" si="125"/>
        <v>-</v>
      </c>
      <c r="DO104" s="89" t="str">
        <f t="shared" si="15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6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7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8"/>
        <v>-</v>
      </c>
      <c r="AC105" s="68"/>
      <c r="AD105" s="70" t="str">
        <f t="shared" si="13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9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30"/>
        <v>-</v>
      </c>
      <c r="AW105" s="68"/>
      <c r="AX105" s="70" t="str">
        <f t="shared" si="13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1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2"/>
        <v>-</v>
      </c>
      <c r="BQ105" s="68"/>
      <c r="BR105" s="70" t="str">
        <f t="shared" si="133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4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5"/>
        <v>-</v>
      </c>
      <c r="CK105" s="76"/>
      <c r="CL105" s="81"/>
      <c r="CM105" s="82"/>
      <c r="CN105" s="64" t="str">
        <f t="shared" si="138"/>
        <v>-</v>
      </c>
      <c r="CO105" s="65"/>
      <c r="CP105" s="65"/>
      <c r="CQ105" s="66" t="str">
        <f t="shared" si="139"/>
        <v>-</v>
      </c>
      <c r="CR105" s="64" t="str">
        <f t="shared" si="140"/>
        <v>-</v>
      </c>
      <c r="CS105" s="67" t="str">
        <f t="shared" si="141"/>
        <v/>
      </c>
      <c r="CT105" s="76"/>
      <c r="CU105" s="61" t="str">
        <f t="shared" si="142"/>
        <v>-</v>
      </c>
      <c r="CV105" s="62" t="str">
        <f t="shared" si="143"/>
        <v>-</v>
      </c>
      <c r="CW105" s="63" t="str">
        <f t="shared" si="144"/>
        <v>-</v>
      </c>
      <c r="CX105" s="63" t="str">
        <f t="shared" si="121"/>
        <v>-</v>
      </c>
      <c r="CY105" s="63" t="str">
        <f t="shared" si="145"/>
        <v>-</v>
      </c>
      <c r="CZ105" s="63" t="str">
        <f t="shared" si="146"/>
        <v>-</v>
      </c>
      <c r="DA105" s="51" t="str">
        <f t="shared" si="158"/>
        <v>-</v>
      </c>
      <c r="DB105" s="52" t="str">
        <f t="shared" si="123"/>
        <v>-</v>
      </c>
      <c r="DC105" s="53" t="str">
        <f t="shared" si="147"/>
        <v>-</v>
      </c>
      <c r="DD105" s="7" t="str">
        <f t="shared" si="124"/>
        <v>-</v>
      </c>
      <c r="DE105" s="7" t="str">
        <f t="shared" si="148"/>
        <v>-</v>
      </c>
      <c r="DF105" s="7" t="str">
        <f t="shared" si="149"/>
        <v>-</v>
      </c>
      <c r="DG105" s="7" t="str">
        <f t="shared" si="150"/>
        <v>-</v>
      </c>
      <c r="DH105" s="7" t="str">
        <f t="shared" si="151"/>
        <v>-</v>
      </c>
      <c r="DI105" s="7" t="str">
        <f t="shared" si="152"/>
        <v>-</v>
      </c>
      <c r="DJ105" s="7" t="str">
        <f t="shared" si="153"/>
        <v>-</v>
      </c>
      <c r="DK105" s="7" t="str">
        <f t="shared" si="154"/>
        <v>-</v>
      </c>
      <c r="DL105" s="13" t="str">
        <f t="shared" si="155"/>
        <v>-</v>
      </c>
      <c r="DM105" s="14" t="str">
        <f t="shared" si="156"/>
        <v>-</v>
      </c>
      <c r="DN105" s="37" t="str">
        <f t="shared" si="125"/>
        <v>-</v>
      </c>
      <c r="DO105" s="89" t="str">
        <f t="shared" si="15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6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7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8"/>
        <v>-</v>
      </c>
      <c r="AC106" s="68"/>
      <c r="AD106" s="70" t="str">
        <f t="shared" si="13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9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30"/>
        <v>-</v>
      </c>
      <c r="AW106" s="68"/>
      <c r="AX106" s="70" t="str">
        <f t="shared" si="13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1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2"/>
        <v>-</v>
      </c>
      <c r="BQ106" s="68"/>
      <c r="BR106" s="70" t="str">
        <f t="shared" si="133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4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5"/>
        <v>-</v>
      </c>
      <c r="CK106" s="76"/>
      <c r="CL106" s="81"/>
      <c r="CM106" s="82"/>
      <c r="CN106" s="64" t="str">
        <f t="shared" si="138"/>
        <v>-</v>
      </c>
      <c r="CO106" s="65"/>
      <c r="CP106" s="65"/>
      <c r="CQ106" s="66" t="str">
        <f t="shared" si="139"/>
        <v>-</v>
      </c>
      <c r="CR106" s="64" t="str">
        <f t="shared" si="140"/>
        <v>-</v>
      </c>
      <c r="CS106" s="67" t="str">
        <f t="shared" si="141"/>
        <v/>
      </c>
      <c r="CT106" s="76"/>
      <c r="CU106" s="61" t="str">
        <f t="shared" si="142"/>
        <v>-</v>
      </c>
      <c r="CV106" s="62" t="str">
        <f t="shared" si="143"/>
        <v>-</v>
      </c>
      <c r="CW106" s="63" t="str">
        <f t="shared" si="144"/>
        <v>-</v>
      </c>
      <c r="CX106" s="63" t="str">
        <f t="shared" si="121"/>
        <v>-</v>
      </c>
      <c r="CY106" s="63" t="str">
        <f t="shared" si="145"/>
        <v>-</v>
      </c>
      <c r="CZ106" s="63" t="str">
        <f t="shared" si="146"/>
        <v>-</v>
      </c>
      <c r="DA106" s="51" t="str">
        <f t="shared" si="158"/>
        <v>-</v>
      </c>
      <c r="DB106" s="52" t="str">
        <f t="shared" si="123"/>
        <v>-</v>
      </c>
      <c r="DC106" s="53" t="str">
        <f t="shared" si="147"/>
        <v>-</v>
      </c>
      <c r="DD106" s="7" t="str">
        <f t="shared" si="124"/>
        <v>-</v>
      </c>
      <c r="DE106" s="7" t="str">
        <f t="shared" si="148"/>
        <v>-</v>
      </c>
      <c r="DF106" s="7" t="str">
        <f t="shared" si="149"/>
        <v>-</v>
      </c>
      <c r="DG106" s="7" t="str">
        <f t="shared" si="150"/>
        <v>-</v>
      </c>
      <c r="DH106" s="7" t="str">
        <f t="shared" si="151"/>
        <v>-</v>
      </c>
      <c r="DI106" s="7" t="str">
        <f t="shared" si="152"/>
        <v>-</v>
      </c>
      <c r="DJ106" s="7" t="str">
        <f t="shared" si="153"/>
        <v>-</v>
      </c>
      <c r="DK106" s="7" t="str">
        <f t="shared" si="154"/>
        <v>-</v>
      </c>
      <c r="DL106" s="13" t="str">
        <f t="shared" si="155"/>
        <v>-</v>
      </c>
      <c r="DM106" s="14" t="str">
        <f t="shared" si="156"/>
        <v>-</v>
      </c>
      <c r="DN106" s="37" t="str">
        <f t="shared" si="125"/>
        <v>-</v>
      </c>
      <c r="DO106" s="89" t="str">
        <f t="shared" si="15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6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7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8"/>
        <v>-</v>
      </c>
      <c r="AC107" s="68"/>
      <c r="AD107" s="70" t="str">
        <f t="shared" si="13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9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30"/>
        <v>-</v>
      </c>
      <c r="AW107" s="68"/>
      <c r="AX107" s="70" t="str">
        <f t="shared" si="13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1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2"/>
        <v>-</v>
      </c>
      <c r="BQ107" s="68"/>
      <c r="BR107" s="70" t="str">
        <f t="shared" si="133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4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5"/>
        <v>-</v>
      </c>
      <c r="CK107" s="76"/>
      <c r="CL107" s="81"/>
      <c r="CM107" s="82"/>
      <c r="CN107" s="64" t="str">
        <f t="shared" si="138"/>
        <v>-</v>
      </c>
      <c r="CO107" s="65"/>
      <c r="CP107" s="65"/>
      <c r="CQ107" s="66" t="str">
        <f t="shared" si="139"/>
        <v>-</v>
      </c>
      <c r="CR107" s="64" t="str">
        <f t="shared" si="140"/>
        <v>-</v>
      </c>
      <c r="CS107" s="67" t="str">
        <f t="shared" si="141"/>
        <v/>
      </c>
      <c r="CT107" s="76"/>
      <c r="CU107" s="61" t="str">
        <f t="shared" si="142"/>
        <v>-</v>
      </c>
      <c r="CV107" s="62" t="str">
        <f t="shared" si="143"/>
        <v>-</v>
      </c>
      <c r="CW107" s="63" t="str">
        <f t="shared" si="144"/>
        <v>-</v>
      </c>
      <c r="CX107" s="63" t="str">
        <f t="shared" si="121"/>
        <v>-</v>
      </c>
      <c r="CY107" s="63" t="str">
        <f t="shared" si="145"/>
        <v>-</v>
      </c>
      <c r="CZ107" s="63" t="str">
        <f t="shared" si="146"/>
        <v>-</v>
      </c>
      <c r="DA107" s="51" t="str">
        <f t="shared" si="158"/>
        <v>-</v>
      </c>
      <c r="DB107" s="52" t="str">
        <f t="shared" si="123"/>
        <v>-</v>
      </c>
      <c r="DC107" s="53" t="str">
        <f t="shared" si="147"/>
        <v>-</v>
      </c>
      <c r="DD107" s="7" t="str">
        <f t="shared" si="124"/>
        <v>-</v>
      </c>
      <c r="DE107" s="7" t="str">
        <f t="shared" si="148"/>
        <v>-</v>
      </c>
      <c r="DF107" s="7" t="str">
        <f t="shared" si="149"/>
        <v>-</v>
      </c>
      <c r="DG107" s="7" t="str">
        <f t="shared" si="150"/>
        <v>-</v>
      </c>
      <c r="DH107" s="7" t="str">
        <f t="shared" si="151"/>
        <v>-</v>
      </c>
      <c r="DI107" s="7" t="str">
        <f t="shared" si="152"/>
        <v>-</v>
      </c>
      <c r="DJ107" s="7" t="str">
        <f t="shared" si="153"/>
        <v>-</v>
      </c>
      <c r="DK107" s="7" t="str">
        <f t="shared" si="154"/>
        <v>-</v>
      </c>
      <c r="DL107" s="13" t="str">
        <f t="shared" si="155"/>
        <v>-</v>
      </c>
      <c r="DM107" s="14" t="str">
        <f t="shared" si="156"/>
        <v>-</v>
      </c>
      <c r="DN107" s="37" t="str">
        <f t="shared" si="125"/>
        <v>-</v>
      </c>
      <c r="DO107" s="89" t="str">
        <f t="shared" si="15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6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7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8"/>
        <v>-</v>
      </c>
      <c r="AC108" s="68"/>
      <c r="AD108" s="70" t="str">
        <f t="shared" si="13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9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30"/>
        <v>-</v>
      </c>
      <c r="AW108" s="68"/>
      <c r="AX108" s="70" t="str">
        <f t="shared" si="13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1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2"/>
        <v>-</v>
      </c>
      <c r="BQ108" s="68"/>
      <c r="BR108" s="70" t="str">
        <f t="shared" si="133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4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5"/>
        <v>-</v>
      </c>
      <c r="CK108" s="76"/>
      <c r="CL108" s="81"/>
      <c r="CM108" s="82"/>
      <c r="CN108" s="64" t="str">
        <f t="shared" si="138"/>
        <v>-</v>
      </c>
      <c r="CO108" s="65"/>
      <c r="CP108" s="65"/>
      <c r="CQ108" s="66" t="str">
        <f t="shared" si="139"/>
        <v>-</v>
      </c>
      <c r="CR108" s="64" t="str">
        <f t="shared" si="140"/>
        <v>-</v>
      </c>
      <c r="CS108" s="67" t="str">
        <f t="shared" si="141"/>
        <v/>
      </c>
      <c r="CT108" s="76"/>
      <c r="CU108" s="61" t="str">
        <f t="shared" si="142"/>
        <v>-</v>
      </c>
      <c r="CV108" s="62" t="str">
        <f t="shared" si="143"/>
        <v>-</v>
      </c>
      <c r="CW108" s="63" t="str">
        <f t="shared" si="144"/>
        <v>-</v>
      </c>
      <c r="CX108" s="63" t="str">
        <f t="shared" si="121"/>
        <v>-</v>
      </c>
      <c r="CY108" s="63" t="str">
        <f t="shared" si="145"/>
        <v>-</v>
      </c>
      <c r="CZ108" s="63" t="str">
        <f t="shared" si="146"/>
        <v>-</v>
      </c>
      <c r="DA108" s="51" t="str">
        <f t="shared" si="158"/>
        <v>-</v>
      </c>
      <c r="DB108" s="52" t="str">
        <f t="shared" si="123"/>
        <v>-</v>
      </c>
      <c r="DC108" s="53" t="str">
        <f t="shared" si="147"/>
        <v>-</v>
      </c>
      <c r="DD108" s="7" t="str">
        <f t="shared" si="124"/>
        <v>-</v>
      </c>
      <c r="DE108" s="7" t="str">
        <f t="shared" si="148"/>
        <v>-</v>
      </c>
      <c r="DF108" s="7" t="str">
        <f t="shared" si="149"/>
        <v>-</v>
      </c>
      <c r="DG108" s="7" t="str">
        <f t="shared" si="150"/>
        <v>-</v>
      </c>
      <c r="DH108" s="7" t="str">
        <f t="shared" si="151"/>
        <v>-</v>
      </c>
      <c r="DI108" s="7" t="str">
        <f t="shared" si="152"/>
        <v>-</v>
      </c>
      <c r="DJ108" s="7" t="str">
        <f t="shared" si="153"/>
        <v>-</v>
      </c>
      <c r="DK108" s="7" t="str">
        <f t="shared" si="154"/>
        <v>-</v>
      </c>
      <c r="DL108" s="13" t="str">
        <f t="shared" si="155"/>
        <v>-</v>
      </c>
      <c r="DM108" s="14" t="str">
        <f t="shared" si="156"/>
        <v>-</v>
      </c>
      <c r="DN108" s="37" t="str">
        <f t="shared" si="125"/>
        <v>-</v>
      </c>
      <c r="DO108" s="89" t="str">
        <f t="shared" si="15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6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7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8"/>
        <v>-</v>
      </c>
      <c r="AC109" s="68"/>
      <c r="AD109" s="70" t="str">
        <f t="shared" si="13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9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30"/>
        <v>-</v>
      </c>
      <c r="AW109" s="68"/>
      <c r="AX109" s="70" t="str">
        <f t="shared" si="13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1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2"/>
        <v>-</v>
      </c>
      <c r="BQ109" s="68"/>
      <c r="BR109" s="70" t="str">
        <f t="shared" si="133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4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5"/>
        <v>-</v>
      </c>
      <c r="CK109" s="76"/>
      <c r="CL109" s="81"/>
      <c r="CM109" s="82"/>
      <c r="CN109" s="64" t="str">
        <f t="shared" si="138"/>
        <v>-</v>
      </c>
      <c r="CO109" s="65"/>
      <c r="CP109" s="65"/>
      <c r="CQ109" s="66" t="str">
        <f t="shared" si="139"/>
        <v>-</v>
      </c>
      <c r="CR109" s="64" t="str">
        <f t="shared" si="140"/>
        <v>-</v>
      </c>
      <c r="CS109" s="67" t="str">
        <f t="shared" si="141"/>
        <v/>
      </c>
      <c r="CT109" s="76"/>
      <c r="CU109" s="61" t="str">
        <f t="shared" si="142"/>
        <v>-</v>
      </c>
      <c r="CV109" s="62" t="str">
        <f t="shared" si="143"/>
        <v>-</v>
      </c>
      <c r="CW109" s="63" t="str">
        <f t="shared" si="144"/>
        <v>-</v>
      </c>
      <c r="CX109" s="63" t="str">
        <f t="shared" si="121"/>
        <v>-</v>
      </c>
      <c r="CY109" s="63" t="str">
        <f t="shared" si="145"/>
        <v>-</v>
      </c>
      <c r="CZ109" s="63" t="str">
        <f t="shared" si="146"/>
        <v>-</v>
      </c>
      <c r="DA109" s="51" t="str">
        <f t="shared" si="158"/>
        <v>-</v>
      </c>
      <c r="DB109" s="52" t="str">
        <f t="shared" si="123"/>
        <v>-</v>
      </c>
      <c r="DC109" s="53" t="str">
        <f t="shared" si="147"/>
        <v>-</v>
      </c>
      <c r="DD109" s="7" t="str">
        <f t="shared" si="124"/>
        <v>-</v>
      </c>
      <c r="DE109" s="7" t="str">
        <f t="shared" si="148"/>
        <v>-</v>
      </c>
      <c r="DF109" s="7" t="str">
        <f t="shared" si="149"/>
        <v>-</v>
      </c>
      <c r="DG109" s="7" t="str">
        <f t="shared" si="150"/>
        <v>-</v>
      </c>
      <c r="DH109" s="7" t="str">
        <f t="shared" si="151"/>
        <v>-</v>
      </c>
      <c r="DI109" s="7" t="str">
        <f t="shared" si="152"/>
        <v>-</v>
      </c>
      <c r="DJ109" s="7" t="str">
        <f t="shared" si="153"/>
        <v>-</v>
      </c>
      <c r="DK109" s="7" t="str">
        <f t="shared" si="154"/>
        <v>-</v>
      </c>
      <c r="DL109" s="13" t="str">
        <f t="shared" si="155"/>
        <v>-</v>
      </c>
      <c r="DM109" s="14" t="str">
        <f t="shared" si="156"/>
        <v>-</v>
      </c>
      <c r="DN109" s="37" t="str">
        <f t="shared" si="125"/>
        <v>-</v>
      </c>
      <c r="DO109" s="89" t="str">
        <f t="shared" si="15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6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7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8"/>
        <v>-</v>
      </c>
      <c r="AC110" s="68"/>
      <c r="AD110" s="70" t="str">
        <f t="shared" si="13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9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30"/>
        <v>-</v>
      </c>
      <c r="AW110" s="68"/>
      <c r="AX110" s="70" t="str">
        <f t="shared" si="13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1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2"/>
        <v>-</v>
      </c>
      <c r="BQ110" s="68"/>
      <c r="BR110" s="70" t="str">
        <f t="shared" si="133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4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5"/>
        <v>-</v>
      </c>
      <c r="CK110" s="76"/>
      <c r="CL110" s="81"/>
      <c r="CM110" s="82"/>
      <c r="CN110" s="64" t="str">
        <f t="shared" si="138"/>
        <v>-</v>
      </c>
      <c r="CO110" s="65"/>
      <c r="CP110" s="65"/>
      <c r="CQ110" s="66" t="str">
        <f t="shared" si="139"/>
        <v>-</v>
      </c>
      <c r="CR110" s="64" t="str">
        <f t="shared" si="140"/>
        <v>-</v>
      </c>
      <c r="CS110" s="67" t="str">
        <f t="shared" si="141"/>
        <v/>
      </c>
      <c r="CT110" s="76"/>
      <c r="CU110" s="61" t="str">
        <f t="shared" si="142"/>
        <v>-</v>
      </c>
      <c r="CV110" s="62" t="str">
        <f t="shared" si="143"/>
        <v>-</v>
      </c>
      <c r="CW110" s="63" t="str">
        <f t="shared" si="144"/>
        <v>-</v>
      </c>
      <c r="CX110" s="63" t="str">
        <f t="shared" si="121"/>
        <v>-</v>
      </c>
      <c r="CY110" s="63" t="str">
        <f t="shared" si="145"/>
        <v>-</v>
      </c>
      <c r="CZ110" s="63" t="str">
        <f t="shared" si="146"/>
        <v>-</v>
      </c>
      <c r="DA110" s="51" t="str">
        <f t="shared" si="158"/>
        <v>-</v>
      </c>
      <c r="DB110" s="52" t="str">
        <f t="shared" si="123"/>
        <v>-</v>
      </c>
      <c r="DC110" s="53" t="str">
        <f t="shared" si="147"/>
        <v>-</v>
      </c>
      <c r="DD110" s="7" t="str">
        <f t="shared" si="124"/>
        <v>-</v>
      </c>
      <c r="DE110" s="7" t="str">
        <f t="shared" si="148"/>
        <v>-</v>
      </c>
      <c r="DF110" s="7" t="str">
        <f t="shared" si="149"/>
        <v>-</v>
      </c>
      <c r="DG110" s="7" t="str">
        <f t="shared" si="150"/>
        <v>-</v>
      </c>
      <c r="DH110" s="7" t="str">
        <f t="shared" si="151"/>
        <v>-</v>
      </c>
      <c r="DI110" s="7" t="str">
        <f t="shared" si="152"/>
        <v>-</v>
      </c>
      <c r="DJ110" s="7" t="str">
        <f t="shared" si="153"/>
        <v>-</v>
      </c>
      <c r="DK110" s="7" t="str">
        <f t="shared" si="154"/>
        <v>-</v>
      </c>
      <c r="DL110" s="13" t="str">
        <f t="shared" si="155"/>
        <v>-</v>
      </c>
      <c r="DM110" s="14" t="str">
        <f t="shared" si="156"/>
        <v>-</v>
      </c>
      <c r="DN110" s="37" t="str">
        <f t="shared" si="125"/>
        <v>-</v>
      </c>
      <c r="DO110" s="89" t="str">
        <f t="shared" si="15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6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7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8"/>
        <v>-</v>
      </c>
      <c r="AC111" s="68"/>
      <c r="AD111" s="70" t="str">
        <f t="shared" si="13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9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30"/>
        <v>-</v>
      </c>
      <c r="AW111" s="68"/>
      <c r="AX111" s="70" t="str">
        <f t="shared" si="13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1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2"/>
        <v>-</v>
      </c>
      <c r="BQ111" s="68"/>
      <c r="BR111" s="70" t="str">
        <f t="shared" si="133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4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5"/>
        <v>-</v>
      </c>
      <c r="CK111" s="76"/>
      <c r="CL111" s="81"/>
      <c r="CM111" s="82"/>
      <c r="CN111" s="64" t="str">
        <f t="shared" si="138"/>
        <v>-</v>
      </c>
      <c r="CO111" s="65"/>
      <c r="CP111" s="65"/>
      <c r="CQ111" s="66" t="str">
        <f t="shared" si="139"/>
        <v>-</v>
      </c>
      <c r="CR111" s="64" t="str">
        <f t="shared" si="140"/>
        <v>-</v>
      </c>
      <c r="CS111" s="67" t="str">
        <f t="shared" si="141"/>
        <v/>
      </c>
      <c r="CT111" s="76"/>
      <c r="CU111" s="61" t="str">
        <f t="shared" si="142"/>
        <v>-</v>
      </c>
      <c r="CV111" s="62" t="str">
        <f t="shared" si="143"/>
        <v>-</v>
      </c>
      <c r="CW111" s="63" t="str">
        <f t="shared" si="144"/>
        <v>-</v>
      </c>
      <c r="CX111" s="63" t="str">
        <f t="shared" si="121"/>
        <v>-</v>
      </c>
      <c r="CY111" s="63" t="str">
        <f t="shared" si="145"/>
        <v>-</v>
      </c>
      <c r="CZ111" s="63" t="str">
        <f t="shared" si="146"/>
        <v>-</v>
      </c>
      <c r="DA111" s="51" t="str">
        <f t="shared" si="158"/>
        <v>-</v>
      </c>
      <c r="DB111" s="52" t="str">
        <f t="shared" si="123"/>
        <v>-</v>
      </c>
      <c r="DC111" s="53" t="str">
        <f t="shared" si="147"/>
        <v>-</v>
      </c>
      <c r="DD111" s="7" t="str">
        <f t="shared" si="124"/>
        <v>-</v>
      </c>
      <c r="DE111" s="7" t="str">
        <f t="shared" si="148"/>
        <v>-</v>
      </c>
      <c r="DF111" s="7" t="str">
        <f t="shared" si="149"/>
        <v>-</v>
      </c>
      <c r="DG111" s="7" t="str">
        <f t="shared" si="150"/>
        <v>-</v>
      </c>
      <c r="DH111" s="7" t="str">
        <f t="shared" si="151"/>
        <v>-</v>
      </c>
      <c r="DI111" s="7" t="str">
        <f t="shared" si="152"/>
        <v>-</v>
      </c>
      <c r="DJ111" s="7" t="str">
        <f t="shared" si="153"/>
        <v>-</v>
      </c>
      <c r="DK111" s="7" t="str">
        <f t="shared" si="154"/>
        <v>-</v>
      </c>
      <c r="DL111" s="13" t="str">
        <f t="shared" si="155"/>
        <v>-</v>
      </c>
      <c r="DM111" s="14" t="str">
        <f t="shared" si="156"/>
        <v>-</v>
      </c>
      <c r="DN111" s="37" t="str">
        <f t="shared" si="125"/>
        <v>-</v>
      </c>
      <c r="DO111" s="89" t="str">
        <f t="shared" si="15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6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7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8"/>
        <v>-</v>
      </c>
      <c r="AC112" s="68"/>
      <c r="AD112" s="70" t="str">
        <f t="shared" si="13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9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30"/>
        <v>-</v>
      </c>
      <c r="AW112" s="68"/>
      <c r="AX112" s="70" t="str">
        <f t="shared" si="13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1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2"/>
        <v>-</v>
      </c>
      <c r="BQ112" s="68"/>
      <c r="BR112" s="70" t="str">
        <f t="shared" si="133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4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5"/>
        <v>-</v>
      </c>
      <c r="CK112" s="76"/>
      <c r="CL112" s="81"/>
      <c r="CM112" s="82"/>
      <c r="CN112" s="64" t="str">
        <f t="shared" si="138"/>
        <v>-</v>
      </c>
      <c r="CO112" s="65"/>
      <c r="CP112" s="65"/>
      <c r="CQ112" s="66" t="str">
        <f t="shared" si="139"/>
        <v>-</v>
      </c>
      <c r="CR112" s="64" t="str">
        <f t="shared" si="140"/>
        <v>-</v>
      </c>
      <c r="CS112" s="67" t="str">
        <f t="shared" si="141"/>
        <v/>
      </c>
      <c r="CT112" s="76"/>
      <c r="CU112" s="61" t="str">
        <f t="shared" si="142"/>
        <v>-</v>
      </c>
      <c r="CV112" s="62" t="str">
        <f t="shared" si="143"/>
        <v>-</v>
      </c>
      <c r="CW112" s="63" t="str">
        <f t="shared" si="144"/>
        <v>-</v>
      </c>
      <c r="CX112" s="63" t="str">
        <f t="shared" si="121"/>
        <v>-</v>
      </c>
      <c r="CY112" s="63" t="str">
        <f t="shared" si="145"/>
        <v>-</v>
      </c>
      <c r="CZ112" s="63" t="str">
        <f t="shared" si="146"/>
        <v>-</v>
      </c>
      <c r="DA112" s="51" t="str">
        <f t="shared" si="158"/>
        <v>-</v>
      </c>
      <c r="DB112" s="52" t="str">
        <f t="shared" si="123"/>
        <v>-</v>
      </c>
      <c r="DC112" s="53" t="str">
        <f t="shared" si="147"/>
        <v>-</v>
      </c>
      <c r="DD112" s="7" t="str">
        <f t="shared" si="124"/>
        <v>-</v>
      </c>
      <c r="DE112" s="7" t="str">
        <f t="shared" si="148"/>
        <v>-</v>
      </c>
      <c r="DF112" s="7" t="str">
        <f t="shared" si="149"/>
        <v>-</v>
      </c>
      <c r="DG112" s="7" t="str">
        <f t="shared" si="150"/>
        <v>-</v>
      </c>
      <c r="DH112" s="7" t="str">
        <f t="shared" si="151"/>
        <v>-</v>
      </c>
      <c r="DI112" s="7" t="str">
        <f t="shared" si="152"/>
        <v>-</v>
      </c>
      <c r="DJ112" s="7" t="str">
        <f t="shared" si="153"/>
        <v>-</v>
      </c>
      <c r="DK112" s="7" t="str">
        <f t="shared" si="154"/>
        <v>-</v>
      </c>
      <c r="DL112" s="13" t="str">
        <f t="shared" si="155"/>
        <v>-</v>
      </c>
      <c r="DM112" s="14" t="str">
        <f t="shared" si="156"/>
        <v>-</v>
      </c>
      <c r="DN112" s="37" t="str">
        <f t="shared" si="125"/>
        <v>-</v>
      </c>
      <c r="DO112" s="89" t="str">
        <f t="shared" si="15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6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7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8"/>
        <v>-</v>
      </c>
      <c r="AC113" s="68"/>
      <c r="AD113" s="70" t="str">
        <f t="shared" si="13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9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30"/>
        <v>-</v>
      </c>
      <c r="AW113" s="68"/>
      <c r="AX113" s="70" t="str">
        <f t="shared" si="13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1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2"/>
        <v>-</v>
      </c>
      <c r="BQ113" s="68"/>
      <c r="BR113" s="70" t="str">
        <f t="shared" si="133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4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5"/>
        <v>-</v>
      </c>
      <c r="CK113" s="76"/>
      <c r="CL113" s="81"/>
      <c r="CM113" s="82"/>
      <c r="CN113" s="64" t="str">
        <f t="shared" si="138"/>
        <v>-</v>
      </c>
      <c r="CO113" s="65"/>
      <c r="CP113" s="65"/>
      <c r="CQ113" s="66" t="str">
        <f t="shared" si="139"/>
        <v>-</v>
      </c>
      <c r="CR113" s="64" t="str">
        <f t="shared" si="140"/>
        <v>-</v>
      </c>
      <c r="CS113" s="67" t="str">
        <f t="shared" si="141"/>
        <v/>
      </c>
      <c r="CT113" s="76"/>
      <c r="CU113" s="61" t="str">
        <f t="shared" si="142"/>
        <v>-</v>
      </c>
      <c r="CV113" s="62" t="str">
        <f t="shared" si="143"/>
        <v>-</v>
      </c>
      <c r="CW113" s="63" t="str">
        <f t="shared" si="144"/>
        <v>-</v>
      </c>
      <c r="CX113" s="63" t="str">
        <f t="shared" si="121"/>
        <v>-</v>
      </c>
      <c r="CY113" s="63" t="str">
        <f t="shared" si="145"/>
        <v>-</v>
      </c>
      <c r="CZ113" s="63" t="str">
        <f t="shared" si="146"/>
        <v>-</v>
      </c>
      <c r="DA113" s="51" t="str">
        <f t="shared" si="158"/>
        <v>-</v>
      </c>
      <c r="DB113" s="52" t="str">
        <f t="shared" si="123"/>
        <v>-</v>
      </c>
      <c r="DC113" s="53" t="str">
        <f t="shared" si="147"/>
        <v>-</v>
      </c>
      <c r="DD113" s="7" t="str">
        <f t="shared" si="124"/>
        <v>-</v>
      </c>
      <c r="DE113" s="7" t="str">
        <f t="shared" si="148"/>
        <v>-</v>
      </c>
      <c r="DF113" s="7" t="str">
        <f t="shared" si="149"/>
        <v>-</v>
      </c>
      <c r="DG113" s="7" t="str">
        <f t="shared" si="150"/>
        <v>-</v>
      </c>
      <c r="DH113" s="7" t="str">
        <f t="shared" si="151"/>
        <v>-</v>
      </c>
      <c r="DI113" s="7" t="str">
        <f t="shared" si="152"/>
        <v>-</v>
      </c>
      <c r="DJ113" s="7" t="str">
        <f t="shared" si="153"/>
        <v>-</v>
      </c>
      <c r="DK113" s="7" t="str">
        <f t="shared" si="154"/>
        <v>-</v>
      </c>
      <c r="DL113" s="13" t="str">
        <f t="shared" si="155"/>
        <v>-</v>
      </c>
      <c r="DM113" s="14" t="str">
        <f t="shared" si="156"/>
        <v>-</v>
      </c>
      <c r="DN113" s="37" t="str">
        <f t="shared" si="125"/>
        <v>-</v>
      </c>
      <c r="DO113" s="89" t="str">
        <f t="shared" si="15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4.0000000000000008E-2</v>
      </c>
      <c r="D114" s="26">
        <f>IFERROR(SUMIFS(D64:D113,$J64:$J113,"&gt;0")/COUNTIFS($J64:$J113,"&gt;0"),0)*$N$2</f>
        <v>1.3</v>
      </c>
      <c r="E114" s="26">
        <f>IFERROR(SUMIFS(E64:E113,$J64:$J113,"&gt;0")/COUNTIFS($J64:$J113,"&gt;0"),0)*$O$2</f>
        <v>0.6</v>
      </c>
      <c r="F114" s="26">
        <f t="shared" ref="F114:H114" si="159">IFERROR(SUMIFS(F64:F113,$J64:$J113,"&gt;0")/COUNTIFS($J64:$J113,"&gt;0"),0)*$O$2</f>
        <v>0</v>
      </c>
      <c r="G114" s="26">
        <f t="shared" si="159"/>
        <v>0</v>
      </c>
      <c r="H114" s="26">
        <f t="shared" si="159"/>
        <v>0</v>
      </c>
      <c r="I114" s="27">
        <f t="shared" ref="I114" si="160">IFERROR(SUMIFS(I64:I113,$J64:$J113,"&gt;0")/COUNTIFS($J64:$J113,"&gt;0"),0)</f>
        <v>1.94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61">IFERROR(SUMIFS(P64:P113,$J64:$J113,"&gt;0")/COUNTIFS($J64:$J113,"&gt;0"),0)*$O$2</f>
        <v>0</v>
      </c>
      <c r="Q114" s="26">
        <f t="shared" si="161"/>
        <v>0</v>
      </c>
      <c r="R114" s="26">
        <f t="shared" si="161"/>
        <v>0</v>
      </c>
      <c r="S114" s="27">
        <f t="shared" ref="S114" si="16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5.8</v>
      </c>
      <c r="X114" s="26">
        <f>IFERROR(SUMIFS(X64:X113,$J64:$J113,"&gt;0")/COUNTIFS($J64:$J113,"&gt;0"),0)*$O$2</f>
        <v>1.1000000000000001</v>
      </c>
      <c r="Y114" s="26">
        <f t="shared" ref="Y114:AA114" si="163">IFERROR(SUMIFS(Y64:Y113,$J64:$J113,"&gt;0")/COUNTIFS($J64:$J113,"&gt;0"),0)*$O$2</f>
        <v>0</v>
      </c>
      <c r="Z114" s="26">
        <f t="shared" si="163"/>
        <v>0</v>
      </c>
      <c r="AA114" s="26">
        <f t="shared" si="163"/>
        <v>0</v>
      </c>
      <c r="AB114" s="27">
        <f t="shared" ref="AB114" si="164">IFERROR(SUMIFS(AB64:AB113,$J64:$J113,"&gt;0")/COUNTIFS($J64:$J113,"&gt;0"),0)</f>
        <v>6.94</v>
      </c>
      <c r="AC114" s="28">
        <f>COUNTIFS($J64:$J113,"&gt;0",AC64:AC113,"&gt;0")</f>
        <v>10</v>
      </c>
      <c r="AD114" s="30">
        <f t="shared" ref="AD114" si="165">IFERROR(SUMIFS(AD64:AD113,$J64:$J113,"&gt;0")/COUNTIFS($J64:$J113,"&gt;0"),0)</f>
        <v>1.3194444444446506E-4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4.0000000000000008E-2</v>
      </c>
      <c r="AH114" s="26">
        <f>IFERROR(SUMIFS(AH64:AH113,$J64:$J113,"&gt;0")/COUNTIFS($J64:$J113,"&gt;0"),0)*$N$2</f>
        <v>1.3</v>
      </c>
      <c r="AI114" s="26">
        <f>IFERROR(SUMIFS(AI64:AI113,$J64:$J113,"&gt;0")/COUNTIFS($J64:$J113,"&gt;0"),0)*$O$2</f>
        <v>0.2</v>
      </c>
      <c r="AJ114" s="26">
        <f t="shared" ref="AJ114:AL114" si="166">IFERROR(SUMIFS(AJ64:AJ113,$J64:$J113,"&gt;0")/COUNTIFS($J64:$J113,"&gt;0"),0)*$O$2</f>
        <v>0</v>
      </c>
      <c r="AK114" s="26">
        <f t="shared" si="166"/>
        <v>0.1</v>
      </c>
      <c r="AL114" s="26">
        <f t="shared" si="166"/>
        <v>0</v>
      </c>
      <c r="AM114" s="27">
        <f>IFERROR(SUMIFS(AM64:AM113,$J64:$J113,"&gt;0")/COUNTIFS($J64:$J113,"&gt;0"),0)</f>
        <v>1.77</v>
      </c>
      <c r="AN114" s="28">
        <f>COUNTIFS($J64:$J113,"&gt;0",AN64:AN113,"&gt;0")</f>
        <v>4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1.1000000000000001</v>
      </c>
      <c r="AR114" s="26">
        <f>IFERROR(SUMIFS(AR64:AR113,$J64:$J113,"&gt;0")/COUNTIFS($J64:$J113,"&gt;0"),0)*$O$2</f>
        <v>0.4</v>
      </c>
      <c r="AS114" s="26">
        <f t="shared" ref="AS114:AU114" si="167">IFERROR(SUMIFS(AS64:AS113,$J64:$J113,"&gt;0")/COUNTIFS($J64:$J113,"&gt;0"),0)*$O$2</f>
        <v>0.1</v>
      </c>
      <c r="AT114" s="26">
        <f t="shared" si="167"/>
        <v>0</v>
      </c>
      <c r="AU114" s="26">
        <f t="shared" si="167"/>
        <v>0</v>
      </c>
      <c r="AV114" s="27">
        <f t="shared" ref="AV114" si="168">IFERROR(SUMIFS(AV64:AV113,$J64:$J113,"&gt;0")/COUNTIFS($J64:$J113,"&gt;0"),0)</f>
        <v>1.65</v>
      </c>
      <c r="AW114" s="28">
        <f>COUNTIFS($J64:$J113,"&gt;0",AW64:AW113,"&gt;0")</f>
        <v>4</v>
      </c>
      <c r="AX114" s="30">
        <f t="shared" ref="AX114" si="169">IFERROR(SUMIFS(AX64:AX113,$J64:$J113,"&gt;0")/COUNTIFS($J64:$J113,"&gt;0"),0)</f>
        <v>3.9351851851843198E-5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70">IFERROR(SUMIFS(BD64:BD113,$J64:$J113,"&gt;0")/COUNTIFS($J64:$J113,"&gt;0"),0)*$O$2</f>
        <v>0</v>
      </c>
      <c r="BE114" s="26">
        <f t="shared" si="170"/>
        <v>0</v>
      </c>
      <c r="BF114" s="26">
        <f t="shared" si="170"/>
        <v>0</v>
      </c>
      <c r="BG114" s="27">
        <f t="shared" ref="BG114" si="171">IFERROR(SUMIFS(BG64:BG113,$J64:$J113,"&gt;0")/COUNTIFS($J64:$J113,"&gt;0"),0)</f>
        <v>0</v>
      </c>
      <c r="BH114" s="28">
        <f>COUNTIFS($J64:$J113,"&gt;0",BH64:BH113,"&gt;0")</f>
        <v>1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0.3</v>
      </c>
      <c r="BL114" s="26">
        <f>IFERROR(SUMIFS(BL64:BL113,$J64:$J113,"&gt;0")/COUNTIFS($J64:$J113,"&gt;0"),0)*$O$2</f>
        <v>0</v>
      </c>
      <c r="BM114" s="26">
        <f t="shared" ref="BM114:BO114" si="172">IFERROR(SUMIFS(BM64:BM113,$J64:$J113,"&gt;0")/COUNTIFS($J64:$J113,"&gt;0"),0)*$O$2</f>
        <v>0</v>
      </c>
      <c r="BN114" s="26">
        <f t="shared" si="172"/>
        <v>0</v>
      </c>
      <c r="BO114" s="26">
        <f t="shared" si="172"/>
        <v>0</v>
      </c>
      <c r="BP114" s="27">
        <f t="shared" ref="BP114" si="173">IFERROR(SUMIFS(BP64:BP113,$J64:$J113,"&gt;0")/COUNTIFS($J64:$J113,"&gt;0"),0)</f>
        <v>0.3</v>
      </c>
      <c r="BQ114" s="28">
        <f>COUNTIFS($J64:$J113,"&gt;0",BQ64:BQ113,"&gt;0")</f>
        <v>1</v>
      </c>
      <c r="BR114" s="30">
        <f t="shared" ref="BR114" si="174">IFERROR(SUMIFS(BR64:BR113,$J64:$J113,"&gt;0")/COUNTIFS($J64:$J113,"&gt;0"),0)</f>
        <v>4.6296296296266522E-6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5">IFERROR(SUMIFS(BX64:BX113,$J64:$J113,"&gt;0")/COUNTIFS($J64:$J113,"&gt;0"),0)*$O$2</f>
        <v>0</v>
      </c>
      <c r="BY114" s="26">
        <f t="shared" si="175"/>
        <v>0</v>
      </c>
      <c r="BZ114" s="26">
        <f t="shared" si="175"/>
        <v>0</v>
      </c>
      <c r="CA114" s="27">
        <f t="shared" ref="CA114" si="17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7">IFERROR(SUMIFS(CG64:CG113,$J64:$J113,"&gt;0")/COUNTIFS($J64:$J113,"&gt;0"),0)*$O$2</f>
        <v>0</v>
      </c>
      <c r="CH114" s="26">
        <f t="shared" si="177"/>
        <v>0</v>
      </c>
      <c r="CI114" s="26">
        <f t="shared" si="17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0</v>
      </c>
      <c r="CS114" s="34">
        <f>IFERROR(SUMIFS(CS64:CS113,$CR64:$CR113,"Yes")/COUNTIFS($CR64:$CR113,"Yes"),0)</f>
        <v>0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8.89</v>
      </c>
      <c r="CW114" s="33">
        <f>IFERROR(SUMIFS(CW64:CW113,$J64:$J113,"&gt;0")/COUNTIFS($J64:$J113,"&gt;0"),0)</f>
        <v>15.200000000000779</v>
      </c>
      <c r="CX114" s="25"/>
      <c r="CY114" s="33">
        <f>IFERROR(SUMIFS(CY64:CY113,$J64:$J113,"&gt;0")/COUNTIFS($J64:$J113,"&gt;0"),0)</f>
        <v>1.77</v>
      </c>
      <c r="CZ114" s="33">
        <f>IFERROR(SUMIFS(CZ64:CZ113,$J64:$J113,"&gt;0")/COUNTIFS($J64:$J113,"&gt;0"),0)</f>
        <v>54.199999999996329</v>
      </c>
      <c r="DA114" s="11">
        <f>IFERROR(SUMIFS(DA64:DA113,$J64:$J113,"&gt;0")/COUNTIFS($J64:$J113,"&gt;0"),0)</f>
        <v>10.66</v>
      </c>
      <c r="DB114" s="11">
        <f>IFERROR(SUMIFS(DB64:DB113,$J64:$J113,"&gt;0")/COUNTIFS($J64:$J113,"&gt;0"),0)</f>
        <v>13.900000000000778</v>
      </c>
      <c r="DC114" s="12">
        <f>IFERROR(SUMIFS(DC64:DC113,$J64:$J113,"&gt;0")/COUNTIFS($J64:$J113,"&gt;0"),0)</f>
        <v>0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209" priority="26">
      <formula>$CR64="Yes"</formula>
    </cfRule>
  </conditionalFormatting>
  <conditionalFormatting sqref="U6:AA15">
    <cfRule type="expression" dxfId="208" priority="19">
      <formula>AND(SUM($U6:$AA6)&lt;3,SUM($U6:$AA6)&gt;0)</formula>
    </cfRule>
  </conditionalFormatting>
  <conditionalFormatting sqref="U6:AA55">
    <cfRule type="expression" dxfId="207" priority="38">
      <formula>AND(SUM($U6:$AA6)&lt;3,SUM($U6:$AA6)&gt;0)</formula>
    </cfRule>
  </conditionalFormatting>
  <conditionalFormatting sqref="U64:AA113">
    <cfRule type="expression" dxfId="206" priority="10">
      <formula>AND(SUM($U64:$AA64)&lt;3,SUM($U64:$AA64)&gt;0)</formula>
    </cfRule>
  </conditionalFormatting>
  <conditionalFormatting sqref="AF6:AL55">
    <cfRule type="expression" dxfId="205" priority="12">
      <formula>AND($AM6&gt;0,$AB6=0)</formula>
    </cfRule>
  </conditionalFormatting>
  <conditionalFormatting sqref="AF64:AL113">
    <cfRule type="expression" dxfId="204" priority="3">
      <formula>AND($AM64&gt;0,$AB64=0)</formula>
    </cfRule>
  </conditionalFormatting>
  <conditionalFormatting sqref="AO6:AU55">
    <cfRule type="expression" dxfId="203" priority="18">
      <formula>AND(SUM($AO6:$AU6)&lt;3,SUM($AO6:$AU6)&gt;0)</formula>
    </cfRule>
  </conditionalFormatting>
  <conditionalFormatting sqref="AO64:AU113">
    <cfRule type="expression" dxfId="202" priority="9">
      <formula>AND(SUM($AO64:$AU64)&lt;3,SUM($AO64:$AU64)&gt;0)</formula>
    </cfRule>
  </conditionalFormatting>
  <conditionalFormatting sqref="AZ6:BF55">
    <cfRule type="expression" dxfId="201" priority="13">
      <formula>AND($BG6&gt;0,$AV6=0)</formula>
    </cfRule>
  </conditionalFormatting>
  <conditionalFormatting sqref="AZ64:BF113">
    <cfRule type="expression" dxfId="200" priority="4">
      <formula>AND($BG64&gt;0,$AV64=0)</formula>
    </cfRule>
  </conditionalFormatting>
  <conditionalFormatting sqref="BI6:BO55">
    <cfRule type="expression" dxfId="199" priority="17">
      <formula>AND(SUM($BI6:$BO6)&lt;3,SUM($BI6:$BO6)&gt;0)</formula>
    </cfRule>
  </conditionalFormatting>
  <conditionalFormatting sqref="BI64:BO113">
    <cfRule type="expression" dxfId="198" priority="8">
      <formula>AND(SUM($BI64:$BO64)&lt;3,SUM($BI64:$BO64)&gt;0)</formula>
    </cfRule>
  </conditionalFormatting>
  <conditionalFormatting sqref="BT6:BZ55">
    <cfRule type="expression" dxfId="197" priority="14">
      <formula>AND($CA6&gt;0,$BP6=0)</formula>
    </cfRule>
  </conditionalFormatting>
  <conditionalFormatting sqref="BT64:BZ113">
    <cfRule type="expression" dxfId="196" priority="5">
      <formula>AND($CA64&gt;0,$BP64=0)</formula>
    </cfRule>
  </conditionalFormatting>
  <conditionalFormatting sqref="CP6:CP55">
    <cfRule type="expression" dxfId="195" priority="11">
      <formula>$DO6="Blocked?"</formula>
    </cfRule>
  </conditionalFormatting>
  <conditionalFormatting sqref="CP64:CP113">
    <cfRule type="expression" dxfId="194" priority="2">
      <formula>$DO64="Blocked?"</formula>
    </cfRule>
  </conditionalFormatting>
  <conditionalFormatting sqref="CR64:CR113">
    <cfRule type="expression" dxfId="193" priority="1">
      <formula>$CR64="Yes"</formula>
    </cfRule>
  </conditionalFormatting>
  <conditionalFormatting sqref="CR6:CS15">
    <cfRule type="expression" dxfId="192" priority="16">
      <formula>$CR6="Yes"</formula>
    </cfRule>
  </conditionalFormatting>
  <conditionalFormatting sqref="CR6:CS55 CS64:CS113 A6:A55">
    <cfRule type="expression" dxfId="191" priority="35">
      <formula>$CR6="Yes"</formula>
    </cfRule>
  </conditionalFormatting>
  <conditionalFormatting sqref="CS6:CS15">
    <cfRule type="expression" dxfId="190" priority="15">
      <formula>CS6&gt;2700</formula>
    </cfRule>
  </conditionalFormatting>
  <conditionalFormatting sqref="CS6:CS56">
    <cfRule type="expression" dxfId="189" priority="34">
      <formula>CS6&gt;2700</formula>
    </cfRule>
  </conditionalFormatting>
  <conditionalFormatting sqref="CS64:CS73">
    <cfRule type="expression" dxfId="188" priority="6">
      <formula>CS64&gt;2700</formula>
    </cfRule>
    <cfRule type="expression" dxfId="187" priority="7">
      <formula>$CR64="Yes"</formula>
    </cfRule>
  </conditionalFormatting>
  <conditionalFormatting sqref="CS64:CS114">
    <cfRule type="expression" dxfId="186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8</v>
      </c>
      <c r="E6" s="71"/>
      <c r="F6" s="71"/>
      <c r="G6" s="71">
        <v>1</v>
      </c>
      <c r="H6" s="71"/>
      <c r="I6" s="69">
        <f>IF($J6="","-",B6*$L$2+C6*$M$2+D6*$N$2+E6*$O$2+F6*$P$2+G6*$Q$2+H6*$R$2)</f>
        <v>10.3</v>
      </c>
      <c r="J6" s="72">
        <v>0.33498842592592593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0.33503472222222225</v>
      </c>
      <c r="U6" s="64"/>
      <c r="V6" s="64"/>
      <c r="W6" s="65">
        <v>10</v>
      </c>
      <c r="X6" s="65"/>
      <c r="Y6" s="65"/>
      <c r="Z6" s="65">
        <v>1</v>
      </c>
      <c r="AA6" s="65"/>
      <c r="AB6" s="69">
        <f>IF($J6="","-",U6*$L$2+V6*$M$2+W6*$N$2+X6*$O$2+Y6*$P$2+Z6*$Q$2+AA6*$R$2)</f>
        <v>12.3</v>
      </c>
      <c r="AC6" s="68">
        <v>0.33526620370370369</v>
      </c>
      <c r="AD6" s="70">
        <f t="shared" ref="AD6:AD37" si="0">IF($J6="","-",AC6-T6)</f>
        <v>2.3148148148144365E-4</v>
      </c>
      <c r="AE6" s="73"/>
      <c r="AF6" s="92"/>
      <c r="AG6" s="64"/>
      <c r="AH6" s="65">
        <v>1</v>
      </c>
      <c r="AI6" s="65"/>
      <c r="AJ6" s="65"/>
      <c r="AK6" s="65"/>
      <c r="AL6" s="65"/>
      <c r="AM6" s="69">
        <f>IF($J6="","-",AF6*$L$2+AG6*$M$2+AH6*$N$2+AI6*$O$2+AJ6*$P$2+AK6*$Q$2+AL6*$R$2)</f>
        <v>1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 t="shared" ref="AX6:AX37" si="1"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0.33549768518518519</v>
      </c>
      <c r="CM6" s="82">
        <v>0.33594907407407404</v>
      </c>
      <c r="CN6" s="64" t="str">
        <f t="shared" ref="CN6:CN37" si="2">IF($J6="","-",IF(AND(AB6&gt;0,S6=0),"Y","N"))</f>
        <v>Y</v>
      </c>
      <c r="CO6" s="65" t="s">
        <v>75</v>
      </c>
      <c r="CP6" s="65" t="s">
        <v>75</v>
      </c>
      <c r="CQ6" s="66">
        <f t="shared" ref="CQ6:CQ37" si="3">IF($J6="","-",IF(AC6=0,0,AC6-J6))</f>
        <v>2.7777777777776569E-4</v>
      </c>
      <c r="CR6" s="64" t="str">
        <f t="shared" ref="CR6:CR37" si="4">IF($J6="","-",IF(AND(I6&gt;=CR$4,CQ6&gt;=CQ$4,CP6="N",S6=0),"Yes","No"))</f>
        <v>Yes</v>
      </c>
      <c r="CS6" s="67">
        <f t="shared" ref="CS6:CS37" si="5">IF($J6="","",IF(S6&gt;0,0,IF(AD6=0,0,AB6/(AD6*24))))</f>
        <v>2214.000000000362</v>
      </c>
      <c r="CT6" s="76"/>
      <c r="CU6" s="61">
        <f t="shared" ref="CU6:CU37" si="6">IF(J6="","-",CJ6)</f>
        <v>0</v>
      </c>
      <c r="CV6" s="62">
        <f t="shared" ref="CV6:CV37" si="7">IF($J6="","-",AB6+AV6+BP6)</f>
        <v>12.3</v>
      </c>
      <c r="CW6" s="63">
        <f t="shared" ref="CW6:CW37" si="8">IF($J6="","-",(AD6+AX6+BR6)*86400)</f>
        <v>19.999999999996732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9">IF($J6="","-",S6+AM6+BG6+CA6)</f>
        <v>1</v>
      </c>
      <c r="CZ6" s="63">
        <f t="shared" ref="CZ6:CZ37" si="10">IF($J6="","-",(CL6-J6)*86400)</f>
        <v>44.000000000000483</v>
      </c>
      <c r="DA6" s="51">
        <f>IF($J6="","-",CV6+CY6+CU6)</f>
        <v>13.3</v>
      </c>
      <c r="DB6" s="52">
        <f>IF($J6="","-",IF(CW6=0,0,CW6-DD6-DE6))</f>
        <v>-1.6990531359754755</v>
      </c>
      <c r="DC6" s="53">
        <f t="shared" ref="DC6:DC37" si="11">IF($J6="", "-", IF(AND(CV6=0, CX6=2),  1,   IFERROR((DA6*3600)/(IFERROR(CZ6-DB6-2,CZ6-2)*$CS$56+CU6*3600),0)))</f>
        <v>0.51218279066094829</v>
      </c>
      <c r="DD6" s="7">
        <f>IF($J6="","-",IF(OR(CX6=1,CX6=3),1,IF(CX6=2,2,IF(CX6=4,0,0))))</f>
        <v>1</v>
      </c>
      <c r="DE6" s="7">
        <f t="shared" ref="DE6:DE37" si="12">IF($J6="","-",IFERROR((3600*CV6/$CS$56),0))</f>
        <v>20.699053135972207</v>
      </c>
      <c r="DF6" s="7">
        <f t="shared" ref="DF6:DF37" si="13">IF(J6="","-",(CM6-J6)*86400)</f>
        <v>82.999999999996987</v>
      </c>
      <c r="DG6" s="7">
        <f t="shared" ref="DG6:DG37" si="14">IF($J6="","-",(CL6-J6-(3/86400))*86400)</f>
        <v>41.000000000000483</v>
      </c>
      <c r="DH6" s="7">
        <f t="shared" ref="DH6:DH37" si="15">IF($J6="","-",IF($CW6=0,0, $CW6-IFERROR(3600*$CV6/$CS$56,0)-1))</f>
        <v>-1.6990531359754755</v>
      </c>
      <c r="DI6" s="7">
        <f t="shared" ref="DI6:DI37" si="16">IF($J6="","-",IF($CW6=0,0, $CW6-IFERROR(3600*$CV6/$CS$56,0)-2))</f>
        <v>-2.6990531359754755</v>
      </c>
      <c r="DJ6" s="7">
        <f t="shared" ref="DJ6:DJ37" si="17">IF($J6="","-",IF($CW6=0,0, $CW6-IFERROR(3600*$CV6/$CS$56,0)-1))</f>
        <v>-1.6990531359754755</v>
      </c>
      <c r="DK6" s="7">
        <f t="shared" ref="DK6:DK37" si="18">IF($J6="","-",IF($CW6=0,0, $CW6-IFERROR(3600*$CV6/$CS$56,0)))</f>
        <v>-0.69905313597547547</v>
      </c>
      <c r="DL6" s="13">
        <f t="shared" ref="DL6:DL37" si="19">IF($J6="","-",HLOOKUP(CX6,$DH$5:$DK$55,A6+1, FALSE))</f>
        <v>-1.6990531359754755</v>
      </c>
      <c r="DM6" s="14">
        <f t="shared" ref="DM6:DM37" si="20">IF($J6="","-",IFERROR(IF(CU6=0,((DA6*(3600/DF6))/($CS$56*((DG6-DB6+1)/DF6))),((DA6*(3600/DF6))/(($CS$56*(((DG6-DB6+1)/DF6)))+((CU6*3600)/DF6)))),0))</f>
        <v>0.51218279066094829</v>
      </c>
      <c r="DN6" s="37">
        <f>IF($J6="","-",CW6/CZ6)</f>
        <v>0.45454545454537526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11</v>
      </c>
      <c r="E7" s="71"/>
      <c r="F7" s="71">
        <v>1</v>
      </c>
      <c r="G7" s="71"/>
      <c r="H7" s="71"/>
      <c r="I7" s="69">
        <f t="shared" ref="I7:I55" si="22">IF($J7="","-",B7*$L$2+C7*$M$2+D7*$N$2+E7*$O$2+F7*$P$2+G7*$Q$2+H7*$R$2)</f>
        <v>12.5</v>
      </c>
      <c r="J7" s="72">
        <v>0.34325231481481483</v>
      </c>
      <c r="K7" s="73"/>
      <c r="L7" s="92"/>
      <c r="M7" s="64"/>
      <c r="N7" s="65"/>
      <c r="O7" s="65"/>
      <c r="P7" s="65"/>
      <c r="Q7" s="65"/>
      <c r="R7" s="65"/>
      <c r="S7" s="69">
        <f t="shared" ref="S7:S55" si="23">IF($J7="","-",L7*$L$2+M7*$M$2+N7*$N$2+O7*$O$2+P7*$P$2+Q7*$Q$2+R7*$R$2)</f>
        <v>0</v>
      </c>
      <c r="T7" s="68">
        <v>0.34328703703703706</v>
      </c>
      <c r="U7" s="64"/>
      <c r="V7" s="64"/>
      <c r="W7" s="65">
        <v>13</v>
      </c>
      <c r="X7" s="65">
        <v>1</v>
      </c>
      <c r="Y7" s="65">
        <v>2</v>
      </c>
      <c r="Z7" s="65"/>
      <c r="AA7" s="65"/>
      <c r="AB7" s="69">
        <f t="shared" ref="AB7:AB55" si="24">IF($J7="","-",U7*$L$2+V7*$M$2+W7*$N$2+X7*$O$2+Y7*$P$2+Z7*$Q$2+AA7*$R$2)</f>
        <v>17</v>
      </c>
      <c r="AC7" s="68">
        <v>0.34368055555555554</v>
      </c>
      <c r="AD7" s="70">
        <f t="shared" si="0"/>
        <v>3.9351851851848751E-4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55" si="25">IF($J7="","-",AF7*$L$2+AG7*$M$2+AH7*$N$2+AI7*$O$2+AJ7*$P$2+AK7*$Q$2+AL7*$R$2)</f>
        <v>0</v>
      </c>
      <c r="AN7" s="68">
        <v>0.34377314814814813</v>
      </c>
      <c r="AO7" s="64"/>
      <c r="AP7" s="64"/>
      <c r="AQ7" s="65">
        <v>2</v>
      </c>
      <c r="AR7" s="65">
        <v>1</v>
      </c>
      <c r="AS7" s="65"/>
      <c r="AT7" s="65"/>
      <c r="AU7" s="65"/>
      <c r="AV7" s="69">
        <f t="shared" ref="AV7:AV55" si="26">IF($J7="","-",AO7*$L$2+AP7*$M$2+AQ7*$N$2+AR7*$O$2+AS7*$P$2+AT7*$Q$2+AU7*$R$2)</f>
        <v>3</v>
      </c>
      <c r="AW7" s="68">
        <v>0.34381944444444446</v>
      </c>
      <c r="AX7" s="70">
        <f t="shared" si="1"/>
        <v>4.6296296296322037E-5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5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55" si="28">IF($J7="","-",BI7*$L$2+BJ7*$M$2+BK7*$N$2+BL7*$O$2+BM7*$P$2+BN7*$Q$2+BO7*$R$2)</f>
        <v>0</v>
      </c>
      <c r="BQ7" s="68"/>
      <c r="BR7" s="70">
        <f t="shared" ref="BR7:BR5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5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55" si="31">IF($J7="","-",CC7*$L$2+CD7*$M$2+CE7*$N$2+CF7*$O$2+CG7*$P$2+CH7*$Q$2+CI7*$R$2)</f>
        <v>0</v>
      </c>
      <c r="CK7" s="76"/>
      <c r="CL7" s="81">
        <v>0.34381944444444446</v>
      </c>
      <c r="CM7" s="82">
        <v>0.34431712962962963</v>
      </c>
      <c r="CN7" s="64" t="str">
        <f t="shared" si="2"/>
        <v>Y</v>
      </c>
      <c r="CO7" s="65" t="s">
        <v>74</v>
      </c>
      <c r="CP7" s="65" t="s">
        <v>75</v>
      </c>
      <c r="CQ7" s="66">
        <f t="shared" si="3"/>
        <v>4.2824074074071516E-4</v>
      </c>
      <c r="CR7" s="64" t="str">
        <f t="shared" si="4"/>
        <v>Yes</v>
      </c>
      <c r="CS7" s="67">
        <f t="shared" si="5"/>
        <v>1800.0000000001419</v>
      </c>
      <c r="CT7" s="76"/>
      <c r="CU7" s="61">
        <f t="shared" si="6"/>
        <v>0</v>
      </c>
      <c r="CV7" s="62">
        <f t="shared" si="7"/>
        <v>20</v>
      </c>
      <c r="CW7" s="63">
        <f t="shared" si="8"/>
        <v>37.999999999999545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9"/>
        <v>0</v>
      </c>
      <c r="CZ7" s="63">
        <f t="shared" si="10"/>
        <v>48.999999999999666</v>
      </c>
      <c r="DA7" s="51">
        <f t="shared" ref="DA7:DA55" si="33">IF($J7="","-",CV7+CY7+CU7)</f>
        <v>20</v>
      </c>
      <c r="DB7" s="52">
        <f t="shared" ref="DB7:DB55" si="34">IF($J7="","-",IF(CW7=0,0,CW7-DD7-DE7))</f>
        <v>2.3430030309390446</v>
      </c>
      <c r="DC7" s="53">
        <f t="shared" si="11"/>
        <v>0.75367801808032064</v>
      </c>
      <c r="DD7" s="7">
        <f t="shared" ref="DD7:DD55" si="35">IF($J7="","-",IF(OR(CX7=1,CX7=3),1,IF(CX7=2,2,IF(CX7=4,0,0))))</f>
        <v>2</v>
      </c>
      <c r="DE7" s="7">
        <f t="shared" si="12"/>
        <v>33.656996969060501</v>
      </c>
      <c r="DF7" s="7">
        <f t="shared" si="13"/>
        <v>91.999999999998394</v>
      </c>
      <c r="DG7" s="7">
        <f t="shared" si="14"/>
        <v>45.999999999999666</v>
      </c>
      <c r="DH7" s="7">
        <f t="shared" si="15"/>
        <v>3.3430030309390446</v>
      </c>
      <c r="DI7" s="7">
        <f t="shared" si="16"/>
        <v>2.3430030309390446</v>
      </c>
      <c r="DJ7" s="7">
        <f t="shared" si="17"/>
        <v>3.3430030309390446</v>
      </c>
      <c r="DK7" s="7">
        <f t="shared" si="18"/>
        <v>4.3430030309390446</v>
      </c>
      <c r="DL7" s="13">
        <f t="shared" si="19"/>
        <v>2.3430030309390446</v>
      </c>
      <c r="DM7" s="14">
        <f t="shared" si="20"/>
        <v>0.75367801808032064</v>
      </c>
      <c r="DN7" s="37">
        <f t="shared" ref="DN7:DN55" si="36">IF($J7="","-",CW7/CZ7)</f>
        <v>0.77551020408162863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9</v>
      </c>
      <c r="E8" s="71">
        <v>1</v>
      </c>
      <c r="F8" s="71">
        <v>3</v>
      </c>
      <c r="G8" s="71"/>
      <c r="H8" s="71"/>
      <c r="I8" s="69">
        <f t="shared" si="22"/>
        <v>14.5</v>
      </c>
      <c r="J8" s="72">
        <v>0.34431712962962963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68">
        <v>0.34435185185185185</v>
      </c>
      <c r="U8" s="64"/>
      <c r="V8" s="64"/>
      <c r="W8" s="65">
        <v>16</v>
      </c>
      <c r="X8" s="65">
        <v>1</v>
      </c>
      <c r="Y8" s="65">
        <v>4</v>
      </c>
      <c r="Z8" s="65"/>
      <c r="AA8" s="65"/>
      <c r="AB8" s="69">
        <f t="shared" si="24"/>
        <v>23</v>
      </c>
      <c r="AC8" s="68">
        <v>0.34481481481481485</v>
      </c>
      <c r="AD8" s="70">
        <f t="shared" si="0"/>
        <v>4.6296296296299833E-4</v>
      </c>
      <c r="AE8" s="73"/>
      <c r="AF8" s="92"/>
      <c r="AG8" s="64"/>
      <c r="AH8" s="65"/>
      <c r="AI8" s="65"/>
      <c r="AJ8" s="65"/>
      <c r="AK8" s="65"/>
      <c r="AL8" s="65"/>
      <c r="AM8" s="69">
        <f t="shared" si="25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6"/>
        <v>0</v>
      </c>
      <c r="AW8" s="68"/>
      <c r="AX8" s="70">
        <f t="shared" si="1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0.34487268518518516</v>
      </c>
      <c r="CM8" s="82">
        <v>0.34525462962962966</v>
      </c>
      <c r="CN8" s="64" t="str">
        <f t="shared" si="2"/>
        <v>Y</v>
      </c>
      <c r="CO8" s="65" t="s">
        <v>75</v>
      </c>
      <c r="CP8" s="65" t="s">
        <v>75</v>
      </c>
      <c r="CQ8" s="66">
        <f t="shared" si="3"/>
        <v>4.9768518518522598E-4</v>
      </c>
      <c r="CR8" s="64" t="str">
        <f t="shared" si="4"/>
        <v>Yes</v>
      </c>
      <c r="CS8" s="67">
        <f t="shared" si="5"/>
        <v>2069.9999999998417</v>
      </c>
      <c r="CT8" s="76"/>
      <c r="CU8" s="61">
        <f t="shared" si="6"/>
        <v>0</v>
      </c>
      <c r="CV8" s="62">
        <f t="shared" si="7"/>
        <v>23</v>
      </c>
      <c r="CW8" s="63">
        <f t="shared" si="8"/>
        <v>40.000000000003055</v>
      </c>
      <c r="CX8" s="63">
        <f t="shared" si="32"/>
        <v>1</v>
      </c>
      <c r="CY8" s="63">
        <f t="shared" si="9"/>
        <v>0</v>
      </c>
      <c r="CZ8" s="63">
        <f t="shared" si="10"/>
        <v>47.999999999997911</v>
      </c>
      <c r="DA8" s="51">
        <f t="shared" si="33"/>
        <v>23</v>
      </c>
      <c r="DB8" s="52">
        <f t="shared" si="34"/>
        <v>0.29445348558348172</v>
      </c>
      <c r="DC8" s="53">
        <f t="shared" si="11"/>
        <v>0.84684572149712234</v>
      </c>
      <c r="DD8" s="7">
        <f t="shared" si="35"/>
        <v>1</v>
      </c>
      <c r="DE8" s="7">
        <f t="shared" si="12"/>
        <v>38.705546514419574</v>
      </c>
      <c r="DF8" s="7">
        <f t="shared" si="13"/>
        <v>81.00000000000307</v>
      </c>
      <c r="DG8" s="7">
        <f t="shared" si="14"/>
        <v>44.999999999997911</v>
      </c>
      <c r="DH8" s="7">
        <f t="shared" si="15"/>
        <v>0.29445348558348172</v>
      </c>
      <c r="DI8" s="7">
        <f t="shared" si="16"/>
        <v>-0.70554651441651828</v>
      </c>
      <c r="DJ8" s="7">
        <f t="shared" si="17"/>
        <v>0.29445348558348172</v>
      </c>
      <c r="DK8" s="7">
        <f t="shared" si="18"/>
        <v>1.2944534855834817</v>
      </c>
      <c r="DL8" s="13">
        <f t="shared" si="19"/>
        <v>0.29445348558348172</v>
      </c>
      <c r="DM8" s="14">
        <f t="shared" si="20"/>
        <v>0.84684572149712223</v>
      </c>
      <c r="DN8" s="37">
        <f t="shared" si="36"/>
        <v>0.83333333333343329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8</v>
      </c>
      <c r="E9" s="71">
        <v>2</v>
      </c>
      <c r="F9" s="71"/>
      <c r="G9" s="71"/>
      <c r="H9" s="71"/>
      <c r="I9" s="69">
        <f t="shared" si="22"/>
        <v>10</v>
      </c>
      <c r="J9" s="72">
        <v>0.34525462962962966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68">
        <v>0.34528935185185183</v>
      </c>
      <c r="U9" s="64"/>
      <c r="V9" s="64"/>
      <c r="W9" s="65">
        <v>10</v>
      </c>
      <c r="X9" s="65">
        <v>3</v>
      </c>
      <c r="Y9" s="65">
        <v>1</v>
      </c>
      <c r="Z9" s="65">
        <v>1</v>
      </c>
      <c r="AA9" s="65"/>
      <c r="AB9" s="69">
        <f t="shared" si="24"/>
        <v>16.8</v>
      </c>
      <c r="AC9" s="68">
        <v>0.34559027777777779</v>
      </c>
      <c r="AD9" s="70">
        <f t="shared" si="0"/>
        <v>3.0092592592595446E-4</v>
      </c>
      <c r="AE9" s="73"/>
      <c r="AF9" s="92"/>
      <c r="AG9" s="64"/>
      <c r="AH9" s="65"/>
      <c r="AI9" s="65"/>
      <c r="AJ9" s="65"/>
      <c r="AK9" s="65"/>
      <c r="AL9" s="65"/>
      <c r="AM9" s="69">
        <f t="shared" si="25"/>
        <v>0</v>
      </c>
      <c r="AN9" s="68">
        <v>0.34567129629629628</v>
      </c>
      <c r="AO9" s="64"/>
      <c r="AP9" s="64"/>
      <c r="AQ9" s="65">
        <v>8</v>
      </c>
      <c r="AR9" s="65"/>
      <c r="AS9" s="65"/>
      <c r="AT9" s="65"/>
      <c r="AU9" s="65"/>
      <c r="AV9" s="69">
        <f t="shared" si="26"/>
        <v>8</v>
      </c>
      <c r="AW9" s="68">
        <v>0.34582175925925923</v>
      </c>
      <c r="AX9" s="70">
        <f t="shared" si="1"/>
        <v>1.5046296296294948E-4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0.34585648148148151</v>
      </c>
      <c r="CM9" s="82">
        <v>0.34618055555555555</v>
      </c>
      <c r="CN9" s="64" t="str">
        <f t="shared" si="2"/>
        <v>Y</v>
      </c>
      <c r="CO9" s="65" t="s">
        <v>74</v>
      </c>
      <c r="CP9" s="65" t="s">
        <v>75</v>
      </c>
      <c r="CQ9" s="66">
        <f t="shared" si="3"/>
        <v>3.356481481481266E-4</v>
      </c>
      <c r="CR9" s="64" t="str">
        <f t="shared" si="4"/>
        <v>Yes</v>
      </c>
      <c r="CS9" s="67">
        <f t="shared" si="5"/>
        <v>2326.1538461536256</v>
      </c>
      <c r="CT9" s="76"/>
      <c r="CU9" s="61">
        <f t="shared" si="6"/>
        <v>0</v>
      </c>
      <c r="CV9" s="62">
        <f t="shared" si="7"/>
        <v>24.8</v>
      </c>
      <c r="CW9" s="63">
        <f t="shared" si="8"/>
        <v>39.0000000000013</v>
      </c>
      <c r="CX9" s="63">
        <f t="shared" si="32"/>
        <v>2</v>
      </c>
      <c r="CY9" s="63">
        <f t="shared" si="9"/>
        <v>0</v>
      </c>
      <c r="CZ9" s="63">
        <f t="shared" si="10"/>
        <v>52.000000000000135</v>
      </c>
      <c r="DA9" s="51">
        <f t="shared" si="33"/>
        <v>24.8</v>
      </c>
      <c r="DB9" s="52">
        <f t="shared" si="34"/>
        <v>-4.7346762416337214</v>
      </c>
      <c r="DC9" s="53">
        <f t="shared" si="11"/>
        <v>0.76249060207082386</v>
      </c>
      <c r="DD9" s="7">
        <f t="shared" si="35"/>
        <v>2</v>
      </c>
      <c r="DE9" s="7">
        <f t="shared" si="12"/>
        <v>41.734676241635022</v>
      </c>
      <c r="DF9" s="7">
        <f t="shared" si="13"/>
        <v>79.999999999996518</v>
      </c>
      <c r="DG9" s="7">
        <f t="shared" si="14"/>
        <v>49.000000000000135</v>
      </c>
      <c r="DH9" s="7">
        <f t="shared" si="15"/>
        <v>-3.7346762416337214</v>
      </c>
      <c r="DI9" s="7">
        <f t="shared" si="16"/>
        <v>-4.7346762416337214</v>
      </c>
      <c r="DJ9" s="7">
        <f t="shared" si="17"/>
        <v>-3.7346762416337214</v>
      </c>
      <c r="DK9" s="7">
        <f t="shared" si="18"/>
        <v>-2.7346762416337214</v>
      </c>
      <c r="DL9" s="13">
        <f t="shared" si="19"/>
        <v>-4.7346762416337214</v>
      </c>
      <c r="DM9" s="14">
        <f t="shared" si="20"/>
        <v>0.76249060207082398</v>
      </c>
      <c r="DN9" s="37">
        <f t="shared" si="36"/>
        <v>0.75000000000002309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12</v>
      </c>
      <c r="E10" s="71">
        <v>2</v>
      </c>
      <c r="F10" s="71">
        <v>1</v>
      </c>
      <c r="G10" s="71"/>
      <c r="H10" s="71"/>
      <c r="I10" s="69">
        <f t="shared" si="22"/>
        <v>15.5</v>
      </c>
      <c r="J10" s="72">
        <v>0.34899305555555554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68">
        <v>0.34900462962962964</v>
      </c>
      <c r="U10" s="64"/>
      <c r="V10" s="64"/>
      <c r="W10" s="65">
        <v>12</v>
      </c>
      <c r="X10" s="65">
        <v>3</v>
      </c>
      <c r="Y10" s="65">
        <v>1</v>
      </c>
      <c r="Z10" s="65"/>
      <c r="AA10" s="65"/>
      <c r="AB10" s="69">
        <f t="shared" si="24"/>
        <v>16.5</v>
      </c>
      <c r="AC10" s="68">
        <v>0.3492939814814815</v>
      </c>
      <c r="AD10" s="70">
        <f t="shared" si="0"/>
        <v>2.8935185185186008E-4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5"/>
        <v>0</v>
      </c>
      <c r="AN10" s="68">
        <v>0.34937499999999999</v>
      </c>
      <c r="AO10" s="64"/>
      <c r="AP10" s="64"/>
      <c r="AQ10" s="65">
        <v>7</v>
      </c>
      <c r="AR10" s="65"/>
      <c r="AS10" s="65"/>
      <c r="AT10" s="65"/>
      <c r="AU10" s="65"/>
      <c r="AV10" s="69">
        <f t="shared" si="26"/>
        <v>7</v>
      </c>
      <c r="AW10" s="68">
        <v>0.34950231481481481</v>
      </c>
      <c r="AX10" s="70">
        <f t="shared" si="1"/>
        <v>1.2731481481481621E-4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0.34950231481481481</v>
      </c>
      <c r="CM10" s="82">
        <v>0.34979166666666667</v>
      </c>
      <c r="CN10" s="64" t="str">
        <f t="shared" si="2"/>
        <v>Y</v>
      </c>
      <c r="CO10" s="65" t="s">
        <v>74</v>
      </c>
      <c r="CP10" s="65" t="s">
        <v>75</v>
      </c>
      <c r="CQ10" s="66">
        <f t="shared" si="3"/>
        <v>3.0092592592595446E-4</v>
      </c>
      <c r="CR10" s="64" t="str">
        <f t="shared" si="4"/>
        <v>Yes</v>
      </c>
      <c r="CS10" s="67">
        <f t="shared" si="5"/>
        <v>2375.9999999999327</v>
      </c>
      <c r="CT10" s="76"/>
      <c r="CU10" s="61">
        <f t="shared" si="6"/>
        <v>0</v>
      </c>
      <c r="CV10" s="62">
        <f t="shared" si="7"/>
        <v>23.5</v>
      </c>
      <c r="CW10" s="63">
        <f t="shared" si="8"/>
        <v>36.000000000000831</v>
      </c>
      <c r="CX10" s="63">
        <f t="shared" si="32"/>
        <v>2</v>
      </c>
      <c r="CY10" s="63">
        <f t="shared" si="9"/>
        <v>0</v>
      </c>
      <c r="CZ10" s="63">
        <f t="shared" si="10"/>
        <v>44.000000000000483</v>
      </c>
      <c r="DA10" s="51">
        <f t="shared" si="33"/>
        <v>23.5</v>
      </c>
      <c r="DB10" s="52">
        <f t="shared" si="34"/>
        <v>-5.546971438645258</v>
      </c>
      <c r="DC10" s="53">
        <f t="shared" si="11"/>
        <v>0.83174532976673821</v>
      </c>
      <c r="DD10" s="7">
        <f t="shared" si="35"/>
        <v>2</v>
      </c>
      <c r="DE10" s="7">
        <f t="shared" si="12"/>
        <v>39.546971438646089</v>
      </c>
      <c r="DF10" s="7">
        <f t="shared" si="13"/>
        <v>69.000000000001194</v>
      </c>
      <c r="DG10" s="7">
        <f t="shared" si="14"/>
        <v>41.000000000000483</v>
      </c>
      <c r="DH10" s="7">
        <f t="shared" si="15"/>
        <v>-4.546971438645258</v>
      </c>
      <c r="DI10" s="7">
        <f t="shared" si="16"/>
        <v>-5.546971438645258</v>
      </c>
      <c r="DJ10" s="7">
        <f t="shared" si="17"/>
        <v>-4.546971438645258</v>
      </c>
      <c r="DK10" s="7">
        <f t="shared" si="18"/>
        <v>-3.546971438645258</v>
      </c>
      <c r="DL10" s="13">
        <f t="shared" si="19"/>
        <v>-5.546971438645258</v>
      </c>
      <c r="DM10" s="14">
        <f t="shared" si="20"/>
        <v>0.83174532976673832</v>
      </c>
      <c r="DN10" s="37">
        <f t="shared" si="36"/>
        <v>0.81818181818182811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7</v>
      </c>
      <c r="E11" s="71"/>
      <c r="F11" s="71"/>
      <c r="G11" s="71">
        <v>1</v>
      </c>
      <c r="H11" s="71"/>
      <c r="I11" s="69">
        <f t="shared" si="22"/>
        <v>9.3000000000000007</v>
      </c>
      <c r="J11" s="72">
        <v>0.34979166666666667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68">
        <v>0.3498263888888889</v>
      </c>
      <c r="U11" s="64"/>
      <c r="V11" s="64"/>
      <c r="W11" s="65">
        <v>11</v>
      </c>
      <c r="X11" s="65"/>
      <c r="Y11" s="65"/>
      <c r="Z11" s="65">
        <v>1</v>
      </c>
      <c r="AA11" s="65"/>
      <c r="AB11" s="69">
        <f t="shared" si="24"/>
        <v>13.3</v>
      </c>
      <c r="AC11" s="68">
        <v>0.35006944444444449</v>
      </c>
      <c r="AD11" s="70">
        <f t="shared" si="0"/>
        <v>2.4305555555559355E-4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5"/>
        <v>0</v>
      </c>
      <c r="AN11" s="68">
        <v>0.35031250000000003</v>
      </c>
      <c r="AO11" s="64"/>
      <c r="AP11" s="64"/>
      <c r="AQ11" s="65">
        <v>6</v>
      </c>
      <c r="AR11" s="65">
        <v>1</v>
      </c>
      <c r="AS11" s="65"/>
      <c r="AT11" s="65"/>
      <c r="AU11" s="65"/>
      <c r="AV11" s="69">
        <f t="shared" si="26"/>
        <v>7</v>
      </c>
      <c r="AW11" s="68">
        <v>0.35048611111111111</v>
      </c>
      <c r="AX11" s="70">
        <f t="shared" si="1"/>
        <v>1.7361111111108274E-4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0.35048611111111111</v>
      </c>
      <c r="CM11" s="82">
        <v>0.35079861111111116</v>
      </c>
      <c r="CN11" s="64" t="str">
        <f t="shared" si="2"/>
        <v>Y</v>
      </c>
      <c r="CO11" s="65" t="s">
        <v>74</v>
      </c>
      <c r="CP11" s="65" t="s">
        <v>75</v>
      </c>
      <c r="CQ11" s="66">
        <f t="shared" si="3"/>
        <v>2.777777777778212E-4</v>
      </c>
      <c r="CR11" s="64" t="str">
        <f t="shared" si="4"/>
        <v>Yes</v>
      </c>
      <c r="CS11" s="67">
        <f t="shared" si="5"/>
        <v>2279.9999999996439</v>
      </c>
      <c r="CT11" s="76"/>
      <c r="CU11" s="61">
        <f t="shared" si="6"/>
        <v>0</v>
      </c>
      <c r="CV11" s="62">
        <f t="shared" si="7"/>
        <v>20.3</v>
      </c>
      <c r="CW11" s="63">
        <f t="shared" si="8"/>
        <v>36.000000000000831</v>
      </c>
      <c r="CX11" s="63">
        <f t="shared" si="32"/>
        <v>2</v>
      </c>
      <c r="CY11" s="63">
        <f t="shared" si="9"/>
        <v>0</v>
      </c>
      <c r="CZ11" s="63">
        <f t="shared" si="10"/>
        <v>59.999999999999787</v>
      </c>
      <c r="DA11" s="51">
        <f t="shared" si="33"/>
        <v>20.3</v>
      </c>
      <c r="DB11" s="52">
        <f t="shared" si="34"/>
        <v>-0.16185192359557732</v>
      </c>
      <c r="DC11" s="53">
        <f t="shared" si="11"/>
        <v>0.58735839375392151</v>
      </c>
      <c r="DD11" s="7">
        <f t="shared" si="35"/>
        <v>2</v>
      </c>
      <c r="DE11" s="7">
        <f t="shared" si="12"/>
        <v>34.161851923596409</v>
      </c>
      <c r="DF11" s="7">
        <f t="shared" si="13"/>
        <v>87.000000000004007</v>
      </c>
      <c r="DG11" s="7">
        <f t="shared" si="14"/>
        <v>56.999999999999787</v>
      </c>
      <c r="DH11" s="7">
        <f t="shared" si="15"/>
        <v>0.83814807640442268</v>
      </c>
      <c r="DI11" s="7">
        <f t="shared" si="16"/>
        <v>-0.16185192359557732</v>
      </c>
      <c r="DJ11" s="7">
        <f t="shared" si="17"/>
        <v>0.83814807640442268</v>
      </c>
      <c r="DK11" s="7">
        <f t="shared" si="18"/>
        <v>1.8381480764044227</v>
      </c>
      <c r="DL11" s="13">
        <f t="shared" si="19"/>
        <v>-0.16185192359557732</v>
      </c>
      <c r="DM11" s="14">
        <f t="shared" si="20"/>
        <v>0.58735839375392163</v>
      </c>
      <c r="DN11" s="37">
        <f t="shared" si="36"/>
        <v>0.60000000000001597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12</v>
      </c>
      <c r="E12" s="71">
        <v>1</v>
      </c>
      <c r="F12" s="71"/>
      <c r="G12" s="71"/>
      <c r="H12" s="71"/>
      <c r="I12" s="69">
        <f t="shared" si="22"/>
        <v>13</v>
      </c>
      <c r="J12" s="72">
        <v>0.35362268518518519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68">
        <v>0.35365740740740742</v>
      </c>
      <c r="U12" s="64"/>
      <c r="V12" s="64"/>
      <c r="W12" s="65">
        <v>16</v>
      </c>
      <c r="X12" s="65">
        <v>2</v>
      </c>
      <c r="Y12" s="65"/>
      <c r="Z12" s="65"/>
      <c r="AA12" s="65"/>
      <c r="AB12" s="69">
        <f t="shared" si="24"/>
        <v>18</v>
      </c>
      <c r="AC12" s="68">
        <v>0.35400462962962959</v>
      </c>
      <c r="AD12" s="70">
        <f t="shared" si="0"/>
        <v>3.4722222222216548E-4</v>
      </c>
      <c r="AE12" s="73"/>
      <c r="AF12" s="92"/>
      <c r="AG12" s="64"/>
      <c r="AH12" s="65">
        <v>2</v>
      </c>
      <c r="AI12" s="65"/>
      <c r="AJ12" s="65"/>
      <c r="AK12" s="65"/>
      <c r="AL12" s="65"/>
      <c r="AM12" s="69">
        <f t="shared" si="25"/>
        <v>2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6"/>
        <v>0</v>
      </c>
      <c r="AW12" s="68"/>
      <c r="AX12" s="70">
        <f t="shared" si="1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0.35420138888888886</v>
      </c>
      <c r="CM12" s="82">
        <v>0.35464120370370367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3.8194444444439313E-4</v>
      </c>
      <c r="CR12" s="64" t="str">
        <f t="shared" si="4"/>
        <v>Yes</v>
      </c>
      <c r="CS12" s="67">
        <f t="shared" si="5"/>
        <v>2160.0000000003529</v>
      </c>
      <c r="CT12" s="76"/>
      <c r="CU12" s="61">
        <f t="shared" si="6"/>
        <v>0</v>
      </c>
      <c r="CV12" s="62">
        <f t="shared" si="7"/>
        <v>18</v>
      </c>
      <c r="CW12" s="63">
        <f t="shared" si="8"/>
        <v>29.999999999995097</v>
      </c>
      <c r="CX12" s="63">
        <f t="shared" si="32"/>
        <v>1</v>
      </c>
      <c r="CY12" s="63">
        <f t="shared" si="9"/>
        <v>2</v>
      </c>
      <c r="CZ12" s="63">
        <f t="shared" si="10"/>
        <v>49.999999999996625</v>
      </c>
      <c r="DA12" s="51">
        <f t="shared" si="33"/>
        <v>20</v>
      </c>
      <c r="DB12" s="52">
        <f t="shared" si="34"/>
        <v>-1.2912972721593512</v>
      </c>
      <c r="DC12" s="53">
        <f t="shared" si="11"/>
        <v>0.68281824240144129</v>
      </c>
      <c r="DD12" s="7">
        <f t="shared" si="35"/>
        <v>1</v>
      </c>
      <c r="DE12" s="7">
        <f t="shared" si="12"/>
        <v>30.291297272154448</v>
      </c>
      <c r="DF12" s="7">
        <f t="shared" si="13"/>
        <v>87.999999999996163</v>
      </c>
      <c r="DG12" s="7">
        <f t="shared" si="14"/>
        <v>46.999999999996625</v>
      </c>
      <c r="DH12" s="7">
        <f t="shared" si="15"/>
        <v>-1.2912972721593512</v>
      </c>
      <c r="DI12" s="7">
        <f t="shared" si="16"/>
        <v>-2.2912972721593512</v>
      </c>
      <c r="DJ12" s="7">
        <f t="shared" si="17"/>
        <v>-1.2912972721593512</v>
      </c>
      <c r="DK12" s="7">
        <f t="shared" si="18"/>
        <v>-0.29129727215935119</v>
      </c>
      <c r="DL12" s="13">
        <f t="shared" si="19"/>
        <v>-1.2912972721593512</v>
      </c>
      <c r="DM12" s="14">
        <f t="shared" si="20"/>
        <v>0.6828182424014414</v>
      </c>
      <c r="DN12" s="37">
        <f t="shared" si="36"/>
        <v>0.59999999999994247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12</v>
      </c>
      <c r="E13" s="71">
        <v>4</v>
      </c>
      <c r="F13" s="71">
        <v>1</v>
      </c>
      <c r="G13" s="71"/>
      <c r="H13" s="71"/>
      <c r="I13" s="69">
        <f t="shared" si="22"/>
        <v>17.5</v>
      </c>
      <c r="J13" s="72">
        <v>0.36379629629629634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68">
        <v>0.36381944444444447</v>
      </c>
      <c r="U13" s="64"/>
      <c r="V13" s="64"/>
      <c r="W13" s="65">
        <v>19</v>
      </c>
      <c r="X13" s="65">
        <v>6</v>
      </c>
      <c r="Y13" s="65"/>
      <c r="Z13" s="65"/>
      <c r="AA13" s="65"/>
      <c r="AB13" s="69">
        <f t="shared" si="24"/>
        <v>25</v>
      </c>
      <c r="AC13" s="68">
        <v>0.36434027777777778</v>
      </c>
      <c r="AD13" s="70">
        <f t="shared" si="0"/>
        <v>5.2083333333330373E-4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5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6"/>
        <v>0</v>
      </c>
      <c r="AW13" s="68"/>
      <c r="AX13" s="70">
        <f t="shared" si="1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0.36435185185185182</v>
      </c>
      <c r="CM13" s="82">
        <v>0.3646875</v>
      </c>
      <c r="CN13" s="64" t="str">
        <f t="shared" si="2"/>
        <v>Y</v>
      </c>
      <c r="CO13" s="65" t="s">
        <v>74</v>
      </c>
      <c r="CP13" s="65" t="s">
        <v>75</v>
      </c>
      <c r="CQ13" s="66">
        <f t="shared" si="3"/>
        <v>5.4398148148143699E-4</v>
      </c>
      <c r="CR13" s="64" t="str">
        <f t="shared" si="4"/>
        <v>Yes</v>
      </c>
      <c r="CS13" s="67">
        <f t="shared" si="5"/>
        <v>2000.0000000001137</v>
      </c>
      <c r="CT13" s="76"/>
      <c r="CU13" s="61">
        <f t="shared" si="6"/>
        <v>0</v>
      </c>
      <c r="CV13" s="62">
        <f t="shared" si="7"/>
        <v>25</v>
      </c>
      <c r="CW13" s="63">
        <f t="shared" si="8"/>
        <v>44.999999999997442</v>
      </c>
      <c r="CX13" s="63">
        <f t="shared" si="32"/>
        <v>2</v>
      </c>
      <c r="CY13" s="63">
        <f t="shared" si="9"/>
        <v>0</v>
      </c>
      <c r="CZ13" s="63">
        <f t="shared" si="10"/>
        <v>47.999999999993115</v>
      </c>
      <c r="DA13" s="51">
        <f t="shared" si="33"/>
        <v>25</v>
      </c>
      <c r="DB13" s="52">
        <f t="shared" si="34"/>
        <v>0.92875378867181979</v>
      </c>
      <c r="DC13" s="53">
        <f t="shared" si="11"/>
        <v>0.9334387164284329</v>
      </c>
      <c r="DD13" s="7">
        <f t="shared" si="35"/>
        <v>2</v>
      </c>
      <c r="DE13" s="7">
        <f t="shared" si="12"/>
        <v>42.071246211325622</v>
      </c>
      <c r="DF13" s="7">
        <f t="shared" si="13"/>
        <v>76.999999999996049</v>
      </c>
      <c r="DG13" s="7">
        <f t="shared" si="14"/>
        <v>44.999999999993115</v>
      </c>
      <c r="DH13" s="7">
        <f t="shared" si="15"/>
        <v>1.9287537886718198</v>
      </c>
      <c r="DI13" s="7">
        <f t="shared" si="16"/>
        <v>0.92875378867181979</v>
      </c>
      <c r="DJ13" s="7">
        <f t="shared" si="17"/>
        <v>1.9287537886718198</v>
      </c>
      <c r="DK13" s="7">
        <f t="shared" si="18"/>
        <v>2.9287537886718198</v>
      </c>
      <c r="DL13" s="13">
        <f t="shared" si="19"/>
        <v>0.92875378867181979</v>
      </c>
      <c r="DM13" s="14">
        <f t="shared" si="20"/>
        <v>0.93343871642843301</v>
      </c>
      <c r="DN13" s="37">
        <f t="shared" si="36"/>
        <v>0.93750000000008116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8</v>
      </c>
      <c r="E14" s="71">
        <v>2</v>
      </c>
      <c r="F14" s="71"/>
      <c r="G14" s="71"/>
      <c r="H14" s="71"/>
      <c r="I14" s="69">
        <f t="shared" si="22"/>
        <v>10</v>
      </c>
      <c r="J14" s="72">
        <v>0.36663194444444441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68">
        <v>0.3666550925925926</v>
      </c>
      <c r="U14" s="64"/>
      <c r="V14" s="64"/>
      <c r="W14" s="65">
        <v>8</v>
      </c>
      <c r="X14" s="65">
        <v>2</v>
      </c>
      <c r="Y14" s="65"/>
      <c r="Z14" s="65"/>
      <c r="AA14" s="65"/>
      <c r="AB14" s="69">
        <f t="shared" si="24"/>
        <v>10</v>
      </c>
      <c r="AC14" s="68">
        <v>0.36684027777777778</v>
      </c>
      <c r="AD14" s="70">
        <f t="shared" si="0"/>
        <v>1.8518518518517713E-4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5"/>
        <v>0</v>
      </c>
      <c r="AN14" s="68">
        <v>0.36692129629629627</v>
      </c>
      <c r="AO14" s="64"/>
      <c r="AP14" s="64"/>
      <c r="AQ14" s="65">
        <v>2</v>
      </c>
      <c r="AR14" s="65">
        <v>2</v>
      </c>
      <c r="AS14" s="65"/>
      <c r="AT14" s="65"/>
      <c r="AU14" s="65"/>
      <c r="AV14" s="69">
        <f t="shared" si="26"/>
        <v>4</v>
      </c>
      <c r="AW14" s="68">
        <v>0.36699074074074073</v>
      </c>
      <c r="AX14" s="70">
        <f t="shared" si="1"/>
        <v>6.94444444444553E-5</v>
      </c>
      <c r="AY14" s="73"/>
      <c r="AZ14" s="92"/>
      <c r="BA14" s="64"/>
      <c r="BB14" s="65">
        <v>1</v>
      </c>
      <c r="BC14" s="65"/>
      <c r="BD14" s="65"/>
      <c r="BE14" s="65"/>
      <c r="BF14" s="65"/>
      <c r="BG14" s="69">
        <f t="shared" si="27"/>
        <v>1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0.36712962962962964</v>
      </c>
      <c r="CM14" s="82">
        <v>0.36752314814814818</v>
      </c>
      <c r="CN14" s="64" t="str">
        <f t="shared" si="2"/>
        <v>Y</v>
      </c>
      <c r="CO14" s="65" t="s">
        <v>75</v>
      </c>
      <c r="CP14" s="65" t="s">
        <v>75</v>
      </c>
      <c r="CQ14" s="66">
        <f t="shared" si="3"/>
        <v>2.083333333333659E-4</v>
      </c>
      <c r="CR14" s="64" t="str">
        <f t="shared" si="4"/>
        <v>Yes</v>
      </c>
      <c r="CS14" s="67">
        <f t="shared" si="5"/>
        <v>2250.0000000000978</v>
      </c>
      <c r="CT14" s="76"/>
      <c r="CU14" s="61">
        <f t="shared" si="6"/>
        <v>0</v>
      </c>
      <c r="CV14" s="62">
        <f t="shared" si="7"/>
        <v>14</v>
      </c>
      <c r="CW14" s="63">
        <f t="shared" si="8"/>
        <v>22.000000000000242</v>
      </c>
      <c r="CX14" s="63">
        <f t="shared" si="32"/>
        <v>1</v>
      </c>
      <c r="CY14" s="63">
        <f t="shared" si="9"/>
        <v>1</v>
      </c>
      <c r="CZ14" s="63">
        <f t="shared" si="10"/>
        <v>43.000000000003524</v>
      </c>
      <c r="DA14" s="51">
        <f t="shared" si="33"/>
        <v>15</v>
      </c>
      <c r="DB14" s="52">
        <f t="shared" si="34"/>
        <v>-2.559897878342106</v>
      </c>
      <c r="DC14" s="53">
        <f t="shared" si="11"/>
        <v>0.5794951080301769</v>
      </c>
      <c r="DD14" s="7">
        <f t="shared" si="35"/>
        <v>1</v>
      </c>
      <c r="DE14" s="7">
        <f t="shared" si="12"/>
        <v>23.559897878342348</v>
      </c>
      <c r="DF14" s="7">
        <f t="shared" si="13"/>
        <v>77.000000000005642</v>
      </c>
      <c r="DG14" s="7">
        <f t="shared" si="14"/>
        <v>40.000000000003524</v>
      </c>
      <c r="DH14" s="7">
        <f t="shared" si="15"/>
        <v>-2.559897878342106</v>
      </c>
      <c r="DI14" s="7">
        <f t="shared" si="16"/>
        <v>-3.559897878342106</v>
      </c>
      <c r="DJ14" s="7">
        <f t="shared" si="17"/>
        <v>-2.559897878342106</v>
      </c>
      <c r="DK14" s="7">
        <f t="shared" si="18"/>
        <v>-1.559897878342106</v>
      </c>
      <c r="DL14" s="13">
        <f t="shared" si="19"/>
        <v>-2.559897878342106</v>
      </c>
      <c r="DM14" s="14">
        <f t="shared" si="20"/>
        <v>0.5794951080301769</v>
      </c>
      <c r="DN14" s="37">
        <f t="shared" si="36"/>
        <v>0.5116279069767079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12</v>
      </c>
      <c r="E15" s="71">
        <v>1</v>
      </c>
      <c r="F15" s="71">
        <v>1</v>
      </c>
      <c r="G15" s="71"/>
      <c r="H15" s="71"/>
      <c r="I15" s="69">
        <f t="shared" si="22"/>
        <v>14.5</v>
      </c>
      <c r="J15" s="72">
        <v>0.37383101851851852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68">
        <v>0.37387731481481484</v>
      </c>
      <c r="U15" s="64"/>
      <c r="V15" s="64"/>
      <c r="W15" s="65">
        <v>14</v>
      </c>
      <c r="X15" s="65">
        <v>1</v>
      </c>
      <c r="Y15" s="65">
        <v>1</v>
      </c>
      <c r="Z15" s="65"/>
      <c r="AA15" s="65"/>
      <c r="AB15" s="69">
        <f t="shared" si="24"/>
        <v>16.5</v>
      </c>
      <c r="AC15" s="68">
        <v>0.37423611111111116</v>
      </c>
      <c r="AD15" s="70">
        <f t="shared" si="0"/>
        <v>3.5879629629631538E-4</v>
      </c>
      <c r="AE15" s="73"/>
      <c r="AF15" s="92"/>
      <c r="AG15" s="64">
        <v>1</v>
      </c>
      <c r="AH15" s="65"/>
      <c r="AI15" s="65">
        <v>1</v>
      </c>
      <c r="AJ15" s="65"/>
      <c r="AK15" s="65"/>
      <c r="AL15" s="65"/>
      <c r="AM15" s="69">
        <f t="shared" si="25"/>
        <v>1.4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6"/>
        <v>0</v>
      </c>
      <c r="AW15" s="68"/>
      <c r="AX15" s="70">
        <f t="shared" si="1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0.37431712962962965</v>
      </c>
      <c r="CM15" s="82">
        <v>0.37460648148148151</v>
      </c>
      <c r="CN15" s="64" t="str">
        <f t="shared" si="2"/>
        <v>Y</v>
      </c>
      <c r="CO15" s="65" t="s">
        <v>75</v>
      </c>
      <c r="CP15" s="65" t="s">
        <v>75</v>
      </c>
      <c r="CQ15" s="66">
        <f t="shared" si="3"/>
        <v>4.0509259259263741E-4</v>
      </c>
      <c r="CR15" s="64" t="str">
        <f t="shared" si="4"/>
        <v>Yes</v>
      </c>
      <c r="CS15" s="67">
        <f t="shared" si="5"/>
        <v>1916.1290322579625</v>
      </c>
      <c r="CT15" s="76"/>
      <c r="CU15" s="61">
        <f t="shared" si="6"/>
        <v>0</v>
      </c>
      <c r="CV15" s="62">
        <f t="shared" si="7"/>
        <v>16.5</v>
      </c>
      <c r="CW15" s="63">
        <f t="shared" si="8"/>
        <v>31.000000000001648</v>
      </c>
      <c r="CX15" s="63">
        <f t="shared" si="32"/>
        <v>1</v>
      </c>
      <c r="CY15" s="63">
        <f t="shared" si="9"/>
        <v>1.4</v>
      </c>
      <c r="CZ15" s="63">
        <f t="shared" si="10"/>
        <v>42.000000000001769</v>
      </c>
      <c r="DA15" s="51">
        <f t="shared" si="33"/>
        <v>17.899999999999999</v>
      </c>
      <c r="DB15" s="52">
        <f t="shared" si="34"/>
        <v>2.2329775005267365</v>
      </c>
      <c r="DC15" s="53">
        <f t="shared" si="11"/>
        <v>0.79760093048711622</v>
      </c>
      <c r="DD15" s="7">
        <f t="shared" si="35"/>
        <v>1</v>
      </c>
      <c r="DE15" s="7">
        <f t="shared" si="12"/>
        <v>27.767022499474912</v>
      </c>
      <c r="DF15" s="7">
        <f t="shared" si="13"/>
        <v>67.000000000002473</v>
      </c>
      <c r="DG15" s="7">
        <f t="shared" si="14"/>
        <v>39.000000000001769</v>
      </c>
      <c r="DH15" s="7">
        <f t="shared" si="15"/>
        <v>2.2329775005267365</v>
      </c>
      <c r="DI15" s="7">
        <f t="shared" si="16"/>
        <v>1.2329775005267365</v>
      </c>
      <c r="DJ15" s="7">
        <f t="shared" si="17"/>
        <v>2.2329775005267365</v>
      </c>
      <c r="DK15" s="7">
        <f t="shared" si="18"/>
        <v>3.2329775005267365</v>
      </c>
      <c r="DL15" s="13">
        <f t="shared" si="19"/>
        <v>2.2329775005267365</v>
      </c>
      <c r="DM15" s="14">
        <f t="shared" si="20"/>
        <v>0.79760093048711644</v>
      </c>
      <c r="DN15" s="37">
        <f t="shared" si="36"/>
        <v>0.73809523809524624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si="22"/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si="23"/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si="24"/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si="25"/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si="26"/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si="27"/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si="28"/>
        <v>-</v>
      </c>
      <c r="BQ16" s="68"/>
      <c r="BR16" s="70" t="str">
        <f t="shared" si="29"/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si="30"/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si="31"/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22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23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24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25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26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27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28"/>
        <v>-</v>
      </c>
      <c r="BQ17" s="68"/>
      <c r="BR17" s="70" t="str">
        <f t="shared" si="29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30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31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22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23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24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25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26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27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28"/>
        <v>-</v>
      </c>
      <c r="BQ18" s="68"/>
      <c r="BR18" s="70" t="str">
        <f t="shared" si="29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30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31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22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23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24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25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26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27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28"/>
        <v>-</v>
      </c>
      <c r="BQ19" s="68"/>
      <c r="BR19" s="70" t="str">
        <f t="shared" si="29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30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31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22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23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24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25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26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27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28"/>
        <v>-</v>
      </c>
      <c r="BQ20" s="68"/>
      <c r="BR20" s="70" t="str">
        <f t="shared" si="29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30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31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22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23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24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25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26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27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28"/>
        <v>-</v>
      </c>
      <c r="BQ21" s="68"/>
      <c r="BR21" s="70" t="str">
        <f t="shared" si="29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30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31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22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23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24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25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26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27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28"/>
        <v>-</v>
      </c>
      <c r="BQ22" s="68"/>
      <c r="BR22" s="70" t="str">
        <f t="shared" si="29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30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31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22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23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24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25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26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27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28"/>
        <v>-</v>
      </c>
      <c r="BQ23" s="68"/>
      <c r="BR23" s="70" t="str">
        <f t="shared" si="29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30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31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22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23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24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25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26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27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28"/>
        <v>-</v>
      </c>
      <c r="BQ24" s="68"/>
      <c r="BR24" s="70" t="str">
        <f t="shared" si="29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30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31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22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23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24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25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26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27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28"/>
        <v>-</v>
      </c>
      <c r="BQ25" s="68"/>
      <c r="BR25" s="70" t="str">
        <f t="shared" si="29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30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31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22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23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24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25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26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27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28"/>
        <v>-</v>
      </c>
      <c r="BQ26" s="68"/>
      <c r="BR26" s="70" t="str">
        <f t="shared" si="29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30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31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22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23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24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25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26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27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28"/>
        <v>-</v>
      </c>
      <c r="BQ27" s="68"/>
      <c r="BR27" s="70" t="str">
        <f t="shared" si="29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30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31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22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23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24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25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26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27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28"/>
        <v>-</v>
      </c>
      <c r="BQ28" s="68"/>
      <c r="BR28" s="70" t="str">
        <f t="shared" si="29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30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31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22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23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24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25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26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27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28"/>
        <v>-</v>
      </c>
      <c r="BQ29" s="68"/>
      <c r="BR29" s="70" t="str">
        <f t="shared" si="29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30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31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22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23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24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25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26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27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28"/>
        <v>-</v>
      </c>
      <c r="BQ30" s="68"/>
      <c r="BR30" s="70" t="str">
        <f t="shared" si="29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30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31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22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23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24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25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26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27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28"/>
        <v>-</v>
      </c>
      <c r="BQ31" s="68"/>
      <c r="BR31" s="70" t="str">
        <f t="shared" si="29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30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31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22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23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24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25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26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27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28"/>
        <v>-</v>
      </c>
      <c r="BQ32" s="68"/>
      <c r="BR32" s="70" t="str">
        <f t="shared" si="29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30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31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22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23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24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25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26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27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28"/>
        <v>-</v>
      </c>
      <c r="BQ33" s="68"/>
      <c r="BR33" s="70" t="str">
        <f t="shared" si="29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30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31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22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23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24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25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26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27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28"/>
        <v>-</v>
      </c>
      <c r="BQ34" s="68"/>
      <c r="BR34" s="70" t="str">
        <f t="shared" si="29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30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31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22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23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24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25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26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27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28"/>
        <v>-</v>
      </c>
      <c r="BQ35" s="68"/>
      <c r="BR35" s="70" t="str">
        <f t="shared" si="29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30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31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22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23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24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25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26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27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28"/>
        <v>-</v>
      </c>
      <c r="BQ36" s="68"/>
      <c r="BR36" s="70" t="str">
        <f t="shared" si="29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30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31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22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23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24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25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26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27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28"/>
        <v>-</v>
      </c>
      <c r="BQ37" s="68"/>
      <c r="BR37" s="70" t="str">
        <f t="shared" si="29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30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31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22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23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24"/>
        <v>-</v>
      </c>
      <c r="AC38" s="68"/>
      <c r="AD38" s="70" t="str">
        <f t="shared" ref="AD38:AD55" si="3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25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26"/>
        <v>-</v>
      </c>
      <c r="AW38" s="68"/>
      <c r="AX38" s="70" t="str">
        <f t="shared" ref="AX38:AX55" si="3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27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28"/>
        <v>-</v>
      </c>
      <c r="BQ38" s="68"/>
      <c r="BR38" s="70" t="str">
        <f t="shared" si="29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30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31"/>
        <v>-</v>
      </c>
      <c r="CK38" s="76"/>
      <c r="CL38" s="81"/>
      <c r="CM38" s="82"/>
      <c r="CN38" s="64" t="str">
        <f t="shared" ref="CN38:CN55" si="39">IF($J38="","-",IF(AND(AB38&gt;0,S38=0),"Y","N"))</f>
        <v>-</v>
      </c>
      <c r="CO38" s="65"/>
      <c r="CP38" s="65"/>
      <c r="CQ38" s="66" t="str">
        <f t="shared" ref="CQ38:CQ55" si="40">IF($J38="","-",IF(AC38=0,0,AC38-J38))</f>
        <v>-</v>
      </c>
      <c r="CR38" s="64" t="str">
        <f t="shared" ref="CR38:CR55" si="41">IF($J38="","-",IF(AND(I38&gt;=CR$4,CQ38&gt;=CQ$4,CP38="N",S38=0),"Yes","No"))</f>
        <v>-</v>
      </c>
      <c r="CS38" s="67" t="str">
        <f t="shared" ref="CS38:CS55" si="42">IF($J38="","",IF(S38&gt;0,0,IF(AD38=0,0,AB38/(AD38*24))))</f>
        <v/>
      </c>
      <c r="CT38" s="76"/>
      <c r="CU38" s="61" t="str">
        <f t="shared" ref="CU38:CU55" si="43">IF(J38="","-",CJ38)</f>
        <v>-</v>
      </c>
      <c r="CV38" s="62" t="str">
        <f t="shared" ref="CV38:CV55" si="44">IF($J38="","-",AB38+AV38+BP38)</f>
        <v>-</v>
      </c>
      <c r="CW38" s="63" t="str">
        <f t="shared" ref="CW38:CW55" si="45">IF($J38="","-",(AD38+AX38+BR38)*86400)</f>
        <v>-</v>
      </c>
      <c r="CX38" s="63" t="str">
        <f t="shared" si="32"/>
        <v>-</v>
      </c>
      <c r="CY38" s="63" t="str">
        <f t="shared" ref="CY38:CY55" si="46">IF($J38="","-",S38+AM38+BG38+CA38)</f>
        <v>-</v>
      </c>
      <c r="CZ38" s="63" t="str">
        <f t="shared" ref="CZ38:CZ55" si="4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4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49">IF($J38="","-",IFERROR((3600*CV38/$CS$56),0))</f>
        <v>-</v>
      </c>
      <c r="DF38" s="7" t="str">
        <f t="shared" ref="DF38:DF55" si="50">IF(J38="","-",(CM38-J38)*86400)</f>
        <v>-</v>
      </c>
      <c r="DG38" s="7" t="str">
        <f t="shared" ref="DG38:DG55" si="51">IF($J38="","-",(CL38-J38-(3/86400))*86400)</f>
        <v>-</v>
      </c>
      <c r="DH38" s="7" t="str">
        <f t="shared" ref="DH38:DH55" si="52">IF($J38="","-",IF($CW38=0,0, $CW38-IFERROR(3600*$CV38/$CS$56,0)-1))</f>
        <v>-</v>
      </c>
      <c r="DI38" s="7" t="str">
        <f t="shared" ref="DI38:DI55" si="53">IF($J38="","-",IF($CW38=0,0, $CW38-IFERROR(3600*$CV38/$CS$56,0)-2))</f>
        <v>-</v>
      </c>
      <c r="DJ38" s="7" t="str">
        <f t="shared" ref="DJ38:DJ55" si="54">IF($J38="","-",IF($CW38=0,0, $CW38-IFERROR(3600*$CV38/$CS$56,0)-1))</f>
        <v>-</v>
      </c>
      <c r="DK38" s="7" t="str">
        <f t="shared" ref="DK38:DK55" si="55">IF($J38="","-",IF($CW38=0,0, $CW38-IFERROR(3600*$CV38/$CS$56,0)))</f>
        <v>-</v>
      </c>
      <c r="DL38" s="13" t="str">
        <f t="shared" ref="DL38:DL55" si="56">IF($J38="","-",HLOOKUP(CX38,$DH$5:$DK$55,A38+1, FALSE))</f>
        <v>-</v>
      </c>
      <c r="DM38" s="14" t="str">
        <f t="shared" ref="DM38:DM55" si="5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5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22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23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24"/>
        <v>-</v>
      </c>
      <c r="AC39" s="68"/>
      <c r="AD39" s="70" t="str">
        <f t="shared" si="3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25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26"/>
        <v>-</v>
      </c>
      <c r="AW39" s="68"/>
      <c r="AX39" s="70" t="str">
        <f t="shared" si="3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27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28"/>
        <v>-</v>
      </c>
      <c r="BQ39" s="68"/>
      <c r="BR39" s="70" t="str">
        <f t="shared" si="29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30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31"/>
        <v>-</v>
      </c>
      <c r="CK39" s="76"/>
      <c r="CL39" s="81"/>
      <c r="CM39" s="82"/>
      <c r="CN39" s="64" t="str">
        <f t="shared" si="39"/>
        <v>-</v>
      </c>
      <c r="CO39" s="65"/>
      <c r="CP39" s="65"/>
      <c r="CQ39" s="66" t="str">
        <f t="shared" si="40"/>
        <v>-</v>
      </c>
      <c r="CR39" s="64" t="str">
        <f t="shared" si="41"/>
        <v>-</v>
      </c>
      <c r="CS39" s="67" t="str">
        <f t="shared" si="42"/>
        <v/>
      </c>
      <c r="CT39" s="76"/>
      <c r="CU39" s="61" t="str">
        <f t="shared" si="43"/>
        <v>-</v>
      </c>
      <c r="CV39" s="62" t="str">
        <f t="shared" si="44"/>
        <v>-</v>
      </c>
      <c r="CW39" s="63" t="str">
        <f t="shared" si="45"/>
        <v>-</v>
      </c>
      <c r="CX39" s="63" t="str">
        <f t="shared" si="32"/>
        <v>-</v>
      </c>
      <c r="CY39" s="63" t="str">
        <f t="shared" si="46"/>
        <v>-</v>
      </c>
      <c r="CZ39" s="63" t="str">
        <f t="shared" si="4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48"/>
        <v>-</v>
      </c>
      <c r="DD39" s="7" t="str">
        <f t="shared" si="35"/>
        <v>-</v>
      </c>
      <c r="DE39" s="7" t="str">
        <f t="shared" si="49"/>
        <v>-</v>
      </c>
      <c r="DF39" s="7" t="str">
        <f t="shared" si="50"/>
        <v>-</v>
      </c>
      <c r="DG39" s="7" t="str">
        <f t="shared" si="51"/>
        <v>-</v>
      </c>
      <c r="DH39" s="7" t="str">
        <f t="shared" si="52"/>
        <v>-</v>
      </c>
      <c r="DI39" s="7" t="str">
        <f t="shared" si="53"/>
        <v>-</v>
      </c>
      <c r="DJ39" s="7" t="str">
        <f t="shared" si="54"/>
        <v>-</v>
      </c>
      <c r="DK39" s="7" t="str">
        <f t="shared" si="55"/>
        <v>-</v>
      </c>
      <c r="DL39" s="13" t="str">
        <f t="shared" si="56"/>
        <v>-</v>
      </c>
      <c r="DM39" s="14" t="str">
        <f t="shared" si="57"/>
        <v>-</v>
      </c>
      <c r="DN39" s="37" t="str">
        <f t="shared" si="36"/>
        <v>-</v>
      </c>
      <c r="DO39" s="89" t="str">
        <f t="shared" si="5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22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23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24"/>
        <v>-</v>
      </c>
      <c r="AC40" s="68"/>
      <c r="AD40" s="70" t="str">
        <f t="shared" si="3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25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26"/>
        <v>-</v>
      </c>
      <c r="AW40" s="68"/>
      <c r="AX40" s="70" t="str">
        <f t="shared" si="3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27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28"/>
        <v>-</v>
      </c>
      <c r="BQ40" s="68"/>
      <c r="BR40" s="70" t="str">
        <f t="shared" si="29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30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31"/>
        <v>-</v>
      </c>
      <c r="CK40" s="76"/>
      <c r="CL40" s="81"/>
      <c r="CM40" s="82"/>
      <c r="CN40" s="64" t="str">
        <f t="shared" si="39"/>
        <v>-</v>
      </c>
      <c r="CO40" s="65"/>
      <c r="CP40" s="65"/>
      <c r="CQ40" s="66" t="str">
        <f t="shared" si="40"/>
        <v>-</v>
      </c>
      <c r="CR40" s="64" t="str">
        <f t="shared" si="41"/>
        <v>-</v>
      </c>
      <c r="CS40" s="67" t="str">
        <f t="shared" si="42"/>
        <v/>
      </c>
      <c r="CT40" s="76"/>
      <c r="CU40" s="61" t="str">
        <f t="shared" si="43"/>
        <v>-</v>
      </c>
      <c r="CV40" s="62" t="str">
        <f t="shared" si="44"/>
        <v>-</v>
      </c>
      <c r="CW40" s="63" t="str">
        <f t="shared" si="45"/>
        <v>-</v>
      </c>
      <c r="CX40" s="63" t="str">
        <f t="shared" si="32"/>
        <v>-</v>
      </c>
      <c r="CY40" s="63" t="str">
        <f t="shared" si="46"/>
        <v>-</v>
      </c>
      <c r="CZ40" s="63" t="str">
        <f t="shared" si="4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48"/>
        <v>-</v>
      </c>
      <c r="DD40" s="7" t="str">
        <f t="shared" si="35"/>
        <v>-</v>
      </c>
      <c r="DE40" s="7" t="str">
        <f t="shared" si="49"/>
        <v>-</v>
      </c>
      <c r="DF40" s="7" t="str">
        <f t="shared" si="50"/>
        <v>-</v>
      </c>
      <c r="DG40" s="7" t="str">
        <f t="shared" si="51"/>
        <v>-</v>
      </c>
      <c r="DH40" s="7" t="str">
        <f t="shared" si="52"/>
        <v>-</v>
      </c>
      <c r="DI40" s="7" t="str">
        <f t="shared" si="53"/>
        <v>-</v>
      </c>
      <c r="DJ40" s="7" t="str">
        <f t="shared" si="54"/>
        <v>-</v>
      </c>
      <c r="DK40" s="7" t="str">
        <f t="shared" si="55"/>
        <v>-</v>
      </c>
      <c r="DL40" s="13" t="str">
        <f t="shared" si="56"/>
        <v>-</v>
      </c>
      <c r="DM40" s="14" t="str">
        <f t="shared" si="57"/>
        <v>-</v>
      </c>
      <c r="DN40" s="37" t="str">
        <f t="shared" si="36"/>
        <v>-</v>
      </c>
      <c r="DO40" s="89" t="str">
        <f t="shared" si="5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22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23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24"/>
        <v>-</v>
      </c>
      <c r="AC41" s="68"/>
      <c r="AD41" s="70" t="str">
        <f t="shared" si="3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25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26"/>
        <v>-</v>
      </c>
      <c r="AW41" s="68"/>
      <c r="AX41" s="70" t="str">
        <f t="shared" si="3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27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28"/>
        <v>-</v>
      </c>
      <c r="BQ41" s="68"/>
      <c r="BR41" s="70" t="str">
        <f t="shared" si="29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30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31"/>
        <v>-</v>
      </c>
      <c r="CK41" s="76"/>
      <c r="CL41" s="81"/>
      <c r="CM41" s="82"/>
      <c r="CN41" s="64" t="str">
        <f t="shared" si="39"/>
        <v>-</v>
      </c>
      <c r="CO41" s="65"/>
      <c r="CP41" s="65"/>
      <c r="CQ41" s="66" t="str">
        <f t="shared" si="40"/>
        <v>-</v>
      </c>
      <c r="CR41" s="64" t="str">
        <f t="shared" si="41"/>
        <v>-</v>
      </c>
      <c r="CS41" s="67" t="str">
        <f t="shared" si="42"/>
        <v/>
      </c>
      <c r="CT41" s="76"/>
      <c r="CU41" s="61" t="str">
        <f t="shared" si="43"/>
        <v>-</v>
      </c>
      <c r="CV41" s="62" t="str">
        <f t="shared" si="44"/>
        <v>-</v>
      </c>
      <c r="CW41" s="63" t="str">
        <f t="shared" si="45"/>
        <v>-</v>
      </c>
      <c r="CX41" s="63" t="str">
        <f t="shared" si="32"/>
        <v>-</v>
      </c>
      <c r="CY41" s="63" t="str">
        <f t="shared" si="46"/>
        <v>-</v>
      </c>
      <c r="CZ41" s="63" t="str">
        <f t="shared" si="4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48"/>
        <v>-</v>
      </c>
      <c r="DD41" s="7" t="str">
        <f t="shared" si="35"/>
        <v>-</v>
      </c>
      <c r="DE41" s="7" t="str">
        <f t="shared" si="49"/>
        <v>-</v>
      </c>
      <c r="DF41" s="7" t="str">
        <f t="shared" si="50"/>
        <v>-</v>
      </c>
      <c r="DG41" s="7" t="str">
        <f t="shared" si="51"/>
        <v>-</v>
      </c>
      <c r="DH41" s="7" t="str">
        <f t="shared" si="52"/>
        <v>-</v>
      </c>
      <c r="DI41" s="7" t="str">
        <f t="shared" si="53"/>
        <v>-</v>
      </c>
      <c r="DJ41" s="7" t="str">
        <f t="shared" si="54"/>
        <v>-</v>
      </c>
      <c r="DK41" s="7" t="str">
        <f t="shared" si="55"/>
        <v>-</v>
      </c>
      <c r="DL41" s="13" t="str">
        <f t="shared" si="56"/>
        <v>-</v>
      </c>
      <c r="DM41" s="14" t="str">
        <f t="shared" si="57"/>
        <v>-</v>
      </c>
      <c r="DN41" s="37" t="str">
        <f t="shared" si="36"/>
        <v>-</v>
      </c>
      <c r="DO41" s="89" t="str">
        <f t="shared" si="5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22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23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24"/>
        <v>-</v>
      </c>
      <c r="AC42" s="68"/>
      <c r="AD42" s="70" t="str">
        <f t="shared" si="3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25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26"/>
        <v>-</v>
      </c>
      <c r="AW42" s="68"/>
      <c r="AX42" s="70" t="str">
        <f t="shared" si="3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27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28"/>
        <v>-</v>
      </c>
      <c r="BQ42" s="68"/>
      <c r="BR42" s="70" t="str">
        <f t="shared" si="29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30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31"/>
        <v>-</v>
      </c>
      <c r="CK42" s="76"/>
      <c r="CL42" s="81"/>
      <c r="CM42" s="82"/>
      <c r="CN42" s="64" t="str">
        <f t="shared" si="39"/>
        <v>-</v>
      </c>
      <c r="CO42" s="65"/>
      <c r="CP42" s="65"/>
      <c r="CQ42" s="66" t="str">
        <f t="shared" si="40"/>
        <v>-</v>
      </c>
      <c r="CR42" s="64" t="str">
        <f t="shared" si="41"/>
        <v>-</v>
      </c>
      <c r="CS42" s="67" t="str">
        <f t="shared" si="42"/>
        <v/>
      </c>
      <c r="CT42" s="76"/>
      <c r="CU42" s="61" t="str">
        <f t="shared" si="43"/>
        <v>-</v>
      </c>
      <c r="CV42" s="62" t="str">
        <f t="shared" si="44"/>
        <v>-</v>
      </c>
      <c r="CW42" s="63" t="str">
        <f t="shared" si="45"/>
        <v>-</v>
      </c>
      <c r="CX42" s="63" t="str">
        <f t="shared" si="32"/>
        <v>-</v>
      </c>
      <c r="CY42" s="63" t="str">
        <f t="shared" si="46"/>
        <v>-</v>
      </c>
      <c r="CZ42" s="63" t="str">
        <f t="shared" si="4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48"/>
        <v>-</v>
      </c>
      <c r="DD42" s="7" t="str">
        <f t="shared" si="35"/>
        <v>-</v>
      </c>
      <c r="DE42" s="7" t="str">
        <f t="shared" si="49"/>
        <v>-</v>
      </c>
      <c r="DF42" s="7" t="str">
        <f t="shared" si="50"/>
        <v>-</v>
      </c>
      <c r="DG42" s="7" t="str">
        <f t="shared" si="51"/>
        <v>-</v>
      </c>
      <c r="DH42" s="7" t="str">
        <f t="shared" si="52"/>
        <v>-</v>
      </c>
      <c r="DI42" s="7" t="str">
        <f t="shared" si="53"/>
        <v>-</v>
      </c>
      <c r="DJ42" s="7" t="str">
        <f t="shared" si="54"/>
        <v>-</v>
      </c>
      <c r="DK42" s="7" t="str">
        <f t="shared" si="55"/>
        <v>-</v>
      </c>
      <c r="DL42" s="13" t="str">
        <f t="shared" si="56"/>
        <v>-</v>
      </c>
      <c r="DM42" s="14" t="str">
        <f t="shared" si="57"/>
        <v>-</v>
      </c>
      <c r="DN42" s="37" t="str">
        <f t="shared" si="36"/>
        <v>-</v>
      </c>
      <c r="DO42" s="89" t="str">
        <f t="shared" si="5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22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23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24"/>
        <v>-</v>
      </c>
      <c r="AC43" s="68"/>
      <c r="AD43" s="70" t="str">
        <f t="shared" si="3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25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26"/>
        <v>-</v>
      </c>
      <c r="AW43" s="68"/>
      <c r="AX43" s="70" t="str">
        <f t="shared" si="3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27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28"/>
        <v>-</v>
      </c>
      <c r="BQ43" s="68"/>
      <c r="BR43" s="70" t="str">
        <f t="shared" si="29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30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31"/>
        <v>-</v>
      </c>
      <c r="CK43" s="76"/>
      <c r="CL43" s="81"/>
      <c r="CM43" s="82"/>
      <c r="CN43" s="64" t="str">
        <f t="shared" si="39"/>
        <v>-</v>
      </c>
      <c r="CO43" s="65"/>
      <c r="CP43" s="65"/>
      <c r="CQ43" s="66" t="str">
        <f t="shared" si="40"/>
        <v>-</v>
      </c>
      <c r="CR43" s="64" t="str">
        <f t="shared" si="41"/>
        <v>-</v>
      </c>
      <c r="CS43" s="67" t="str">
        <f t="shared" si="42"/>
        <v/>
      </c>
      <c r="CT43" s="76"/>
      <c r="CU43" s="61" t="str">
        <f t="shared" si="43"/>
        <v>-</v>
      </c>
      <c r="CV43" s="62" t="str">
        <f t="shared" si="44"/>
        <v>-</v>
      </c>
      <c r="CW43" s="63" t="str">
        <f t="shared" si="45"/>
        <v>-</v>
      </c>
      <c r="CX43" s="63" t="str">
        <f t="shared" si="32"/>
        <v>-</v>
      </c>
      <c r="CY43" s="63" t="str">
        <f t="shared" si="46"/>
        <v>-</v>
      </c>
      <c r="CZ43" s="63" t="str">
        <f t="shared" si="4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48"/>
        <v>-</v>
      </c>
      <c r="DD43" s="7" t="str">
        <f t="shared" si="35"/>
        <v>-</v>
      </c>
      <c r="DE43" s="7" t="str">
        <f t="shared" si="49"/>
        <v>-</v>
      </c>
      <c r="DF43" s="7" t="str">
        <f t="shared" si="50"/>
        <v>-</v>
      </c>
      <c r="DG43" s="7" t="str">
        <f t="shared" si="51"/>
        <v>-</v>
      </c>
      <c r="DH43" s="7" t="str">
        <f t="shared" si="52"/>
        <v>-</v>
      </c>
      <c r="DI43" s="7" t="str">
        <f t="shared" si="53"/>
        <v>-</v>
      </c>
      <c r="DJ43" s="7" t="str">
        <f t="shared" si="54"/>
        <v>-</v>
      </c>
      <c r="DK43" s="7" t="str">
        <f t="shared" si="55"/>
        <v>-</v>
      </c>
      <c r="DL43" s="13" t="str">
        <f t="shared" si="56"/>
        <v>-</v>
      </c>
      <c r="DM43" s="14" t="str">
        <f t="shared" si="57"/>
        <v>-</v>
      </c>
      <c r="DN43" s="37" t="str">
        <f t="shared" si="36"/>
        <v>-</v>
      </c>
      <c r="DO43" s="89" t="str">
        <f t="shared" si="5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22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23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24"/>
        <v>-</v>
      </c>
      <c r="AC44" s="68"/>
      <c r="AD44" s="70" t="str">
        <f t="shared" si="3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25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26"/>
        <v>-</v>
      </c>
      <c r="AW44" s="68"/>
      <c r="AX44" s="70" t="str">
        <f t="shared" si="3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27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28"/>
        <v>-</v>
      </c>
      <c r="BQ44" s="68"/>
      <c r="BR44" s="70" t="str">
        <f t="shared" si="29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30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31"/>
        <v>-</v>
      </c>
      <c r="CK44" s="76"/>
      <c r="CL44" s="81"/>
      <c r="CM44" s="82"/>
      <c r="CN44" s="64" t="str">
        <f t="shared" si="39"/>
        <v>-</v>
      </c>
      <c r="CO44" s="65"/>
      <c r="CP44" s="65"/>
      <c r="CQ44" s="66" t="str">
        <f t="shared" si="40"/>
        <v>-</v>
      </c>
      <c r="CR44" s="64" t="str">
        <f t="shared" si="41"/>
        <v>-</v>
      </c>
      <c r="CS44" s="67" t="str">
        <f t="shared" si="42"/>
        <v/>
      </c>
      <c r="CT44" s="76"/>
      <c r="CU44" s="61" t="str">
        <f t="shared" si="43"/>
        <v>-</v>
      </c>
      <c r="CV44" s="62" t="str">
        <f t="shared" si="44"/>
        <v>-</v>
      </c>
      <c r="CW44" s="63" t="str">
        <f t="shared" si="45"/>
        <v>-</v>
      </c>
      <c r="CX44" s="63" t="str">
        <f t="shared" si="32"/>
        <v>-</v>
      </c>
      <c r="CY44" s="63" t="str">
        <f t="shared" si="46"/>
        <v>-</v>
      </c>
      <c r="CZ44" s="63" t="str">
        <f t="shared" si="4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48"/>
        <v>-</v>
      </c>
      <c r="DD44" s="7" t="str">
        <f t="shared" si="35"/>
        <v>-</v>
      </c>
      <c r="DE44" s="7" t="str">
        <f t="shared" si="49"/>
        <v>-</v>
      </c>
      <c r="DF44" s="7" t="str">
        <f t="shared" si="50"/>
        <v>-</v>
      </c>
      <c r="DG44" s="7" t="str">
        <f t="shared" si="51"/>
        <v>-</v>
      </c>
      <c r="DH44" s="7" t="str">
        <f t="shared" si="52"/>
        <v>-</v>
      </c>
      <c r="DI44" s="7" t="str">
        <f t="shared" si="53"/>
        <v>-</v>
      </c>
      <c r="DJ44" s="7" t="str">
        <f t="shared" si="54"/>
        <v>-</v>
      </c>
      <c r="DK44" s="7" t="str">
        <f t="shared" si="55"/>
        <v>-</v>
      </c>
      <c r="DL44" s="13" t="str">
        <f t="shared" si="56"/>
        <v>-</v>
      </c>
      <c r="DM44" s="14" t="str">
        <f t="shared" si="57"/>
        <v>-</v>
      </c>
      <c r="DN44" s="37" t="str">
        <f t="shared" si="36"/>
        <v>-</v>
      </c>
      <c r="DO44" s="89" t="str">
        <f t="shared" si="5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22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23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24"/>
        <v>-</v>
      </c>
      <c r="AC45" s="68"/>
      <c r="AD45" s="70" t="str">
        <f t="shared" si="3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25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26"/>
        <v>-</v>
      </c>
      <c r="AW45" s="68"/>
      <c r="AX45" s="70" t="str">
        <f t="shared" si="3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27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28"/>
        <v>-</v>
      </c>
      <c r="BQ45" s="68"/>
      <c r="BR45" s="70" t="str">
        <f t="shared" si="29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30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31"/>
        <v>-</v>
      </c>
      <c r="CK45" s="76"/>
      <c r="CL45" s="81"/>
      <c r="CM45" s="82"/>
      <c r="CN45" s="64" t="str">
        <f t="shared" si="39"/>
        <v>-</v>
      </c>
      <c r="CO45" s="65"/>
      <c r="CP45" s="65"/>
      <c r="CQ45" s="66" t="str">
        <f t="shared" si="40"/>
        <v>-</v>
      </c>
      <c r="CR45" s="64" t="str">
        <f t="shared" si="41"/>
        <v>-</v>
      </c>
      <c r="CS45" s="67" t="str">
        <f t="shared" si="42"/>
        <v/>
      </c>
      <c r="CT45" s="76"/>
      <c r="CU45" s="61" t="str">
        <f t="shared" si="43"/>
        <v>-</v>
      </c>
      <c r="CV45" s="62" t="str">
        <f t="shared" si="44"/>
        <v>-</v>
      </c>
      <c r="CW45" s="63" t="str">
        <f t="shared" si="45"/>
        <v>-</v>
      </c>
      <c r="CX45" s="63" t="str">
        <f t="shared" si="32"/>
        <v>-</v>
      </c>
      <c r="CY45" s="63" t="str">
        <f t="shared" si="46"/>
        <v>-</v>
      </c>
      <c r="CZ45" s="63" t="str">
        <f t="shared" si="4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48"/>
        <v>-</v>
      </c>
      <c r="DD45" s="7" t="str">
        <f t="shared" si="35"/>
        <v>-</v>
      </c>
      <c r="DE45" s="7" t="str">
        <f t="shared" si="49"/>
        <v>-</v>
      </c>
      <c r="DF45" s="7" t="str">
        <f t="shared" si="50"/>
        <v>-</v>
      </c>
      <c r="DG45" s="7" t="str">
        <f t="shared" si="51"/>
        <v>-</v>
      </c>
      <c r="DH45" s="7" t="str">
        <f t="shared" si="52"/>
        <v>-</v>
      </c>
      <c r="DI45" s="7" t="str">
        <f t="shared" si="53"/>
        <v>-</v>
      </c>
      <c r="DJ45" s="7" t="str">
        <f t="shared" si="54"/>
        <v>-</v>
      </c>
      <c r="DK45" s="7" t="str">
        <f t="shared" si="55"/>
        <v>-</v>
      </c>
      <c r="DL45" s="13" t="str">
        <f t="shared" si="56"/>
        <v>-</v>
      </c>
      <c r="DM45" s="14" t="str">
        <f t="shared" si="57"/>
        <v>-</v>
      </c>
      <c r="DN45" s="37" t="str">
        <f t="shared" si="36"/>
        <v>-</v>
      </c>
      <c r="DO45" s="89" t="str">
        <f t="shared" si="5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22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23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24"/>
        <v>-</v>
      </c>
      <c r="AC46" s="68"/>
      <c r="AD46" s="70" t="str">
        <f t="shared" si="3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25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26"/>
        <v>-</v>
      </c>
      <c r="AW46" s="68"/>
      <c r="AX46" s="70" t="str">
        <f t="shared" si="3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27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28"/>
        <v>-</v>
      </c>
      <c r="BQ46" s="68"/>
      <c r="BR46" s="70" t="str">
        <f t="shared" si="29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30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31"/>
        <v>-</v>
      </c>
      <c r="CK46" s="76"/>
      <c r="CL46" s="81"/>
      <c r="CM46" s="82"/>
      <c r="CN46" s="64" t="str">
        <f t="shared" si="39"/>
        <v>-</v>
      </c>
      <c r="CO46" s="65"/>
      <c r="CP46" s="65"/>
      <c r="CQ46" s="66" t="str">
        <f t="shared" si="40"/>
        <v>-</v>
      </c>
      <c r="CR46" s="64" t="str">
        <f t="shared" si="41"/>
        <v>-</v>
      </c>
      <c r="CS46" s="67" t="str">
        <f t="shared" si="42"/>
        <v/>
      </c>
      <c r="CT46" s="76"/>
      <c r="CU46" s="61" t="str">
        <f t="shared" si="43"/>
        <v>-</v>
      </c>
      <c r="CV46" s="62" t="str">
        <f t="shared" si="44"/>
        <v>-</v>
      </c>
      <c r="CW46" s="63" t="str">
        <f t="shared" si="45"/>
        <v>-</v>
      </c>
      <c r="CX46" s="63" t="str">
        <f t="shared" si="32"/>
        <v>-</v>
      </c>
      <c r="CY46" s="63" t="str">
        <f t="shared" si="46"/>
        <v>-</v>
      </c>
      <c r="CZ46" s="63" t="str">
        <f t="shared" si="4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48"/>
        <v>-</v>
      </c>
      <c r="DD46" s="7" t="str">
        <f t="shared" si="35"/>
        <v>-</v>
      </c>
      <c r="DE46" s="7" t="str">
        <f t="shared" si="49"/>
        <v>-</v>
      </c>
      <c r="DF46" s="7" t="str">
        <f t="shared" si="50"/>
        <v>-</v>
      </c>
      <c r="DG46" s="7" t="str">
        <f t="shared" si="51"/>
        <v>-</v>
      </c>
      <c r="DH46" s="7" t="str">
        <f t="shared" si="52"/>
        <v>-</v>
      </c>
      <c r="DI46" s="7" t="str">
        <f t="shared" si="53"/>
        <v>-</v>
      </c>
      <c r="DJ46" s="7" t="str">
        <f t="shared" si="54"/>
        <v>-</v>
      </c>
      <c r="DK46" s="7" t="str">
        <f t="shared" si="55"/>
        <v>-</v>
      </c>
      <c r="DL46" s="13" t="str">
        <f t="shared" si="56"/>
        <v>-</v>
      </c>
      <c r="DM46" s="14" t="str">
        <f t="shared" si="57"/>
        <v>-</v>
      </c>
      <c r="DN46" s="37" t="str">
        <f t="shared" si="36"/>
        <v>-</v>
      </c>
      <c r="DO46" s="89" t="str">
        <f t="shared" si="5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22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23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24"/>
        <v>-</v>
      </c>
      <c r="AC47" s="68"/>
      <c r="AD47" s="70" t="str">
        <f t="shared" si="3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25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26"/>
        <v>-</v>
      </c>
      <c r="AW47" s="68"/>
      <c r="AX47" s="70" t="str">
        <f t="shared" si="3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27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28"/>
        <v>-</v>
      </c>
      <c r="BQ47" s="68"/>
      <c r="BR47" s="70" t="str">
        <f t="shared" si="29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30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31"/>
        <v>-</v>
      </c>
      <c r="CK47" s="76"/>
      <c r="CL47" s="81"/>
      <c r="CM47" s="82"/>
      <c r="CN47" s="64" t="str">
        <f t="shared" si="39"/>
        <v>-</v>
      </c>
      <c r="CO47" s="65"/>
      <c r="CP47" s="65"/>
      <c r="CQ47" s="66" t="str">
        <f t="shared" si="40"/>
        <v>-</v>
      </c>
      <c r="CR47" s="64" t="str">
        <f t="shared" si="41"/>
        <v>-</v>
      </c>
      <c r="CS47" s="67" t="str">
        <f t="shared" si="42"/>
        <v/>
      </c>
      <c r="CT47" s="76"/>
      <c r="CU47" s="61" t="str">
        <f t="shared" si="43"/>
        <v>-</v>
      </c>
      <c r="CV47" s="62" t="str">
        <f t="shared" si="44"/>
        <v>-</v>
      </c>
      <c r="CW47" s="63" t="str">
        <f t="shared" si="45"/>
        <v>-</v>
      </c>
      <c r="CX47" s="63" t="str">
        <f t="shared" si="32"/>
        <v>-</v>
      </c>
      <c r="CY47" s="63" t="str">
        <f t="shared" si="46"/>
        <v>-</v>
      </c>
      <c r="CZ47" s="63" t="str">
        <f t="shared" si="4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48"/>
        <v>-</v>
      </c>
      <c r="DD47" s="7" t="str">
        <f t="shared" si="35"/>
        <v>-</v>
      </c>
      <c r="DE47" s="7" t="str">
        <f t="shared" si="49"/>
        <v>-</v>
      </c>
      <c r="DF47" s="7" t="str">
        <f t="shared" si="50"/>
        <v>-</v>
      </c>
      <c r="DG47" s="7" t="str">
        <f t="shared" si="51"/>
        <v>-</v>
      </c>
      <c r="DH47" s="7" t="str">
        <f t="shared" si="52"/>
        <v>-</v>
      </c>
      <c r="DI47" s="7" t="str">
        <f t="shared" si="53"/>
        <v>-</v>
      </c>
      <c r="DJ47" s="7" t="str">
        <f t="shared" si="54"/>
        <v>-</v>
      </c>
      <c r="DK47" s="7" t="str">
        <f t="shared" si="55"/>
        <v>-</v>
      </c>
      <c r="DL47" s="13" t="str">
        <f t="shared" si="56"/>
        <v>-</v>
      </c>
      <c r="DM47" s="14" t="str">
        <f t="shared" si="57"/>
        <v>-</v>
      </c>
      <c r="DN47" s="37" t="str">
        <f t="shared" si="36"/>
        <v>-</v>
      </c>
      <c r="DO47" s="89" t="str">
        <f t="shared" si="5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22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23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24"/>
        <v>-</v>
      </c>
      <c r="AC48" s="68"/>
      <c r="AD48" s="70" t="str">
        <f t="shared" si="3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25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26"/>
        <v>-</v>
      </c>
      <c r="AW48" s="68"/>
      <c r="AX48" s="70" t="str">
        <f t="shared" si="3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27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28"/>
        <v>-</v>
      </c>
      <c r="BQ48" s="68"/>
      <c r="BR48" s="70" t="str">
        <f t="shared" si="29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30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31"/>
        <v>-</v>
      </c>
      <c r="CK48" s="76"/>
      <c r="CL48" s="81"/>
      <c r="CM48" s="82"/>
      <c r="CN48" s="64" t="str">
        <f t="shared" si="39"/>
        <v>-</v>
      </c>
      <c r="CO48" s="65"/>
      <c r="CP48" s="65"/>
      <c r="CQ48" s="66" t="str">
        <f t="shared" si="40"/>
        <v>-</v>
      </c>
      <c r="CR48" s="64" t="str">
        <f t="shared" si="41"/>
        <v>-</v>
      </c>
      <c r="CS48" s="67" t="str">
        <f t="shared" si="42"/>
        <v/>
      </c>
      <c r="CT48" s="76"/>
      <c r="CU48" s="61" t="str">
        <f t="shared" si="43"/>
        <v>-</v>
      </c>
      <c r="CV48" s="62" t="str">
        <f t="shared" si="44"/>
        <v>-</v>
      </c>
      <c r="CW48" s="63" t="str">
        <f t="shared" si="45"/>
        <v>-</v>
      </c>
      <c r="CX48" s="63" t="str">
        <f t="shared" si="32"/>
        <v>-</v>
      </c>
      <c r="CY48" s="63" t="str">
        <f t="shared" si="46"/>
        <v>-</v>
      </c>
      <c r="CZ48" s="63" t="str">
        <f t="shared" si="4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48"/>
        <v>-</v>
      </c>
      <c r="DD48" s="7" t="str">
        <f t="shared" si="35"/>
        <v>-</v>
      </c>
      <c r="DE48" s="7" t="str">
        <f t="shared" si="49"/>
        <v>-</v>
      </c>
      <c r="DF48" s="7" t="str">
        <f t="shared" si="50"/>
        <v>-</v>
      </c>
      <c r="DG48" s="7" t="str">
        <f t="shared" si="51"/>
        <v>-</v>
      </c>
      <c r="DH48" s="7" t="str">
        <f t="shared" si="52"/>
        <v>-</v>
      </c>
      <c r="DI48" s="7" t="str">
        <f t="shared" si="53"/>
        <v>-</v>
      </c>
      <c r="DJ48" s="7" t="str">
        <f t="shared" si="54"/>
        <v>-</v>
      </c>
      <c r="DK48" s="7" t="str">
        <f t="shared" si="55"/>
        <v>-</v>
      </c>
      <c r="DL48" s="13" t="str">
        <f t="shared" si="56"/>
        <v>-</v>
      </c>
      <c r="DM48" s="14" t="str">
        <f t="shared" si="57"/>
        <v>-</v>
      </c>
      <c r="DN48" s="37" t="str">
        <f t="shared" si="36"/>
        <v>-</v>
      </c>
      <c r="DO48" s="89" t="str">
        <f t="shared" si="5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22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23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24"/>
        <v>-</v>
      </c>
      <c r="AC49" s="68"/>
      <c r="AD49" s="70" t="str">
        <f t="shared" si="3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25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26"/>
        <v>-</v>
      </c>
      <c r="AW49" s="68"/>
      <c r="AX49" s="70" t="str">
        <f t="shared" si="3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27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28"/>
        <v>-</v>
      </c>
      <c r="BQ49" s="68"/>
      <c r="BR49" s="70" t="str">
        <f t="shared" si="29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30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31"/>
        <v>-</v>
      </c>
      <c r="CK49" s="76"/>
      <c r="CL49" s="81"/>
      <c r="CM49" s="82"/>
      <c r="CN49" s="64" t="str">
        <f t="shared" si="39"/>
        <v>-</v>
      </c>
      <c r="CO49" s="65"/>
      <c r="CP49" s="65"/>
      <c r="CQ49" s="66" t="str">
        <f t="shared" si="40"/>
        <v>-</v>
      </c>
      <c r="CR49" s="64" t="str">
        <f t="shared" si="41"/>
        <v>-</v>
      </c>
      <c r="CS49" s="67" t="str">
        <f t="shared" si="42"/>
        <v/>
      </c>
      <c r="CT49" s="76"/>
      <c r="CU49" s="61" t="str">
        <f t="shared" si="43"/>
        <v>-</v>
      </c>
      <c r="CV49" s="62" t="str">
        <f t="shared" si="44"/>
        <v>-</v>
      </c>
      <c r="CW49" s="63" t="str">
        <f t="shared" si="45"/>
        <v>-</v>
      </c>
      <c r="CX49" s="63" t="str">
        <f t="shared" si="32"/>
        <v>-</v>
      </c>
      <c r="CY49" s="63" t="str">
        <f t="shared" si="46"/>
        <v>-</v>
      </c>
      <c r="CZ49" s="63" t="str">
        <f t="shared" si="4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48"/>
        <v>-</v>
      </c>
      <c r="DD49" s="7" t="str">
        <f t="shared" si="35"/>
        <v>-</v>
      </c>
      <c r="DE49" s="7" t="str">
        <f t="shared" si="49"/>
        <v>-</v>
      </c>
      <c r="DF49" s="7" t="str">
        <f t="shared" si="50"/>
        <v>-</v>
      </c>
      <c r="DG49" s="7" t="str">
        <f t="shared" si="51"/>
        <v>-</v>
      </c>
      <c r="DH49" s="7" t="str">
        <f t="shared" si="52"/>
        <v>-</v>
      </c>
      <c r="DI49" s="7" t="str">
        <f t="shared" si="53"/>
        <v>-</v>
      </c>
      <c r="DJ49" s="7" t="str">
        <f t="shared" si="54"/>
        <v>-</v>
      </c>
      <c r="DK49" s="7" t="str">
        <f t="shared" si="55"/>
        <v>-</v>
      </c>
      <c r="DL49" s="13" t="str">
        <f t="shared" si="56"/>
        <v>-</v>
      </c>
      <c r="DM49" s="14" t="str">
        <f t="shared" si="57"/>
        <v>-</v>
      </c>
      <c r="DN49" s="37" t="str">
        <f t="shared" si="36"/>
        <v>-</v>
      </c>
      <c r="DO49" s="89" t="str">
        <f t="shared" si="5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22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23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24"/>
        <v>-</v>
      </c>
      <c r="AC50" s="68"/>
      <c r="AD50" s="70" t="str">
        <f t="shared" si="3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25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26"/>
        <v>-</v>
      </c>
      <c r="AW50" s="68"/>
      <c r="AX50" s="70" t="str">
        <f t="shared" si="3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27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28"/>
        <v>-</v>
      </c>
      <c r="BQ50" s="68"/>
      <c r="BR50" s="70" t="str">
        <f t="shared" si="29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30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31"/>
        <v>-</v>
      </c>
      <c r="CK50" s="76"/>
      <c r="CL50" s="81"/>
      <c r="CM50" s="82"/>
      <c r="CN50" s="64" t="str">
        <f t="shared" si="39"/>
        <v>-</v>
      </c>
      <c r="CO50" s="65"/>
      <c r="CP50" s="65"/>
      <c r="CQ50" s="66" t="str">
        <f t="shared" si="40"/>
        <v>-</v>
      </c>
      <c r="CR50" s="64" t="str">
        <f t="shared" si="41"/>
        <v>-</v>
      </c>
      <c r="CS50" s="67" t="str">
        <f t="shared" si="42"/>
        <v/>
      </c>
      <c r="CT50" s="76"/>
      <c r="CU50" s="61" t="str">
        <f t="shared" si="43"/>
        <v>-</v>
      </c>
      <c r="CV50" s="62" t="str">
        <f t="shared" si="44"/>
        <v>-</v>
      </c>
      <c r="CW50" s="63" t="str">
        <f t="shared" si="45"/>
        <v>-</v>
      </c>
      <c r="CX50" s="63" t="str">
        <f t="shared" si="32"/>
        <v>-</v>
      </c>
      <c r="CY50" s="63" t="str">
        <f t="shared" si="46"/>
        <v>-</v>
      </c>
      <c r="CZ50" s="63" t="str">
        <f t="shared" si="4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48"/>
        <v>-</v>
      </c>
      <c r="DD50" s="7" t="str">
        <f t="shared" si="35"/>
        <v>-</v>
      </c>
      <c r="DE50" s="7" t="str">
        <f t="shared" si="49"/>
        <v>-</v>
      </c>
      <c r="DF50" s="7" t="str">
        <f t="shared" si="50"/>
        <v>-</v>
      </c>
      <c r="DG50" s="7" t="str">
        <f t="shared" si="51"/>
        <v>-</v>
      </c>
      <c r="DH50" s="7" t="str">
        <f t="shared" si="52"/>
        <v>-</v>
      </c>
      <c r="DI50" s="7" t="str">
        <f t="shared" si="53"/>
        <v>-</v>
      </c>
      <c r="DJ50" s="7" t="str">
        <f t="shared" si="54"/>
        <v>-</v>
      </c>
      <c r="DK50" s="7" t="str">
        <f t="shared" si="55"/>
        <v>-</v>
      </c>
      <c r="DL50" s="13" t="str">
        <f t="shared" si="56"/>
        <v>-</v>
      </c>
      <c r="DM50" s="14" t="str">
        <f t="shared" si="57"/>
        <v>-</v>
      </c>
      <c r="DN50" s="37" t="str">
        <f t="shared" si="36"/>
        <v>-</v>
      </c>
      <c r="DO50" s="89" t="str">
        <f t="shared" si="5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22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23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24"/>
        <v>-</v>
      </c>
      <c r="AC51" s="68"/>
      <c r="AD51" s="70" t="str">
        <f t="shared" si="3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25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26"/>
        <v>-</v>
      </c>
      <c r="AW51" s="68"/>
      <c r="AX51" s="70" t="str">
        <f t="shared" si="3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27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28"/>
        <v>-</v>
      </c>
      <c r="BQ51" s="68"/>
      <c r="BR51" s="70" t="str">
        <f t="shared" si="29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30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31"/>
        <v>-</v>
      </c>
      <c r="CK51" s="76"/>
      <c r="CL51" s="81"/>
      <c r="CM51" s="82"/>
      <c r="CN51" s="64" t="str">
        <f t="shared" si="39"/>
        <v>-</v>
      </c>
      <c r="CO51" s="65"/>
      <c r="CP51" s="65"/>
      <c r="CQ51" s="66" t="str">
        <f t="shared" si="40"/>
        <v>-</v>
      </c>
      <c r="CR51" s="64" t="str">
        <f t="shared" si="41"/>
        <v>-</v>
      </c>
      <c r="CS51" s="67" t="str">
        <f t="shared" si="42"/>
        <v/>
      </c>
      <c r="CT51" s="76"/>
      <c r="CU51" s="61" t="str">
        <f t="shared" si="43"/>
        <v>-</v>
      </c>
      <c r="CV51" s="62" t="str">
        <f t="shared" si="44"/>
        <v>-</v>
      </c>
      <c r="CW51" s="63" t="str">
        <f t="shared" si="45"/>
        <v>-</v>
      </c>
      <c r="CX51" s="63" t="str">
        <f t="shared" si="32"/>
        <v>-</v>
      </c>
      <c r="CY51" s="63" t="str">
        <f t="shared" si="46"/>
        <v>-</v>
      </c>
      <c r="CZ51" s="63" t="str">
        <f t="shared" si="4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48"/>
        <v>-</v>
      </c>
      <c r="DD51" s="7" t="str">
        <f t="shared" si="35"/>
        <v>-</v>
      </c>
      <c r="DE51" s="7" t="str">
        <f t="shared" si="49"/>
        <v>-</v>
      </c>
      <c r="DF51" s="7" t="str">
        <f t="shared" si="50"/>
        <v>-</v>
      </c>
      <c r="DG51" s="7" t="str">
        <f t="shared" si="51"/>
        <v>-</v>
      </c>
      <c r="DH51" s="7" t="str">
        <f t="shared" si="52"/>
        <v>-</v>
      </c>
      <c r="DI51" s="7" t="str">
        <f t="shared" si="53"/>
        <v>-</v>
      </c>
      <c r="DJ51" s="7" t="str">
        <f t="shared" si="54"/>
        <v>-</v>
      </c>
      <c r="DK51" s="7" t="str">
        <f t="shared" si="55"/>
        <v>-</v>
      </c>
      <c r="DL51" s="13" t="str">
        <f t="shared" si="56"/>
        <v>-</v>
      </c>
      <c r="DM51" s="14" t="str">
        <f t="shared" si="57"/>
        <v>-</v>
      </c>
      <c r="DN51" s="37" t="str">
        <f t="shared" si="36"/>
        <v>-</v>
      </c>
      <c r="DO51" s="89" t="str">
        <f t="shared" si="5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22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23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24"/>
        <v>-</v>
      </c>
      <c r="AC52" s="68"/>
      <c r="AD52" s="70" t="str">
        <f t="shared" si="3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25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26"/>
        <v>-</v>
      </c>
      <c r="AW52" s="68"/>
      <c r="AX52" s="70" t="str">
        <f t="shared" si="3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27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28"/>
        <v>-</v>
      </c>
      <c r="BQ52" s="68"/>
      <c r="BR52" s="70" t="str">
        <f t="shared" si="29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30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31"/>
        <v>-</v>
      </c>
      <c r="CK52" s="76"/>
      <c r="CL52" s="81"/>
      <c r="CM52" s="82"/>
      <c r="CN52" s="64" t="str">
        <f t="shared" si="39"/>
        <v>-</v>
      </c>
      <c r="CO52" s="65"/>
      <c r="CP52" s="65"/>
      <c r="CQ52" s="66" t="str">
        <f t="shared" si="40"/>
        <v>-</v>
      </c>
      <c r="CR52" s="64" t="str">
        <f t="shared" si="41"/>
        <v>-</v>
      </c>
      <c r="CS52" s="67" t="str">
        <f t="shared" si="42"/>
        <v/>
      </c>
      <c r="CT52" s="76"/>
      <c r="CU52" s="61" t="str">
        <f t="shared" si="43"/>
        <v>-</v>
      </c>
      <c r="CV52" s="62" t="str">
        <f t="shared" si="44"/>
        <v>-</v>
      </c>
      <c r="CW52" s="63" t="str">
        <f t="shared" si="45"/>
        <v>-</v>
      </c>
      <c r="CX52" s="63" t="str">
        <f t="shared" si="32"/>
        <v>-</v>
      </c>
      <c r="CY52" s="63" t="str">
        <f t="shared" si="46"/>
        <v>-</v>
      </c>
      <c r="CZ52" s="63" t="str">
        <f t="shared" si="4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48"/>
        <v>-</v>
      </c>
      <c r="DD52" s="7" t="str">
        <f t="shared" si="35"/>
        <v>-</v>
      </c>
      <c r="DE52" s="7" t="str">
        <f t="shared" si="49"/>
        <v>-</v>
      </c>
      <c r="DF52" s="7" t="str">
        <f t="shared" si="50"/>
        <v>-</v>
      </c>
      <c r="DG52" s="7" t="str">
        <f t="shared" si="51"/>
        <v>-</v>
      </c>
      <c r="DH52" s="7" t="str">
        <f t="shared" si="52"/>
        <v>-</v>
      </c>
      <c r="DI52" s="7" t="str">
        <f t="shared" si="53"/>
        <v>-</v>
      </c>
      <c r="DJ52" s="7" t="str">
        <f t="shared" si="54"/>
        <v>-</v>
      </c>
      <c r="DK52" s="7" t="str">
        <f t="shared" si="55"/>
        <v>-</v>
      </c>
      <c r="DL52" s="13" t="str">
        <f t="shared" si="56"/>
        <v>-</v>
      </c>
      <c r="DM52" s="14" t="str">
        <f t="shared" si="57"/>
        <v>-</v>
      </c>
      <c r="DN52" s="37" t="str">
        <f t="shared" si="36"/>
        <v>-</v>
      </c>
      <c r="DO52" s="89" t="str">
        <f t="shared" si="5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22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23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24"/>
        <v>-</v>
      </c>
      <c r="AC53" s="68"/>
      <c r="AD53" s="70" t="str">
        <f t="shared" si="3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25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26"/>
        <v>-</v>
      </c>
      <c r="AW53" s="68"/>
      <c r="AX53" s="70" t="str">
        <f t="shared" si="3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27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28"/>
        <v>-</v>
      </c>
      <c r="BQ53" s="68"/>
      <c r="BR53" s="70" t="str">
        <f t="shared" si="29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30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31"/>
        <v>-</v>
      </c>
      <c r="CK53" s="76"/>
      <c r="CL53" s="81"/>
      <c r="CM53" s="82"/>
      <c r="CN53" s="64" t="str">
        <f t="shared" si="39"/>
        <v>-</v>
      </c>
      <c r="CO53" s="65"/>
      <c r="CP53" s="65"/>
      <c r="CQ53" s="66" t="str">
        <f t="shared" si="40"/>
        <v>-</v>
      </c>
      <c r="CR53" s="64" t="str">
        <f t="shared" si="41"/>
        <v>-</v>
      </c>
      <c r="CS53" s="67" t="str">
        <f t="shared" si="42"/>
        <v/>
      </c>
      <c r="CT53" s="76"/>
      <c r="CU53" s="61" t="str">
        <f t="shared" si="43"/>
        <v>-</v>
      </c>
      <c r="CV53" s="62" t="str">
        <f t="shared" si="44"/>
        <v>-</v>
      </c>
      <c r="CW53" s="63" t="str">
        <f t="shared" si="45"/>
        <v>-</v>
      </c>
      <c r="CX53" s="63" t="str">
        <f t="shared" si="32"/>
        <v>-</v>
      </c>
      <c r="CY53" s="63" t="str">
        <f t="shared" si="46"/>
        <v>-</v>
      </c>
      <c r="CZ53" s="63" t="str">
        <f t="shared" si="4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48"/>
        <v>-</v>
      </c>
      <c r="DD53" s="7" t="str">
        <f t="shared" si="35"/>
        <v>-</v>
      </c>
      <c r="DE53" s="7" t="str">
        <f t="shared" si="49"/>
        <v>-</v>
      </c>
      <c r="DF53" s="7" t="str">
        <f t="shared" si="50"/>
        <v>-</v>
      </c>
      <c r="DG53" s="7" t="str">
        <f t="shared" si="51"/>
        <v>-</v>
      </c>
      <c r="DH53" s="7" t="str">
        <f t="shared" si="52"/>
        <v>-</v>
      </c>
      <c r="DI53" s="7" t="str">
        <f t="shared" si="53"/>
        <v>-</v>
      </c>
      <c r="DJ53" s="7" t="str">
        <f t="shared" si="54"/>
        <v>-</v>
      </c>
      <c r="DK53" s="7" t="str">
        <f t="shared" si="55"/>
        <v>-</v>
      </c>
      <c r="DL53" s="13" t="str">
        <f t="shared" si="56"/>
        <v>-</v>
      </c>
      <c r="DM53" s="14" t="str">
        <f t="shared" si="57"/>
        <v>-</v>
      </c>
      <c r="DN53" s="37" t="str">
        <f t="shared" si="36"/>
        <v>-</v>
      </c>
      <c r="DO53" s="89" t="str">
        <f t="shared" si="5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22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23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24"/>
        <v>-</v>
      </c>
      <c r="AC54" s="68"/>
      <c r="AD54" s="70" t="str">
        <f t="shared" si="3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25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26"/>
        <v>-</v>
      </c>
      <c r="AW54" s="68"/>
      <c r="AX54" s="70" t="str">
        <f t="shared" si="3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27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28"/>
        <v>-</v>
      </c>
      <c r="BQ54" s="68"/>
      <c r="BR54" s="70" t="str">
        <f t="shared" si="29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30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31"/>
        <v>-</v>
      </c>
      <c r="CK54" s="76"/>
      <c r="CL54" s="81"/>
      <c r="CM54" s="82"/>
      <c r="CN54" s="64" t="str">
        <f t="shared" si="39"/>
        <v>-</v>
      </c>
      <c r="CO54" s="65"/>
      <c r="CP54" s="65"/>
      <c r="CQ54" s="66" t="str">
        <f t="shared" si="40"/>
        <v>-</v>
      </c>
      <c r="CR54" s="64" t="str">
        <f t="shared" si="41"/>
        <v>-</v>
      </c>
      <c r="CS54" s="67" t="str">
        <f t="shared" si="42"/>
        <v/>
      </c>
      <c r="CT54" s="76"/>
      <c r="CU54" s="61" t="str">
        <f t="shared" si="43"/>
        <v>-</v>
      </c>
      <c r="CV54" s="62" t="str">
        <f t="shared" si="44"/>
        <v>-</v>
      </c>
      <c r="CW54" s="63" t="str">
        <f t="shared" si="45"/>
        <v>-</v>
      </c>
      <c r="CX54" s="63" t="str">
        <f t="shared" si="32"/>
        <v>-</v>
      </c>
      <c r="CY54" s="63" t="str">
        <f t="shared" si="46"/>
        <v>-</v>
      </c>
      <c r="CZ54" s="63" t="str">
        <f t="shared" si="4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48"/>
        <v>-</v>
      </c>
      <c r="DD54" s="7" t="str">
        <f t="shared" si="35"/>
        <v>-</v>
      </c>
      <c r="DE54" s="7" t="str">
        <f t="shared" si="49"/>
        <v>-</v>
      </c>
      <c r="DF54" s="7" t="str">
        <f t="shared" si="50"/>
        <v>-</v>
      </c>
      <c r="DG54" s="7" t="str">
        <f t="shared" si="51"/>
        <v>-</v>
      </c>
      <c r="DH54" s="7" t="str">
        <f t="shared" si="52"/>
        <v>-</v>
      </c>
      <c r="DI54" s="7" t="str">
        <f t="shared" si="53"/>
        <v>-</v>
      </c>
      <c r="DJ54" s="7" t="str">
        <f t="shared" si="54"/>
        <v>-</v>
      </c>
      <c r="DK54" s="7" t="str">
        <f t="shared" si="55"/>
        <v>-</v>
      </c>
      <c r="DL54" s="13" t="str">
        <f t="shared" si="56"/>
        <v>-</v>
      </c>
      <c r="DM54" s="14" t="str">
        <f t="shared" si="57"/>
        <v>-</v>
      </c>
      <c r="DN54" s="37" t="str">
        <f t="shared" si="36"/>
        <v>-</v>
      </c>
      <c r="DO54" s="89" t="str">
        <f t="shared" si="5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22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23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24"/>
        <v>-</v>
      </c>
      <c r="AC55" s="68"/>
      <c r="AD55" s="70" t="str">
        <f t="shared" si="3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25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26"/>
        <v>-</v>
      </c>
      <c r="AW55" s="68"/>
      <c r="AX55" s="70" t="str">
        <f t="shared" si="3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27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28"/>
        <v>-</v>
      </c>
      <c r="BQ55" s="68"/>
      <c r="BR55" s="70" t="str">
        <f t="shared" si="29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30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31"/>
        <v>-</v>
      </c>
      <c r="CK55" s="76"/>
      <c r="CL55" s="81"/>
      <c r="CM55" s="82"/>
      <c r="CN55" s="64" t="str">
        <f t="shared" si="39"/>
        <v>-</v>
      </c>
      <c r="CO55" s="65"/>
      <c r="CP55" s="65"/>
      <c r="CQ55" s="66" t="str">
        <f t="shared" si="40"/>
        <v>-</v>
      </c>
      <c r="CR55" s="64" t="str">
        <f t="shared" si="41"/>
        <v>-</v>
      </c>
      <c r="CS55" s="67" t="str">
        <f t="shared" si="42"/>
        <v/>
      </c>
      <c r="CT55" s="76"/>
      <c r="CU55" s="61" t="str">
        <f t="shared" si="43"/>
        <v>-</v>
      </c>
      <c r="CV55" s="62" t="str">
        <f t="shared" si="44"/>
        <v>-</v>
      </c>
      <c r="CW55" s="63" t="str">
        <f t="shared" si="45"/>
        <v>-</v>
      </c>
      <c r="CX55" s="63" t="str">
        <f t="shared" si="32"/>
        <v>-</v>
      </c>
      <c r="CY55" s="63" t="str">
        <f t="shared" si="46"/>
        <v>-</v>
      </c>
      <c r="CZ55" s="63" t="str">
        <f t="shared" si="4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48"/>
        <v>-</v>
      </c>
      <c r="DD55" s="7" t="str">
        <f t="shared" si="35"/>
        <v>-</v>
      </c>
      <c r="DE55" s="7" t="str">
        <f t="shared" si="49"/>
        <v>-</v>
      </c>
      <c r="DF55" s="7" t="str">
        <f t="shared" si="50"/>
        <v>-</v>
      </c>
      <c r="DG55" s="7" t="str">
        <f t="shared" si="51"/>
        <v>-</v>
      </c>
      <c r="DH55" s="7" t="str">
        <f t="shared" si="52"/>
        <v>-</v>
      </c>
      <c r="DI55" s="7" t="str">
        <f t="shared" si="53"/>
        <v>-</v>
      </c>
      <c r="DJ55" s="7" t="str">
        <f t="shared" si="54"/>
        <v>-</v>
      </c>
      <c r="DK55" s="7" t="str">
        <f t="shared" si="55"/>
        <v>-</v>
      </c>
      <c r="DL55" s="13" t="str">
        <f t="shared" si="56"/>
        <v>-</v>
      </c>
      <c r="DM55" s="14" t="str">
        <f t="shared" si="57"/>
        <v>-</v>
      </c>
      <c r="DN55" s="37" t="str">
        <f t="shared" si="36"/>
        <v>-</v>
      </c>
      <c r="DO55" s="89" t="str">
        <f t="shared" si="5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9.9</v>
      </c>
      <c r="E56" s="26">
        <f>IFERROR(SUMIFS(E6:E55,$J6:$J55,"&gt;0")/COUNTIFS($J6:$J55,"&gt;0"),0)*$O$2</f>
        <v>1.3</v>
      </c>
      <c r="F56" s="26">
        <f t="shared" ref="F56:G56" si="59">IFERROR(SUMIFS(F6:F55,$J6:$J55,"&gt;0")/COUNTIFS($J6:$J55,"&gt;0"),0)*$O$2</f>
        <v>0.7</v>
      </c>
      <c r="G56" s="26">
        <f t="shared" si="59"/>
        <v>0.2</v>
      </c>
      <c r="H56" s="26">
        <f>IFERROR(SUMIFS(H6:H55,$J6:$J55,"&gt;0")/COUNTIFS($J6:$J55,"&gt;0"),0)*$R$2</f>
        <v>0</v>
      </c>
      <c r="I56" s="27">
        <f t="shared" ref="I56" si="60">IFERROR(SUMIFS(I6:I55,$J6:$J55,"&gt;0")/COUNTIFS($J6:$J55,"&gt;0"),0)</f>
        <v>12.709999999999999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1">IFERROR(SUMIFS(P6:P55,$J6:$J55,"&gt;0")/COUNTIFS($J6:$J55,"&gt;0"),0)*$O$2</f>
        <v>0</v>
      </c>
      <c r="Q56" s="26">
        <f t="shared" si="61"/>
        <v>0</v>
      </c>
      <c r="R56" s="26">
        <f>IFERROR(SUMIFS(R6:R55,$J6:$J55,"&gt;0")/COUNTIFS($J6:$J55,"&gt;0"),0)*$R$2</f>
        <v>0</v>
      </c>
      <c r="S56" s="27">
        <f t="shared" ref="S56" si="6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12.9</v>
      </c>
      <c r="X56" s="26">
        <f>IFERROR(SUMIFS(X6:X55,$J6:$J55,"&gt;0")/COUNTIFS($J6:$J55,"&gt;0"),0)*$O$2</f>
        <v>1.9</v>
      </c>
      <c r="Y56" s="26">
        <f t="shared" ref="Y56:Z56" si="63">IFERROR(SUMIFS(Y6:Y55,$J6:$J55,"&gt;0")/COUNTIFS($J6:$J55,"&gt;0"),0)*$O$2</f>
        <v>0.9</v>
      </c>
      <c r="Z56" s="26">
        <f t="shared" si="63"/>
        <v>0.3</v>
      </c>
      <c r="AA56" s="26">
        <f>IFERROR(SUMIFS(AA6:AA55,$J6:$J55,"&gt;0")/COUNTIFS($J6:$J55,"&gt;0"),0)*$R$2</f>
        <v>0</v>
      </c>
      <c r="AB56" s="27">
        <f t="shared" ref="AB56" si="64">IFERROR(SUMIFS(AB6:AB55,$J6:$J55,"&gt;0")/COUNTIFS($J6:$J55,"&gt;0"),0)</f>
        <v>16.839999999999996</v>
      </c>
      <c r="AC56" s="28">
        <f>COUNTIFS($J6:$J55,"&gt;0",AC6:AC55,"&gt;0")</f>
        <v>10</v>
      </c>
      <c r="AD56" s="30">
        <f t="shared" ref="AD56" si="65">IFERROR(SUMIFS(AD6:AD55,$J6:$J55,"&gt;0")/COUNTIFS($J6:$J55,"&gt;0"),0)</f>
        <v>3.3333333333332991E-4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4.0000000000000008E-2</v>
      </c>
      <c r="AH56" s="26">
        <f>IFERROR(SUMIFS(AH6:AH55,$J6:$J55,"&gt;0")/COUNTIFS($J6:$J55,"&gt;0"),0)*$N$2</f>
        <v>0.3</v>
      </c>
      <c r="AI56" s="26">
        <f>IFERROR(SUMIFS(AI6:AI55,$J6:$J55,"&gt;0")/COUNTIFS($J6:$J55,"&gt;0"),0)*$O$2</f>
        <v>0.1</v>
      </c>
      <c r="AJ56" s="26">
        <f t="shared" ref="AJ56:AK56" si="66">IFERROR(SUMIFS(AJ6:AJ55,$J6:$J55,"&gt;0")/COUNTIFS($J6:$J55,"&gt;0"),0)*$O$2</f>
        <v>0</v>
      </c>
      <c r="AK56" s="26">
        <f t="shared" si="66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0.44000000000000006</v>
      </c>
      <c r="AN56" s="28">
        <f>COUNTIFS($J6:$J55,"&gt;0",AN6:AN55,"&gt;0")</f>
        <v>5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2.5</v>
      </c>
      <c r="AR56" s="26">
        <f>IFERROR(SUMIFS(AR6:AR55,$J6:$J55,"&gt;0")/COUNTIFS($J6:$J55,"&gt;0"),0)*$O$2</f>
        <v>0.4</v>
      </c>
      <c r="AS56" s="26">
        <f t="shared" ref="AS56:AU56" si="67">IFERROR(SUMIFS(AS6:AS55,$J6:$J55,"&gt;0")/COUNTIFS($J6:$J55,"&gt;0"),0)*$O$2</f>
        <v>0</v>
      </c>
      <c r="AT56" s="26">
        <f t="shared" si="67"/>
        <v>0</v>
      </c>
      <c r="AU56" s="26">
        <f t="shared" si="67"/>
        <v>0</v>
      </c>
      <c r="AV56" s="27">
        <f t="shared" ref="AV56" si="68">IFERROR(SUMIFS(AV6:AV55,$J6:$J55,"&gt;0")/COUNTIFS($J6:$J55,"&gt;0"),0)</f>
        <v>2.9</v>
      </c>
      <c r="AW56" s="28">
        <f>COUNTIFS($J6:$J55,"&gt;0",AW6:AW55,"&gt;0")</f>
        <v>5</v>
      </c>
      <c r="AX56" s="30">
        <f t="shared" ref="AX56" si="69">IFERROR(SUMIFS(AX6:AX55,$J6:$J55,"&gt;0")/COUNTIFS($J6:$J55,"&gt;0"),0)</f>
        <v>5.6712962962962579E-5</v>
      </c>
      <c r="AY56" s="29"/>
      <c r="AZ56" s="26">
        <f>IFERROR(SUMIFS(AZ6:AZ55,$J6:$J55,"&gt;0")/COUNTIFS($J6:$J55,"&gt;0"),0)*$L$2</f>
        <v>0</v>
      </c>
      <c r="BA56" s="26">
        <f t="shared" ref="BA56:BF56" si="70">IFERROR(SUMIFS(BA6:BA55,$J6:$J55,"&gt;0")/COUNTIFS($J6:$J55,"&gt;0"),0)*$L$2</f>
        <v>0</v>
      </c>
      <c r="BB56" s="26">
        <f t="shared" si="70"/>
        <v>2.0000000000000004E-2</v>
      </c>
      <c r="BC56" s="26">
        <f t="shared" si="70"/>
        <v>0</v>
      </c>
      <c r="BD56" s="26">
        <f t="shared" si="70"/>
        <v>0</v>
      </c>
      <c r="BE56" s="26">
        <f t="shared" si="70"/>
        <v>0</v>
      </c>
      <c r="BF56" s="26">
        <f t="shared" si="70"/>
        <v>0</v>
      </c>
      <c r="BG56" s="27">
        <f t="shared" ref="BG56" si="71">IFERROR(SUMIFS(BG6:BG55,$J6:$J55,"&gt;0")/COUNTIFS($J6:$J55,"&gt;0"),0)</f>
        <v>0.1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72">IFERROR(SUMIFS(BM6:BM55,$J6:$J55,"&gt;0")/COUNTIFS($J6:$J55,"&gt;0"),0)*$O$2</f>
        <v>0</v>
      </c>
      <c r="BN56" s="26">
        <f t="shared" si="72"/>
        <v>0</v>
      </c>
      <c r="BO56" s="26">
        <f t="shared" si="72"/>
        <v>0</v>
      </c>
      <c r="BP56" s="27">
        <f t="shared" ref="BP56" si="73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74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75">IFERROR(SUMIFS(BX6:BX55,$J6:$J55,"&gt;0")/COUNTIFS($J6:$J55,"&gt;0"),0)*$O$2</f>
        <v>0</v>
      </c>
      <c r="BY56" s="26">
        <f t="shared" si="75"/>
        <v>0</v>
      </c>
      <c r="BZ56" s="26">
        <f t="shared" si="75"/>
        <v>0</v>
      </c>
      <c r="CA56" s="27">
        <f t="shared" ref="CA56" si="76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77">IFERROR(SUMIFS(CG6:CG55,$J6:$J55,"&gt;0")/COUNTIFS($J6:$J55,"&gt;0"),0)*$O$2</f>
        <v>0</v>
      </c>
      <c r="CH56" s="26">
        <f t="shared" si="77"/>
        <v>0</v>
      </c>
      <c r="CI56" s="26">
        <f t="shared" si="7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10</v>
      </c>
      <c r="CS56" s="34">
        <f>IFERROR(SUMIFS(CS6:CS55,$CR6:$CR55,"Yes")/COUNTIFS($CR6:$CR55,"Yes"),0)</f>
        <v>2139.2282878412075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19.739999999999998</v>
      </c>
      <c r="CW56" s="33">
        <f>IFERROR(SUMIFS(CW6:CW55,$J6:$J55,"&gt;0")/COUNTIFS($J6:$J55,"&gt;0"),0)</f>
        <v>33.699999999999669</v>
      </c>
      <c r="CX56" s="25"/>
      <c r="CY56" s="33">
        <f>IFERROR(SUMIFS(CY6:CY55,$J6:$J55,"&gt;0")/COUNTIFS($J6:$J55,"&gt;0"),0)</f>
        <v>0.54</v>
      </c>
      <c r="CZ56" s="33">
        <f>IFERROR(SUMIFS(CZ6:CZ55,$J6:$J55,"&gt;0")/COUNTIFS($J6:$J55,"&gt;0"),0)</f>
        <v>47.999999999999353</v>
      </c>
      <c r="DA56" s="11">
        <f>IFERROR(SUMIFS(DA6:DA55,$J6:$J55,"&gt;0")/COUNTIFS($J6:$J55,"&gt;0"),0)</f>
        <v>20.279999999999998</v>
      </c>
      <c r="DB56" s="11">
        <f>IFERROR(SUMIFS(DB6:DB55,$J6:$J55,"&gt;0")/COUNTIFS($J6:$J55,"&gt;0"),0)</f>
        <v>-1.0194560084630406</v>
      </c>
      <c r="DC56" s="12">
        <f>IFERROR(SUMIFS(DC6:DC55,$J6:$J55,"&gt;0")/COUNTIFS($J6:$J55,"&gt;0"),0)</f>
        <v>0.72876538531770407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78">L1</f>
        <v>PCL</v>
      </c>
      <c r="M59" s="79" t="str">
        <f t="shared" si="78"/>
        <v>MCL</v>
      </c>
      <c r="N59" s="79" t="str">
        <f t="shared" si="78"/>
        <v>CAR</v>
      </c>
      <c r="O59" s="79" t="str">
        <f t="shared" si="78"/>
        <v>LGV</v>
      </c>
      <c r="P59" s="79" t="str">
        <f t="shared" si="78"/>
        <v>OGV1</v>
      </c>
      <c r="Q59" s="79" t="str">
        <f t="shared" si="78"/>
        <v>OGV2</v>
      </c>
      <c r="R59" s="79" t="str">
        <f t="shared" si="7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78"/>
        <v>0.4</v>
      </c>
      <c r="N60" s="91">
        <f t="shared" si="78"/>
        <v>1</v>
      </c>
      <c r="O60" s="91">
        <f t="shared" si="78"/>
        <v>1</v>
      </c>
      <c r="P60" s="91">
        <f t="shared" si="78"/>
        <v>1.5</v>
      </c>
      <c r="Q60" s="91">
        <f t="shared" si="78"/>
        <v>2.2999999999999998</v>
      </c>
      <c r="R60" s="91">
        <f t="shared" si="7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>
        <v>2</v>
      </c>
      <c r="F64" s="71">
        <v>1</v>
      </c>
      <c r="G64" s="71"/>
      <c r="H64" s="71"/>
      <c r="I64" s="69">
        <f>IF($J64="","-",B64*$L$2+C64*$M$2+D64*$N$2+E64*$O$2+F64*$P$2+G64*$Q$2+H64*$R$2)</f>
        <v>9.5</v>
      </c>
      <c r="J64" s="72">
        <v>0.72304398148148152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0.72307870370370375</v>
      </c>
      <c r="U64" s="64"/>
      <c r="V64" s="64"/>
      <c r="W64" s="65">
        <v>8</v>
      </c>
      <c r="X64" s="65">
        <v>2</v>
      </c>
      <c r="Y64" s="65">
        <v>1</v>
      </c>
      <c r="Z64" s="65"/>
      <c r="AA64" s="65"/>
      <c r="AB64" s="69">
        <f>IF($J64="","-",U64*$L$2+V64*$M$2+W64*$N$2+X64*$O$2+Y64*$P$2+Z64*$Q$2+AA64*$R$2)</f>
        <v>11.5</v>
      </c>
      <c r="AC64" s="68">
        <v>0.72329861111111116</v>
      </c>
      <c r="AD64" s="70">
        <f t="shared" ref="AD64:AD95" si="79">IF($J64="","-",AC64-T64)</f>
        <v>2.1990740740740478E-4</v>
      </c>
      <c r="AE64" s="73"/>
      <c r="AF64" s="92"/>
      <c r="AG64" s="64"/>
      <c r="AH64" s="65">
        <v>4</v>
      </c>
      <c r="AI64" s="65"/>
      <c r="AJ64" s="65"/>
      <c r="AK64" s="65"/>
      <c r="AL64" s="65"/>
      <c r="AM64" s="69">
        <f>IF($J64="","-",AF64*$L$2+AG64*$M$2+AH64*$N$2+AI64*$O$2+AJ64*$P$2+AK64*$Q$2+AL64*$R$2)</f>
        <v>4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 t="shared" ref="AX64:AX95" si="80"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0.72355324074074068</v>
      </c>
      <c r="CM64" s="82">
        <v>0.72395833333333337</v>
      </c>
      <c r="CN64" s="64" t="str">
        <f t="shared" ref="CN64:CN95" si="81">IF($J64="","-",IF(AND(AB64&gt;0,S64=0),"Y","N"))</f>
        <v>Y</v>
      </c>
      <c r="CO64" s="65" t="s">
        <v>75</v>
      </c>
      <c r="CP64" s="65" t="s">
        <v>75</v>
      </c>
      <c r="CQ64" s="66">
        <f t="shared" ref="CQ64:CQ95" si="82">IF($J64="","-",IF(AC64=0,0,AC64-J64))</f>
        <v>2.5462962962963243E-4</v>
      </c>
      <c r="CR64" s="64" t="str">
        <f t="shared" ref="CR64:CR95" si="83">IF($J64="","-",IF(AND(I64&gt;=CR$4,CQ64&gt;=CQ$4,CP64="N",S64=0),"Yes","No"))</f>
        <v>Yes</v>
      </c>
      <c r="CS64" s="67">
        <f t="shared" ref="CS64:CS95" si="84">IF($J64="","",IF(S64&gt;0,0,IF(AD64=0,0,AB64/(AD64*24))))</f>
        <v>2178.9473684210789</v>
      </c>
      <c r="CT64" s="76"/>
      <c r="CU64" s="61">
        <f t="shared" ref="CU64:CU95" si="85">IF(J64="","-",CJ64)</f>
        <v>0</v>
      </c>
      <c r="CV64" s="62">
        <f t="shared" ref="CV64:CV95" si="86">IF($J64="","-",AB64+AV64+BP64)</f>
        <v>11.5</v>
      </c>
      <c r="CW64" s="63">
        <f t="shared" ref="CW64:CW95" si="87">IF($J64="","-",(AD64+AX64+BR64)*86400)</f>
        <v>18.999999999999773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88">IF($J64="","-",S64+AM64+BG64+CA64)</f>
        <v>4</v>
      </c>
      <c r="CZ64" s="63">
        <f t="shared" ref="CZ64:CZ95" si="89">IF($J64="","-",(CL64-J64)*86400)</f>
        <v>43.999999999990891</v>
      </c>
      <c r="DA64" s="51">
        <f>IF($J64="","-",CV64+CY64+CU64)</f>
        <v>15.5</v>
      </c>
      <c r="DB64" s="52">
        <f>IF($J64="","-",IF(CW64=0,0,CW64-DD64-DE64))</f>
        <v>-0.39302681134558171</v>
      </c>
      <c r="DC64" s="53">
        <f t="shared" ref="DC64:DC95" si="90">IF($J64="", "-", IF(AND(CV64=0, CX64=2),  1,   IFERROR((DA64*3600)/(IFERROR(CZ64-DB64-2,CZ64-2)*$CS$114+CU64*3600),0)))</f>
        <v>0.58478016832222646</v>
      </c>
      <c r="DD64" s="7">
        <f>IF($J64="","-",IF(OR(CX64=1,CX64=3),1,IF(CX64=2,2,IF(CX64=4,0,0))))</f>
        <v>1</v>
      </c>
      <c r="DE64" s="7">
        <f t="shared" ref="DE64:DE95" si="91">IF($J64="","-",IFERROR((3600*CV64/$CS$114),0))</f>
        <v>18.393026811345354</v>
      </c>
      <c r="DF64" s="7">
        <f t="shared" ref="DF64:DF95" si="92">IF(J64="","-",(CM64-J64)*86400)</f>
        <v>78.999999999999559</v>
      </c>
      <c r="DG64" s="7">
        <f t="shared" ref="DG64:DG95" si="93">IF($J64="","-",(CL64-J64-(3/86400))*86400)</f>
        <v>40.999999999990891</v>
      </c>
      <c r="DH64" s="7">
        <f t="shared" ref="DH64:DH95" si="94">IF($J64="","-",IF($CW64=0,0, $CW64-IFERROR(3600*$CV64/$CS$114,0)-1))</f>
        <v>-0.39302681134558171</v>
      </c>
      <c r="DI64" s="7">
        <f t="shared" ref="DI64:DI95" si="95">IF($J64="","-",IF($CW64=0,0, $CW64-IFERROR(3600*$CV64/$CS$114,0)-2))</f>
        <v>-1.3930268113455817</v>
      </c>
      <c r="DJ64" s="7">
        <f t="shared" ref="DJ64:DJ95" si="96">IF($J64="","-",IF($CW64=0,0, $CW64-IFERROR(3600*$CV64/$CS$114,0)-1))</f>
        <v>-0.39302681134558171</v>
      </c>
      <c r="DK64" s="7">
        <f t="shared" ref="DK64:DK95" si="97">IF($J64="","-",IF($CW64=0,0, $CW64-IFERROR(3600*$CV64/$CS$114,0)))</f>
        <v>0.60697318865441829</v>
      </c>
      <c r="DL64" s="13">
        <f t="shared" ref="DL64:DL95" si="98">IF($J64="","-",HLOOKUP(CX64,$DH$63:$DK$113,A64+1, FALSE))</f>
        <v>-0.39302681134558171</v>
      </c>
      <c r="DM64" s="14">
        <f t="shared" ref="DM64:DM95" si="99">IF($J64="","-",IFERROR(IF(CU64=0,((DA64*(3600/DF64))/($CS$114*((DG64-DB64+1)/DF64))),((DA64*(3600/DF64))/(($CS$114*(((DG64-DB64+1)/DF64)))+((CU64*3600)/DF64)))),0))</f>
        <v>0.58478016832222646</v>
      </c>
      <c r="DN64" s="37">
        <f>IF($J64="","-",CW64/CZ64)</f>
        <v>0.43181818181826603</v>
      </c>
      <c r="DO64" s="89" t="str">
        <f t="shared" ref="DO64:DO95" si="10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11</v>
      </c>
      <c r="E65" s="71">
        <v>1</v>
      </c>
      <c r="F65" s="71"/>
      <c r="G65" s="71"/>
      <c r="H65" s="71"/>
      <c r="I65" s="69">
        <f t="shared" ref="I65:I113" si="101">IF($J65="","-",B65*$L$2+C65*$M$2+D65*$N$2+E65*$O$2+F65*$P$2+G65*$Q$2+H65*$R$2)</f>
        <v>12</v>
      </c>
      <c r="J65" s="72">
        <v>0.72395833333333337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113" si="102">IF($J65="","-",L65*$L$2+M65*$M$2+N65*$N$2+O65*$O$2+P65*$P$2+Q65*$Q$2+R65*$R$2)</f>
        <v>0</v>
      </c>
      <c r="T65" s="68">
        <v>0.72399305555555549</v>
      </c>
      <c r="U65" s="64"/>
      <c r="V65" s="64"/>
      <c r="W65" s="65">
        <v>11</v>
      </c>
      <c r="X65" s="65">
        <v>1</v>
      </c>
      <c r="Y65" s="65"/>
      <c r="Z65" s="65"/>
      <c r="AA65" s="65"/>
      <c r="AB65" s="69">
        <f t="shared" ref="AB65:AB113" si="103">IF($J65="","-",U65*$L$2+V65*$M$2+W65*$N$2+X65*$O$2+Y65*$P$2+Z65*$Q$2+AA65*$R$2)</f>
        <v>12</v>
      </c>
      <c r="AC65" s="68">
        <v>0.72421296296296289</v>
      </c>
      <c r="AD65" s="70">
        <f t="shared" si="79"/>
        <v>2.1990740740740478E-4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113" si="104">IF($J65="","-",AF65*$L$2+AG65*$M$2+AH65*$N$2+AI65*$O$2+AJ65*$P$2+AK65*$Q$2+AL65*$R$2)</f>
        <v>0</v>
      </c>
      <c r="AN65" s="68">
        <v>0.72430555555555554</v>
      </c>
      <c r="AO65" s="64"/>
      <c r="AP65" s="64"/>
      <c r="AQ65" s="65">
        <v>1</v>
      </c>
      <c r="AR65" s="65">
        <v>2</v>
      </c>
      <c r="AS65" s="65"/>
      <c r="AT65" s="65"/>
      <c r="AU65" s="65"/>
      <c r="AV65" s="69">
        <f t="shared" ref="AV65:AV113" si="105">IF($J65="","-",AO65*$L$2+AP65*$M$2+AQ65*$N$2+AR65*$O$2+AS65*$P$2+AT65*$Q$2+AU65*$R$2)</f>
        <v>3</v>
      </c>
      <c r="AW65" s="68">
        <v>0.7243750000000001</v>
      </c>
      <c r="AX65" s="70">
        <f t="shared" si="80"/>
        <v>6.9444444444566322E-5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113" si="106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113" si="107">IF($J65="","-",BI65*$L$2+BJ65*$M$2+BK65*$N$2+BL65*$O$2+BM65*$P$2+BN65*$Q$2+BO65*$R$2)</f>
        <v>0</v>
      </c>
      <c r="BQ65" s="68"/>
      <c r="BR65" s="70">
        <f t="shared" ref="BR65:BR113" si="108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113" si="10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113" si="110">IF($J65="","-",CC65*$L$2+CD65*$M$2+CE65*$N$2+CF65*$O$2+CG65*$P$2+CH65*$Q$2+CI65*$R$2)</f>
        <v>0</v>
      </c>
      <c r="CK65" s="76"/>
      <c r="CL65" s="81">
        <v>0.72438657407407403</v>
      </c>
      <c r="CM65" s="82">
        <v>0.72476851851851853</v>
      </c>
      <c r="CN65" s="64" t="str">
        <f t="shared" si="81"/>
        <v>Y</v>
      </c>
      <c r="CO65" s="65" t="s">
        <v>74</v>
      </c>
      <c r="CP65" s="65" t="s">
        <v>75</v>
      </c>
      <c r="CQ65" s="66">
        <f t="shared" si="82"/>
        <v>2.546296296295214E-4</v>
      </c>
      <c r="CR65" s="64" t="str">
        <f t="shared" si="83"/>
        <v>Yes</v>
      </c>
      <c r="CS65" s="67">
        <f t="shared" si="84"/>
        <v>2273.6842105263431</v>
      </c>
      <c r="CT65" s="76"/>
      <c r="CU65" s="61">
        <f t="shared" si="85"/>
        <v>0</v>
      </c>
      <c r="CV65" s="62">
        <f t="shared" si="86"/>
        <v>15</v>
      </c>
      <c r="CW65" s="63">
        <f t="shared" si="87"/>
        <v>25.000000000010303</v>
      </c>
      <c r="CX65" s="63">
        <f t="shared" ref="CX65:CX113" si="111">IF($J65="","-",IF(CP65="Y",2,IF(AND(CN65="y",CO65="y"),2,IF(AND(CN65="y",CO65="n"),1,IF(AND(CN65="n",CO65="y"),3,IF(AND(CN65="n",CO65="n"),4,"error"))))))</f>
        <v>2</v>
      </c>
      <c r="CY65" s="63">
        <f t="shared" si="88"/>
        <v>0</v>
      </c>
      <c r="CZ65" s="63">
        <f t="shared" si="89"/>
        <v>36.999999999992994</v>
      </c>
      <c r="DA65" s="51">
        <f t="shared" ref="DA65:DA96" si="112">IF($J65="","-",CV65+CY65+CU65)</f>
        <v>15</v>
      </c>
      <c r="DB65" s="52">
        <f t="shared" ref="DB65:DB113" si="113">IF($J65="","-",IF(CW65=0,0,CW65-DD65-DE65))</f>
        <v>-0.99090453652711474</v>
      </c>
      <c r="DC65" s="53">
        <f t="shared" si="90"/>
        <v>0.66658242812968926</v>
      </c>
      <c r="DD65" s="7">
        <f t="shared" ref="DD65:DD113" si="114">IF($J65="","-",IF(OR(CX65=1,CX65=3),1,IF(CX65=2,2,IF(CX65=4,0,0))))</f>
        <v>2</v>
      </c>
      <c r="DE65" s="7">
        <f t="shared" si="91"/>
        <v>23.990904536537418</v>
      </c>
      <c r="DF65" s="7">
        <f t="shared" si="92"/>
        <v>69.999999999998153</v>
      </c>
      <c r="DG65" s="7">
        <f t="shared" si="93"/>
        <v>33.999999999992994</v>
      </c>
      <c r="DH65" s="7">
        <f t="shared" si="94"/>
        <v>9.0954634728852568E-3</v>
      </c>
      <c r="DI65" s="7">
        <f t="shared" si="95"/>
        <v>-0.99090453652711474</v>
      </c>
      <c r="DJ65" s="7">
        <f t="shared" si="96"/>
        <v>9.0954634728852568E-3</v>
      </c>
      <c r="DK65" s="7">
        <f t="shared" si="97"/>
        <v>1.0090954634728853</v>
      </c>
      <c r="DL65" s="13">
        <f t="shared" si="98"/>
        <v>-0.99090453652711474</v>
      </c>
      <c r="DM65" s="14">
        <f t="shared" si="99"/>
        <v>0.66658242812968937</v>
      </c>
      <c r="DN65" s="37">
        <f t="shared" ref="DN65:DN113" si="115">IF($J65="","-",CW65/CZ65)</f>
        <v>0.67567567567608211</v>
      </c>
      <c r="DO65" s="89" t="str">
        <f t="shared" si="10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12</v>
      </c>
      <c r="E66" s="71">
        <v>2</v>
      </c>
      <c r="F66" s="71"/>
      <c r="G66" s="71"/>
      <c r="H66" s="71"/>
      <c r="I66" s="69">
        <f t="shared" si="101"/>
        <v>14</v>
      </c>
      <c r="J66" s="72">
        <v>0.72548611111111105</v>
      </c>
      <c r="K66" s="73"/>
      <c r="L66" s="92"/>
      <c r="M66" s="64"/>
      <c r="N66" s="65"/>
      <c r="O66" s="65"/>
      <c r="P66" s="65"/>
      <c r="Q66" s="65"/>
      <c r="R66" s="65"/>
      <c r="S66" s="69">
        <f t="shared" si="102"/>
        <v>0</v>
      </c>
      <c r="T66" s="68">
        <v>0.72550925925925924</v>
      </c>
      <c r="U66" s="64"/>
      <c r="V66" s="64"/>
      <c r="W66" s="65">
        <v>13</v>
      </c>
      <c r="X66" s="65">
        <v>2</v>
      </c>
      <c r="Y66" s="65"/>
      <c r="Z66" s="65"/>
      <c r="AA66" s="65"/>
      <c r="AB66" s="69">
        <f t="shared" si="103"/>
        <v>15</v>
      </c>
      <c r="AC66" s="68">
        <v>0.72577546296296302</v>
      </c>
      <c r="AD66" s="70">
        <f t="shared" si="79"/>
        <v>2.6620370370378232E-4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04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05"/>
        <v>0</v>
      </c>
      <c r="AW66" s="68"/>
      <c r="AX66" s="70">
        <f t="shared" si="80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06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07"/>
        <v>0</v>
      </c>
      <c r="BQ66" s="68"/>
      <c r="BR66" s="70">
        <f t="shared" si="10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0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0"/>
        <v>0</v>
      </c>
      <c r="CK66" s="76"/>
      <c r="CL66" s="81">
        <v>0.72585648148148152</v>
      </c>
      <c r="CM66" s="82">
        <v>0.72630787037037037</v>
      </c>
      <c r="CN66" s="64" t="str">
        <f t="shared" si="81"/>
        <v>Y</v>
      </c>
      <c r="CO66" s="65" t="s">
        <v>75</v>
      </c>
      <c r="CP66" s="65" t="s">
        <v>75</v>
      </c>
      <c r="CQ66" s="66">
        <f t="shared" si="82"/>
        <v>2.893518518519711E-4</v>
      </c>
      <c r="CR66" s="64" t="str">
        <f t="shared" si="83"/>
        <v>Yes</v>
      </c>
      <c r="CS66" s="67">
        <f t="shared" si="84"/>
        <v>2347.8260869558285</v>
      </c>
      <c r="CT66" s="76"/>
      <c r="CU66" s="61">
        <f t="shared" si="85"/>
        <v>0</v>
      </c>
      <c r="CV66" s="62">
        <f t="shared" si="86"/>
        <v>15</v>
      </c>
      <c r="CW66" s="63">
        <f t="shared" si="87"/>
        <v>23.000000000006793</v>
      </c>
      <c r="CX66" s="63">
        <f t="shared" si="111"/>
        <v>1</v>
      </c>
      <c r="CY66" s="63">
        <f t="shared" si="88"/>
        <v>0</v>
      </c>
      <c r="CZ66" s="63">
        <f t="shared" si="89"/>
        <v>32.0000000000082</v>
      </c>
      <c r="DA66" s="51">
        <f t="shared" si="112"/>
        <v>15</v>
      </c>
      <c r="DB66" s="52">
        <f t="shared" si="113"/>
        <v>-1.9909045365306248</v>
      </c>
      <c r="DC66" s="53">
        <f t="shared" si="90"/>
        <v>0.74992892148879065</v>
      </c>
      <c r="DD66" s="7">
        <f t="shared" si="114"/>
        <v>1</v>
      </c>
      <c r="DE66" s="7">
        <f t="shared" si="91"/>
        <v>23.990904536537418</v>
      </c>
      <c r="DF66" s="7">
        <f t="shared" si="92"/>
        <v>71.000000000004704</v>
      </c>
      <c r="DG66" s="7">
        <f t="shared" si="93"/>
        <v>29.0000000000082</v>
      </c>
      <c r="DH66" s="7">
        <f t="shared" si="94"/>
        <v>-1.9909045365306248</v>
      </c>
      <c r="DI66" s="7">
        <f t="shared" si="95"/>
        <v>-2.9909045365306248</v>
      </c>
      <c r="DJ66" s="7">
        <f t="shared" si="96"/>
        <v>-1.9909045365306248</v>
      </c>
      <c r="DK66" s="7">
        <f t="shared" si="97"/>
        <v>-0.99090453653062482</v>
      </c>
      <c r="DL66" s="13">
        <f t="shared" si="98"/>
        <v>-1.9909045365306248</v>
      </c>
      <c r="DM66" s="14">
        <f t="shared" si="99"/>
        <v>0.74992892148879065</v>
      </c>
      <c r="DN66" s="37">
        <f t="shared" si="115"/>
        <v>0.71875000000002809</v>
      </c>
      <c r="DO66" s="89" t="str">
        <f t="shared" si="10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11</v>
      </c>
      <c r="E67" s="71">
        <v>2</v>
      </c>
      <c r="F67" s="71"/>
      <c r="G67" s="71"/>
      <c r="H67" s="71"/>
      <c r="I67" s="69">
        <f t="shared" si="101"/>
        <v>13</v>
      </c>
      <c r="J67" s="72">
        <v>0.72630787037037037</v>
      </c>
      <c r="K67" s="73"/>
      <c r="L67" s="92"/>
      <c r="M67" s="64"/>
      <c r="N67" s="65"/>
      <c r="O67" s="65"/>
      <c r="P67" s="65"/>
      <c r="Q67" s="65"/>
      <c r="R67" s="65"/>
      <c r="S67" s="69">
        <f t="shared" si="102"/>
        <v>0</v>
      </c>
      <c r="T67" s="68">
        <v>0.7263425925925926</v>
      </c>
      <c r="U67" s="64"/>
      <c r="V67" s="64"/>
      <c r="W67" s="65">
        <v>12</v>
      </c>
      <c r="X67" s="65">
        <v>2</v>
      </c>
      <c r="Y67" s="65"/>
      <c r="Z67" s="65"/>
      <c r="AA67" s="65"/>
      <c r="AB67" s="69">
        <f t="shared" si="103"/>
        <v>14</v>
      </c>
      <c r="AC67" s="68">
        <v>0.72660879629629627</v>
      </c>
      <c r="AD67" s="70">
        <f t="shared" si="79"/>
        <v>2.662037037036713E-4</v>
      </c>
      <c r="AE67" s="73"/>
      <c r="AF67" s="92"/>
      <c r="AG67" s="64"/>
      <c r="AH67" s="65">
        <v>2</v>
      </c>
      <c r="AI67" s="65"/>
      <c r="AJ67" s="65"/>
      <c r="AK67" s="65"/>
      <c r="AL67" s="65"/>
      <c r="AM67" s="69">
        <f t="shared" si="104"/>
        <v>2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05"/>
        <v>0</v>
      </c>
      <c r="AW67" s="68"/>
      <c r="AX67" s="70">
        <f t="shared" si="80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06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07"/>
        <v>0</v>
      </c>
      <c r="BQ67" s="68"/>
      <c r="BR67" s="70">
        <f t="shared" si="10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0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0"/>
        <v>0</v>
      </c>
      <c r="CK67" s="76"/>
      <c r="CL67" s="81">
        <v>0.72673611111111114</v>
      </c>
      <c r="CM67" s="82">
        <v>0.72706018518518523</v>
      </c>
      <c r="CN67" s="64" t="str">
        <f t="shared" si="81"/>
        <v>Y</v>
      </c>
      <c r="CO67" s="65" t="s">
        <v>75</v>
      </c>
      <c r="CP67" s="65" t="s">
        <v>75</v>
      </c>
      <c r="CQ67" s="66">
        <f t="shared" si="82"/>
        <v>3.0092592592589895E-4</v>
      </c>
      <c r="CR67" s="64" t="str">
        <f t="shared" si="83"/>
        <v>Yes</v>
      </c>
      <c r="CS67" s="67">
        <f t="shared" si="84"/>
        <v>2191.3043478263535</v>
      </c>
      <c r="CT67" s="76"/>
      <c r="CU67" s="61">
        <f t="shared" si="85"/>
        <v>0</v>
      </c>
      <c r="CV67" s="62">
        <f t="shared" si="86"/>
        <v>14</v>
      </c>
      <c r="CW67" s="63">
        <f t="shared" si="87"/>
        <v>22.9999999999972</v>
      </c>
      <c r="CX67" s="63">
        <f t="shared" si="111"/>
        <v>1</v>
      </c>
      <c r="CY67" s="63">
        <f t="shared" si="88"/>
        <v>2</v>
      </c>
      <c r="CZ67" s="63">
        <f t="shared" si="89"/>
        <v>37.000000000002586</v>
      </c>
      <c r="DA67" s="51">
        <f t="shared" si="112"/>
        <v>16</v>
      </c>
      <c r="DB67" s="52">
        <f t="shared" si="113"/>
        <v>-0.39151090077105621</v>
      </c>
      <c r="DC67" s="53">
        <f t="shared" si="90"/>
        <v>0.72306317308841395</v>
      </c>
      <c r="DD67" s="7">
        <f t="shared" si="114"/>
        <v>1</v>
      </c>
      <c r="DE67" s="7">
        <f t="shared" si="91"/>
        <v>22.391510900768257</v>
      </c>
      <c r="DF67" s="7">
        <f t="shared" si="92"/>
        <v>65.000000000003766</v>
      </c>
      <c r="DG67" s="7">
        <f t="shared" si="93"/>
        <v>34.000000000002586</v>
      </c>
      <c r="DH67" s="7">
        <f t="shared" si="94"/>
        <v>-0.39151090077105621</v>
      </c>
      <c r="DI67" s="7">
        <f t="shared" si="95"/>
        <v>-1.3915109007710562</v>
      </c>
      <c r="DJ67" s="7">
        <f t="shared" si="96"/>
        <v>-0.39151090077105621</v>
      </c>
      <c r="DK67" s="7">
        <f t="shared" si="97"/>
        <v>0.60848909922894379</v>
      </c>
      <c r="DL67" s="13">
        <f t="shared" si="98"/>
        <v>-0.39151090077105621</v>
      </c>
      <c r="DM67" s="14">
        <f t="shared" si="99"/>
        <v>0.72306317308841395</v>
      </c>
      <c r="DN67" s="37">
        <f t="shared" si="115"/>
        <v>0.62162162162150247</v>
      </c>
      <c r="DO67" s="89" t="str">
        <f t="shared" si="10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10</v>
      </c>
      <c r="E68" s="71"/>
      <c r="F68" s="71"/>
      <c r="G68" s="71"/>
      <c r="H68" s="71">
        <v>1</v>
      </c>
      <c r="I68" s="69">
        <f t="shared" si="101"/>
        <v>12</v>
      </c>
      <c r="J68" s="72">
        <v>0.73047453703703702</v>
      </c>
      <c r="K68" s="73"/>
      <c r="L68" s="92"/>
      <c r="M68" s="64"/>
      <c r="N68" s="65"/>
      <c r="O68" s="65"/>
      <c r="P68" s="65"/>
      <c r="Q68" s="65"/>
      <c r="R68" s="65"/>
      <c r="S68" s="69">
        <f t="shared" si="102"/>
        <v>0</v>
      </c>
      <c r="T68" s="68">
        <v>0.73052083333333329</v>
      </c>
      <c r="U68" s="64"/>
      <c r="V68" s="64"/>
      <c r="W68" s="65">
        <v>13</v>
      </c>
      <c r="X68" s="65"/>
      <c r="Y68" s="65"/>
      <c r="Z68" s="65"/>
      <c r="AA68" s="65">
        <v>1</v>
      </c>
      <c r="AB68" s="69">
        <f t="shared" si="103"/>
        <v>15</v>
      </c>
      <c r="AC68" s="68">
        <v>0.73078703703703696</v>
      </c>
      <c r="AD68" s="70">
        <f t="shared" si="79"/>
        <v>2.662037037036713E-4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04"/>
        <v>0</v>
      </c>
      <c r="AN68" s="68">
        <v>0.73086805555555545</v>
      </c>
      <c r="AO68" s="64"/>
      <c r="AP68" s="64"/>
      <c r="AQ68" s="65">
        <v>3</v>
      </c>
      <c r="AR68" s="65"/>
      <c r="AS68" s="65"/>
      <c r="AT68" s="65"/>
      <c r="AU68" s="65"/>
      <c r="AV68" s="69">
        <f t="shared" si="105"/>
        <v>3</v>
      </c>
      <c r="AW68" s="68">
        <v>0.73091435185185183</v>
      </c>
      <c r="AX68" s="70">
        <f t="shared" si="80"/>
        <v>4.6296296296377548E-5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06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07"/>
        <v>0</v>
      </c>
      <c r="BQ68" s="68"/>
      <c r="BR68" s="70">
        <f t="shared" si="10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0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0"/>
        <v>0</v>
      </c>
      <c r="CK68" s="76"/>
      <c r="CL68" s="81">
        <v>0.73097222222222225</v>
      </c>
      <c r="CM68" s="82">
        <v>0.7313425925925926</v>
      </c>
      <c r="CN68" s="64" t="str">
        <f t="shared" si="81"/>
        <v>Y</v>
      </c>
      <c r="CO68" s="65" t="s">
        <v>75</v>
      </c>
      <c r="CP68" s="65" t="s">
        <v>75</v>
      </c>
      <c r="CQ68" s="66">
        <f t="shared" si="82"/>
        <v>3.1249999999993783E-4</v>
      </c>
      <c r="CR68" s="64" t="str">
        <f t="shared" si="83"/>
        <v>Yes</v>
      </c>
      <c r="CS68" s="67">
        <f t="shared" si="84"/>
        <v>2347.8260869568076</v>
      </c>
      <c r="CT68" s="76"/>
      <c r="CU68" s="61">
        <f t="shared" si="85"/>
        <v>0</v>
      </c>
      <c r="CV68" s="62">
        <f t="shared" si="86"/>
        <v>18</v>
      </c>
      <c r="CW68" s="63">
        <f t="shared" si="87"/>
        <v>27.000000000004221</v>
      </c>
      <c r="CX68" s="63">
        <f t="shared" si="111"/>
        <v>1</v>
      </c>
      <c r="CY68" s="63">
        <f t="shared" si="88"/>
        <v>0</v>
      </c>
      <c r="CZ68" s="63">
        <f t="shared" si="89"/>
        <v>43.000000000003524</v>
      </c>
      <c r="DA68" s="51">
        <f t="shared" si="112"/>
        <v>18</v>
      </c>
      <c r="DB68" s="52">
        <f t="shared" si="113"/>
        <v>-2.7890854438406834</v>
      </c>
      <c r="DC68" s="53">
        <f t="shared" si="90"/>
        <v>0.65744888599613405</v>
      </c>
      <c r="DD68" s="7">
        <f t="shared" si="114"/>
        <v>1</v>
      </c>
      <c r="DE68" s="7">
        <f t="shared" si="91"/>
        <v>28.789085443844904</v>
      </c>
      <c r="DF68" s="7">
        <f t="shared" si="92"/>
        <v>75.000000000002132</v>
      </c>
      <c r="DG68" s="7">
        <f t="shared" si="93"/>
        <v>40.000000000003524</v>
      </c>
      <c r="DH68" s="7">
        <f t="shared" si="94"/>
        <v>-2.7890854438406834</v>
      </c>
      <c r="DI68" s="7">
        <f t="shared" si="95"/>
        <v>-3.7890854438406834</v>
      </c>
      <c r="DJ68" s="7">
        <f t="shared" si="96"/>
        <v>-2.7890854438406834</v>
      </c>
      <c r="DK68" s="7">
        <f t="shared" si="97"/>
        <v>-1.7890854438406834</v>
      </c>
      <c r="DL68" s="13">
        <f t="shared" si="98"/>
        <v>-2.7890854438406834</v>
      </c>
      <c r="DM68" s="14">
        <f t="shared" si="99"/>
        <v>0.65744888599613405</v>
      </c>
      <c r="DN68" s="37">
        <f t="shared" si="115"/>
        <v>0.62790697674423279</v>
      </c>
      <c r="DO68" s="89" t="str">
        <f t="shared" si="10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6</v>
      </c>
      <c r="E69" s="71"/>
      <c r="F69" s="71">
        <v>1</v>
      </c>
      <c r="G69" s="71">
        <v>1</v>
      </c>
      <c r="H69" s="71"/>
      <c r="I69" s="69">
        <f t="shared" si="101"/>
        <v>9.8000000000000007</v>
      </c>
      <c r="J69" s="72">
        <v>0.73333333333333339</v>
      </c>
      <c r="K69" s="73"/>
      <c r="L69" s="92"/>
      <c r="M69" s="64"/>
      <c r="N69" s="65"/>
      <c r="O69" s="65"/>
      <c r="P69" s="65"/>
      <c r="Q69" s="65"/>
      <c r="R69" s="65"/>
      <c r="S69" s="69">
        <f t="shared" si="102"/>
        <v>0</v>
      </c>
      <c r="T69" s="68">
        <v>0.73335648148148147</v>
      </c>
      <c r="U69" s="64"/>
      <c r="V69" s="64"/>
      <c r="W69" s="65">
        <v>6</v>
      </c>
      <c r="X69" s="65"/>
      <c r="Y69" s="65">
        <v>1</v>
      </c>
      <c r="Z69" s="65">
        <v>1</v>
      </c>
      <c r="AA69" s="65"/>
      <c r="AB69" s="69">
        <f t="shared" si="103"/>
        <v>9.8000000000000007</v>
      </c>
      <c r="AC69" s="68">
        <v>0.73353009259259261</v>
      </c>
      <c r="AD69" s="70">
        <f t="shared" si="79"/>
        <v>1.7361111111113825E-4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04"/>
        <v>0</v>
      </c>
      <c r="AN69" s="68">
        <v>0.73363425925925929</v>
      </c>
      <c r="AO69" s="64"/>
      <c r="AP69" s="64"/>
      <c r="AQ69" s="65">
        <v>6</v>
      </c>
      <c r="AR69" s="65"/>
      <c r="AS69" s="65">
        <v>1</v>
      </c>
      <c r="AT69" s="65"/>
      <c r="AU69" s="65"/>
      <c r="AV69" s="69">
        <f t="shared" si="105"/>
        <v>7.5</v>
      </c>
      <c r="AW69" s="68">
        <v>0.73375000000000001</v>
      </c>
      <c r="AX69" s="70">
        <f t="shared" si="80"/>
        <v>1.1574074074072183E-4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06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07"/>
        <v>0</v>
      </c>
      <c r="BQ69" s="68"/>
      <c r="BR69" s="70">
        <f t="shared" si="10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0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0"/>
        <v>0</v>
      </c>
      <c r="CK69" s="76"/>
      <c r="CL69" s="81">
        <v>0.73375000000000001</v>
      </c>
      <c r="CM69" s="82">
        <v>0.73414351851851845</v>
      </c>
      <c r="CN69" s="64" t="str">
        <f t="shared" si="81"/>
        <v>Y</v>
      </c>
      <c r="CO69" s="65" t="s">
        <v>74</v>
      </c>
      <c r="CP69" s="65" t="s">
        <v>75</v>
      </c>
      <c r="CQ69" s="66">
        <f t="shared" si="82"/>
        <v>1.96759259259216E-4</v>
      </c>
      <c r="CR69" s="64" t="str">
        <f t="shared" si="83"/>
        <v>Yes</v>
      </c>
      <c r="CS69" s="67">
        <f t="shared" si="84"/>
        <v>2351.9999999996326</v>
      </c>
      <c r="CT69" s="76"/>
      <c r="CU69" s="61">
        <f t="shared" si="85"/>
        <v>0</v>
      </c>
      <c r="CV69" s="62">
        <f t="shared" si="86"/>
        <v>17.3</v>
      </c>
      <c r="CW69" s="63">
        <f t="shared" si="87"/>
        <v>25.000000000000711</v>
      </c>
      <c r="CX69" s="63">
        <f t="shared" si="111"/>
        <v>2</v>
      </c>
      <c r="CY69" s="63">
        <f t="shared" si="88"/>
        <v>0</v>
      </c>
      <c r="CZ69" s="63">
        <f t="shared" si="89"/>
        <v>35.999999999996035</v>
      </c>
      <c r="DA69" s="51">
        <f t="shared" si="112"/>
        <v>17.3</v>
      </c>
      <c r="DB69" s="52">
        <f t="shared" si="113"/>
        <v>-4.6695098988057779</v>
      </c>
      <c r="DC69" s="53">
        <f t="shared" si="90"/>
        <v>0.71553815838932677</v>
      </c>
      <c r="DD69" s="7">
        <f t="shared" si="114"/>
        <v>2</v>
      </c>
      <c r="DE69" s="7">
        <f t="shared" si="91"/>
        <v>27.669509898806488</v>
      </c>
      <c r="DF69" s="7">
        <f t="shared" si="92"/>
        <v>69.99999999998856</v>
      </c>
      <c r="DG69" s="7">
        <f t="shared" si="93"/>
        <v>32.999999999996035</v>
      </c>
      <c r="DH69" s="7">
        <f t="shared" si="94"/>
        <v>-3.6695098988057779</v>
      </c>
      <c r="DI69" s="7">
        <f t="shared" si="95"/>
        <v>-4.6695098988057779</v>
      </c>
      <c r="DJ69" s="7">
        <f t="shared" si="96"/>
        <v>-3.6695098988057779</v>
      </c>
      <c r="DK69" s="7">
        <f t="shared" si="97"/>
        <v>-2.6695098988057779</v>
      </c>
      <c r="DL69" s="13">
        <f t="shared" si="98"/>
        <v>-4.6695098988057779</v>
      </c>
      <c r="DM69" s="14">
        <f t="shared" si="99"/>
        <v>0.71553815838932677</v>
      </c>
      <c r="DN69" s="37">
        <f t="shared" si="115"/>
        <v>0.69444444444454068</v>
      </c>
      <c r="DO69" s="89" t="str">
        <f t="shared" si="100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7</v>
      </c>
      <c r="E70" s="71">
        <v>1</v>
      </c>
      <c r="F70" s="71"/>
      <c r="G70" s="71"/>
      <c r="H70" s="71"/>
      <c r="I70" s="69">
        <f t="shared" si="101"/>
        <v>8</v>
      </c>
      <c r="J70" s="72">
        <v>0.73702546296296301</v>
      </c>
      <c r="K70" s="73"/>
      <c r="L70" s="92"/>
      <c r="M70" s="64"/>
      <c r="N70" s="65"/>
      <c r="O70" s="65"/>
      <c r="P70" s="65"/>
      <c r="Q70" s="65"/>
      <c r="R70" s="65"/>
      <c r="S70" s="69">
        <f t="shared" si="102"/>
        <v>0</v>
      </c>
      <c r="T70" s="68">
        <v>0.73703703703703705</v>
      </c>
      <c r="U70" s="64"/>
      <c r="V70" s="64"/>
      <c r="W70" s="65">
        <v>11</v>
      </c>
      <c r="X70" s="65">
        <v>1</v>
      </c>
      <c r="Y70" s="65"/>
      <c r="Z70" s="65"/>
      <c r="AA70" s="65"/>
      <c r="AB70" s="69">
        <f t="shared" si="103"/>
        <v>12</v>
      </c>
      <c r="AC70" s="68">
        <v>0.73725694444444445</v>
      </c>
      <c r="AD70" s="70">
        <f t="shared" si="79"/>
        <v>2.1990740740740478E-4</v>
      </c>
      <c r="AE70" s="73"/>
      <c r="AF70" s="92"/>
      <c r="AG70" s="64"/>
      <c r="AH70" s="65">
        <v>1</v>
      </c>
      <c r="AI70" s="65"/>
      <c r="AJ70" s="65"/>
      <c r="AK70" s="65"/>
      <c r="AL70" s="65"/>
      <c r="AM70" s="69">
        <f t="shared" si="104"/>
        <v>1</v>
      </c>
      <c r="AN70" s="68">
        <v>0.73744212962962974</v>
      </c>
      <c r="AO70" s="64"/>
      <c r="AP70" s="64"/>
      <c r="AQ70" s="65">
        <v>3</v>
      </c>
      <c r="AR70" s="65"/>
      <c r="AS70" s="65"/>
      <c r="AT70" s="65"/>
      <c r="AU70" s="65"/>
      <c r="AV70" s="69">
        <f t="shared" si="105"/>
        <v>3</v>
      </c>
      <c r="AW70" s="68">
        <v>0.73748842592592589</v>
      </c>
      <c r="AX70" s="70">
        <f t="shared" si="80"/>
        <v>4.6296296296155504E-5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06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07"/>
        <v>0</v>
      </c>
      <c r="BQ70" s="68"/>
      <c r="BR70" s="70">
        <f t="shared" si="10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0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0"/>
        <v>0</v>
      </c>
      <c r="CK70" s="76"/>
      <c r="CL70" s="81">
        <v>0.73748842592592589</v>
      </c>
      <c r="CM70" s="82">
        <v>0.7378703703703704</v>
      </c>
      <c r="CN70" s="64" t="str">
        <f t="shared" si="81"/>
        <v>Y</v>
      </c>
      <c r="CO70" s="65" t="s">
        <v>74</v>
      </c>
      <c r="CP70" s="65" t="s">
        <v>75</v>
      </c>
      <c r="CQ70" s="66">
        <f t="shared" si="82"/>
        <v>2.3148148148144365E-4</v>
      </c>
      <c r="CR70" s="64" t="str">
        <f t="shared" si="83"/>
        <v>Yes</v>
      </c>
      <c r="CS70" s="67">
        <f t="shared" si="84"/>
        <v>2273.6842105263431</v>
      </c>
      <c r="CT70" s="76"/>
      <c r="CU70" s="61">
        <f t="shared" si="85"/>
        <v>0</v>
      </c>
      <c r="CV70" s="62">
        <f t="shared" si="86"/>
        <v>15</v>
      </c>
      <c r="CW70" s="63">
        <f t="shared" si="87"/>
        <v>22.999999999987608</v>
      </c>
      <c r="CX70" s="63">
        <f t="shared" si="111"/>
        <v>2</v>
      </c>
      <c r="CY70" s="63">
        <f t="shared" si="88"/>
        <v>1</v>
      </c>
      <c r="CZ70" s="63">
        <f t="shared" si="89"/>
        <v>39.999999999993463</v>
      </c>
      <c r="DA70" s="51">
        <f t="shared" si="112"/>
        <v>16</v>
      </c>
      <c r="DB70" s="52">
        <f t="shared" si="113"/>
        <v>-2.9909045365498095</v>
      </c>
      <c r="DC70" s="53">
        <f t="shared" si="90"/>
        <v>0.62429210727694251</v>
      </c>
      <c r="DD70" s="7">
        <f t="shared" si="114"/>
        <v>2</v>
      </c>
      <c r="DE70" s="7">
        <f t="shared" si="91"/>
        <v>23.990904536537418</v>
      </c>
      <c r="DF70" s="7">
        <f t="shared" si="92"/>
        <v>72.999999999998622</v>
      </c>
      <c r="DG70" s="7">
        <f t="shared" si="93"/>
        <v>36.999999999993463</v>
      </c>
      <c r="DH70" s="7">
        <f t="shared" si="94"/>
        <v>-1.9909045365498095</v>
      </c>
      <c r="DI70" s="7">
        <f t="shared" si="95"/>
        <v>-2.9909045365498095</v>
      </c>
      <c r="DJ70" s="7">
        <f t="shared" si="96"/>
        <v>-1.9909045365498095</v>
      </c>
      <c r="DK70" s="7">
        <f t="shared" si="97"/>
        <v>-0.99090453654980948</v>
      </c>
      <c r="DL70" s="13">
        <f t="shared" si="98"/>
        <v>-2.9909045365498095</v>
      </c>
      <c r="DM70" s="14">
        <f t="shared" si="99"/>
        <v>0.62429210727694251</v>
      </c>
      <c r="DN70" s="37">
        <f t="shared" si="115"/>
        <v>0.57499999999978413</v>
      </c>
      <c r="DO70" s="89" t="str">
        <f t="shared" si="10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9</v>
      </c>
      <c r="E71" s="71"/>
      <c r="F71" s="71"/>
      <c r="G71" s="71"/>
      <c r="H71" s="71"/>
      <c r="I71" s="69">
        <f t="shared" si="101"/>
        <v>9</v>
      </c>
      <c r="J71" s="72">
        <v>0.73892361111111116</v>
      </c>
      <c r="K71" s="73"/>
      <c r="L71" s="92"/>
      <c r="M71" s="64"/>
      <c r="N71" s="65"/>
      <c r="O71" s="65"/>
      <c r="P71" s="65"/>
      <c r="Q71" s="65"/>
      <c r="R71" s="65"/>
      <c r="S71" s="69">
        <f t="shared" si="102"/>
        <v>0</v>
      </c>
      <c r="T71" s="68">
        <v>0.73895833333333327</v>
      </c>
      <c r="U71" s="64"/>
      <c r="V71" s="64"/>
      <c r="W71" s="65">
        <v>10</v>
      </c>
      <c r="X71" s="65">
        <v>1</v>
      </c>
      <c r="Y71" s="65"/>
      <c r="Z71" s="65"/>
      <c r="AA71" s="65"/>
      <c r="AB71" s="69">
        <f t="shared" si="103"/>
        <v>11</v>
      </c>
      <c r="AC71" s="68">
        <v>0.7391550925925926</v>
      </c>
      <c r="AD71" s="70">
        <f t="shared" si="79"/>
        <v>1.9675925925932702E-4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04"/>
        <v>0</v>
      </c>
      <c r="AN71" s="68">
        <v>0.73925925925925917</v>
      </c>
      <c r="AO71" s="64"/>
      <c r="AP71" s="64"/>
      <c r="AQ71" s="65">
        <v>6</v>
      </c>
      <c r="AR71" s="65"/>
      <c r="AS71" s="65"/>
      <c r="AT71" s="65"/>
      <c r="AU71" s="65"/>
      <c r="AV71" s="69">
        <f t="shared" si="105"/>
        <v>6</v>
      </c>
      <c r="AW71" s="68">
        <v>0.73940972222222223</v>
      </c>
      <c r="AX71" s="70">
        <f t="shared" si="80"/>
        <v>1.504629629630605E-4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06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07"/>
        <v>0</v>
      </c>
      <c r="BQ71" s="68"/>
      <c r="BR71" s="70">
        <f t="shared" si="10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0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0"/>
        <v>0</v>
      </c>
      <c r="CK71" s="76"/>
      <c r="CL71" s="81">
        <v>0.73940972222222223</v>
      </c>
      <c r="CM71" s="82">
        <v>0.73984953703703704</v>
      </c>
      <c r="CN71" s="64" t="str">
        <f t="shared" si="81"/>
        <v>Y</v>
      </c>
      <c r="CO71" s="65" t="s">
        <v>74</v>
      </c>
      <c r="CP71" s="65" t="s">
        <v>75</v>
      </c>
      <c r="CQ71" s="66">
        <f t="shared" si="82"/>
        <v>2.3148148148144365E-4</v>
      </c>
      <c r="CR71" s="64" t="str">
        <f t="shared" si="83"/>
        <v>Yes</v>
      </c>
      <c r="CS71" s="67">
        <f t="shared" si="84"/>
        <v>2329.4117647050803</v>
      </c>
      <c r="CT71" s="76"/>
      <c r="CU71" s="61">
        <f t="shared" si="85"/>
        <v>0</v>
      </c>
      <c r="CV71" s="62">
        <f t="shared" si="86"/>
        <v>17</v>
      </c>
      <c r="CW71" s="63">
        <f t="shared" si="87"/>
        <v>30.000000000014282</v>
      </c>
      <c r="CX71" s="63">
        <f t="shared" si="111"/>
        <v>2</v>
      </c>
      <c r="CY71" s="63">
        <f t="shared" si="88"/>
        <v>0</v>
      </c>
      <c r="CZ71" s="63">
        <f t="shared" si="89"/>
        <v>41.999999999996973</v>
      </c>
      <c r="DA71" s="51">
        <f t="shared" si="112"/>
        <v>17</v>
      </c>
      <c r="DB71" s="52">
        <f t="shared" si="113"/>
        <v>0.81030819193853887</v>
      </c>
      <c r="DC71" s="53">
        <f t="shared" si="90"/>
        <v>0.69379703063867482</v>
      </c>
      <c r="DD71" s="7">
        <f t="shared" si="114"/>
        <v>2</v>
      </c>
      <c r="DE71" s="7">
        <f t="shared" si="91"/>
        <v>27.189691808075743</v>
      </c>
      <c r="DF71" s="7">
        <f t="shared" si="92"/>
        <v>79.999999999996518</v>
      </c>
      <c r="DG71" s="7">
        <f t="shared" si="93"/>
        <v>38.999999999996973</v>
      </c>
      <c r="DH71" s="7">
        <f t="shared" si="94"/>
        <v>1.8103081919385389</v>
      </c>
      <c r="DI71" s="7">
        <f t="shared" si="95"/>
        <v>0.81030819193853887</v>
      </c>
      <c r="DJ71" s="7">
        <f t="shared" si="96"/>
        <v>1.8103081919385389</v>
      </c>
      <c r="DK71" s="7">
        <f t="shared" si="97"/>
        <v>2.8103081919385389</v>
      </c>
      <c r="DL71" s="13">
        <f t="shared" si="98"/>
        <v>0.81030819193853887</v>
      </c>
      <c r="DM71" s="14">
        <f t="shared" si="99"/>
        <v>0.69379703063867482</v>
      </c>
      <c r="DN71" s="37">
        <f t="shared" si="115"/>
        <v>0.71428571428610577</v>
      </c>
      <c r="DO71" s="89" t="str">
        <f t="shared" si="10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6</v>
      </c>
      <c r="E72" s="71">
        <v>1</v>
      </c>
      <c r="F72" s="71"/>
      <c r="G72" s="71">
        <v>1</v>
      </c>
      <c r="H72" s="71"/>
      <c r="I72" s="69">
        <f t="shared" si="101"/>
        <v>9.3000000000000007</v>
      </c>
      <c r="J72" s="72">
        <v>0.73984953703703704</v>
      </c>
      <c r="K72" s="73"/>
      <c r="L72" s="92"/>
      <c r="M72" s="64"/>
      <c r="N72" s="65"/>
      <c r="O72" s="65"/>
      <c r="P72" s="65"/>
      <c r="Q72" s="65"/>
      <c r="R72" s="65"/>
      <c r="S72" s="69">
        <f t="shared" si="102"/>
        <v>0</v>
      </c>
      <c r="T72" s="68">
        <v>0.73987268518518512</v>
      </c>
      <c r="U72" s="64"/>
      <c r="V72" s="64"/>
      <c r="W72" s="65">
        <v>6</v>
      </c>
      <c r="X72" s="65">
        <v>1</v>
      </c>
      <c r="Y72" s="65"/>
      <c r="Z72" s="65">
        <v>1</v>
      </c>
      <c r="AA72" s="65"/>
      <c r="AB72" s="69">
        <f t="shared" si="103"/>
        <v>9.3000000000000007</v>
      </c>
      <c r="AC72" s="68">
        <v>0.7400810185185186</v>
      </c>
      <c r="AD72" s="70">
        <f t="shared" si="79"/>
        <v>2.0833333333347692E-4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04"/>
        <v>0</v>
      </c>
      <c r="AN72" s="68">
        <v>0.74020833333333336</v>
      </c>
      <c r="AO72" s="64"/>
      <c r="AP72" s="64"/>
      <c r="AQ72" s="65">
        <v>6</v>
      </c>
      <c r="AR72" s="65">
        <v>1</v>
      </c>
      <c r="AS72" s="65"/>
      <c r="AT72" s="65"/>
      <c r="AU72" s="65">
        <v>1</v>
      </c>
      <c r="AV72" s="69">
        <f t="shared" si="105"/>
        <v>9</v>
      </c>
      <c r="AW72" s="68">
        <v>0.74034722222222227</v>
      </c>
      <c r="AX72" s="70">
        <f t="shared" si="80"/>
        <v>1.388888888889106E-4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06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07"/>
        <v>0</v>
      </c>
      <c r="BQ72" s="68"/>
      <c r="BR72" s="70">
        <f t="shared" si="10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0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0"/>
        <v>0</v>
      </c>
      <c r="CK72" s="76"/>
      <c r="CL72" s="81">
        <v>0.74034722222222227</v>
      </c>
      <c r="CM72" s="82">
        <v>0.74075231481481474</v>
      </c>
      <c r="CN72" s="64" t="str">
        <f t="shared" si="81"/>
        <v>Y</v>
      </c>
      <c r="CO72" s="65" t="s">
        <v>74</v>
      </c>
      <c r="CP72" s="65" t="s">
        <v>75</v>
      </c>
      <c r="CQ72" s="66">
        <f t="shared" si="82"/>
        <v>2.3148148148155467E-4</v>
      </c>
      <c r="CR72" s="64" t="str">
        <f t="shared" si="83"/>
        <v>Yes</v>
      </c>
      <c r="CS72" s="67">
        <f t="shared" si="84"/>
        <v>1859.9999999987181</v>
      </c>
      <c r="CT72" s="76"/>
      <c r="CU72" s="61">
        <f t="shared" si="85"/>
        <v>0</v>
      </c>
      <c r="CV72" s="62">
        <f t="shared" si="86"/>
        <v>18.3</v>
      </c>
      <c r="CW72" s="63">
        <f t="shared" si="87"/>
        <v>30.000000000014282</v>
      </c>
      <c r="CX72" s="63">
        <f t="shared" si="111"/>
        <v>2</v>
      </c>
      <c r="CY72" s="63">
        <f t="shared" si="88"/>
        <v>0</v>
      </c>
      <c r="CZ72" s="63">
        <f t="shared" si="89"/>
        <v>43.000000000003524</v>
      </c>
      <c r="DA72" s="51">
        <f t="shared" si="112"/>
        <v>18.3</v>
      </c>
      <c r="DB72" s="52">
        <f t="shared" si="113"/>
        <v>-1.2689035345613675</v>
      </c>
      <c r="DC72" s="53">
        <f t="shared" si="90"/>
        <v>0.69244529872040217</v>
      </c>
      <c r="DD72" s="7">
        <f t="shared" si="114"/>
        <v>2</v>
      </c>
      <c r="DE72" s="7">
        <f t="shared" si="91"/>
        <v>29.268903534575649</v>
      </c>
      <c r="DF72" s="7">
        <f t="shared" si="92"/>
        <v>77.999999999993008</v>
      </c>
      <c r="DG72" s="7">
        <f t="shared" si="93"/>
        <v>40.000000000003524</v>
      </c>
      <c r="DH72" s="7">
        <f t="shared" si="94"/>
        <v>-0.26890353456136751</v>
      </c>
      <c r="DI72" s="7">
        <f t="shared" si="95"/>
        <v>-1.2689035345613675</v>
      </c>
      <c r="DJ72" s="7">
        <f t="shared" si="96"/>
        <v>-0.26890353456136751</v>
      </c>
      <c r="DK72" s="7">
        <f t="shared" si="97"/>
        <v>0.73109646543863249</v>
      </c>
      <c r="DL72" s="13">
        <f t="shared" si="98"/>
        <v>-1.2689035345613675</v>
      </c>
      <c r="DM72" s="14">
        <f t="shared" si="99"/>
        <v>0.69244529872040228</v>
      </c>
      <c r="DN72" s="37">
        <f t="shared" si="115"/>
        <v>0.69767441860492607</v>
      </c>
      <c r="DO72" s="89" t="str">
        <f t="shared" si="10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7</v>
      </c>
      <c r="E73" s="71"/>
      <c r="F73" s="71">
        <v>1</v>
      </c>
      <c r="G73" s="71"/>
      <c r="H73" s="71"/>
      <c r="I73" s="69">
        <f t="shared" si="101"/>
        <v>8.5</v>
      </c>
      <c r="J73" s="72">
        <v>0.74636574074074069</v>
      </c>
      <c r="K73" s="73"/>
      <c r="L73" s="92"/>
      <c r="M73" s="64"/>
      <c r="N73" s="65"/>
      <c r="O73" s="65"/>
      <c r="P73" s="65"/>
      <c r="Q73" s="65"/>
      <c r="R73" s="65"/>
      <c r="S73" s="69">
        <f t="shared" si="102"/>
        <v>0</v>
      </c>
      <c r="T73" s="68">
        <v>0.74637731481481484</v>
      </c>
      <c r="U73" s="64"/>
      <c r="V73" s="64"/>
      <c r="W73" s="65">
        <v>7</v>
      </c>
      <c r="X73" s="65"/>
      <c r="Y73" s="65">
        <v>1</v>
      </c>
      <c r="Z73" s="65"/>
      <c r="AA73" s="65"/>
      <c r="AB73" s="69">
        <f t="shared" si="103"/>
        <v>8.5</v>
      </c>
      <c r="AC73" s="68">
        <v>0.74652777777777779</v>
      </c>
      <c r="AD73" s="70">
        <f t="shared" si="79"/>
        <v>1.5046296296294948E-4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04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05"/>
        <v>0</v>
      </c>
      <c r="AW73" s="68"/>
      <c r="AX73" s="70">
        <f t="shared" si="80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06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07"/>
        <v>0</v>
      </c>
      <c r="BQ73" s="68"/>
      <c r="BR73" s="70">
        <f t="shared" si="108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0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0"/>
        <v>0</v>
      </c>
      <c r="CK73" s="76"/>
      <c r="CL73" s="81">
        <v>0.7465856481481481</v>
      </c>
      <c r="CM73" s="82">
        <v>0.74679398148148157</v>
      </c>
      <c r="CN73" s="64" t="str">
        <f t="shared" si="81"/>
        <v>Y</v>
      </c>
      <c r="CO73" s="65" t="s">
        <v>75</v>
      </c>
      <c r="CP73" s="65" t="s">
        <v>75</v>
      </c>
      <c r="CQ73" s="66">
        <f t="shared" si="82"/>
        <v>1.6203703703709937E-4</v>
      </c>
      <c r="CR73" s="64" t="str">
        <f t="shared" si="83"/>
        <v>Yes</v>
      </c>
      <c r="CS73" s="67">
        <f t="shared" si="84"/>
        <v>2353.8461538463648</v>
      </c>
      <c r="CT73" s="76"/>
      <c r="CU73" s="61">
        <f t="shared" si="85"/>
        <v>0</v>
      </c>
      <c r="CV73" s="62">
        <f t="shared" si="86"/>
        <v>8.5</v>
      </c>
      <c r="CW73" s="63">
        <f t="shared" si="87"/>
        <v>12.999999999998835</v>
      </c>
      <c r="CX73" s="63">
        <f t="shared" si="111"/>
        <v>1</v>
      </c>
      <c r="CY73" s="63">
        <f t="shared" si="88"/>
        <v>0</v>
      </c>
      <c r="CZ73" s="63">
        <f t="shared" si="89"/>
        <v>18.999999999999773</v>
      </c>
      <c r="DA73" s="51">
        <f t="shared" si="112"/>
        <v>8.5</v>
      </c>
      <c r="DB73" s="52">
        <f t="shared" si="113"/>
        <v>-1.5948459040390368</v>
      </c>
      <c r="DC73" s="53">
        <f t="shared" si="90"/>
        <v>0.73110828528485217</v>
      </c>
      <c r="DD73" s="7">
        <f t="shared" si="114"/>
        <v>1</v>
      </c>
      <c r="DE73" s="7">
        <f t="shared" si="91"/>
        <v>13.594845904037872</v>
      </c>
      <c r="DF73" s="7">
        <f t="shared" si="92"/>
        <v>37.000000000012179</v>
      </c>
      <c r="DG73" s="7">
        <f t="shared" si="93"/>
        <v>15.999999999999773</v>
      </c>
      <c r="DH73" s="7">
        <f t="shared" si="94"/>
        <v>-1.5948459040390368</v>
      </c>
      <c r="DI73" s="7">
        <f t="shared" si="95"/>
        <v>-2.5948459040390368</v>
      </c>
      <c r="DJ73" s="7">
        <f t="shared" si="96"/>
        <v>-1.5948459040390368</v>
      </c>
      <c r="DK73" s="7">
        <f t="shared" si="97"/>
        <v>-0.59484590403903681</v>
      </c>
      <c r="DL73" s="13">
        <f t="shared" si="98"/>
        <v>-1.5948459040390368</v>
      </c>
      <c r="DM73" s="14">
        <f t="shared" si="99"/>
        <v>0.73110828528485217</v>
      </c>
      <c r="DN73" s="37">
        <f t="shared" si="115"/>
        <v>0.68421052631573631</v>
      </c>
      <c r="DO73" s="89" t="str">
        <f t="shared" si="10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si="101"/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si="102"/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si="103"/>
        <v>-</v>
      </c>
      <c r="AC74" s="68"/>
      <c r="AD74" s="70" t="str">
        <f t="shared" si="7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si="104"/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si="105"/>
        <v>-</v>
      </c>
      <c r="AW74" s="68"/>
      <c r="AX74" s="70" t="str">
        <f t="shared" si="8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si="106"/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si="107"/>
        <v>-</v>
      </c>
      <c r="BQ74" s="68"/>
      <c r="BR74" s="70" t="str">
        <f t="shared" si="108"/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si="109"/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si="110"/>
        <v>-</v>
      </c>
      <c r="CK74" s="76"/>
      <c r="CL74" s="81"/>
      <c r="CM74" s="82"/>
      <c r="CN74" s="64" t="str">
        <f t="shared" si="81"/>
        <v>-</v>
      </c>
      <c r="CO74" s="65"/>
      <c r="CP74" s="65"/>
      <c r="CQ74" s="66" t="str">
        <f t="shared" si="82"/>
        <v>-</v>
      </c>
      <c r="CR74" s="64" t="str">
        <f t="shared" si="83"/>
        <v>-</v>
      </c>
      <c r="CS74" s="67" t="str">
        <f t="shared" si="84"/>
        <v/>
      </c>
      <c r="CT74" s="76"/>
      <c r="CU74" s="61" t="str">
        <f t="shared" si="85"/>
        <v>-</v>
      </c>
      <c r="CV74" s="62" t="str">
        <f t="shared" si="86"/>
        <v>-</v>
      </c>
      <c r="CW74" s="63" t="str">
        <f t="shared" si="87"/>
        <v>-</v>
      </c>
      <c r="CX74" s="63" t="str">
        <f t="shared" si="111"/>
        <v>-</v>
      </c>
      <c r="CY74" s="63" t="str">
        <f t="shared" si="88"/>
        <v>-</v>
      </c>
      <c r="CZ74" s="63" t="str">
        <f t="shared" si="89"/>
        <v>-</v>
      </c>
      <c r="DA74" s="51" t="str">
        <f t="shared" si="112"/>
        <v>-</v>
      </c>
      <c r="DB74" s="52" t="str">
        <f t="shared" si="113"/>
        <v>-</v>
      </c>
      <c r="DC74" s="53" t="str">
        <f t="shared" si="90"/>
        <v>-</v>
      </c>
      <c r="DD74" s="7" t="str">
        <f t="shared" si="114"/>
        <v>-</v>
      </c>
      <c r="DE74" s="7" t="str">
        <f t="shared" si="91"/>
        <v>-</v>
      </c>
      <c r="DF74" s="7" t="str">
        <f t="shared" si="92"/>
        <v>-</v>
      </c>
      <c r="DG74" s="7" t="str">
        <f t="shared" si="93"/>
        <v>-</v>
      </c>
      <c r="DH74" s="7" t="str">
        <f t="shared" si="94"/>
        <v>-</v>
      </c>
      <c r="DI74" s="7" t="str">
        <f t="shared" si="95"/>
        <v>-</v>
      </c>
      <c r="DJ74" s="7" t="str">
        <f t="shared" si="96"/>
        <v>-</v>
      </c>
      <c r="DK74" s="7" t="str">
        <f t="shared" si="97"/>
        <v>-</v>
      </c>
      <c r="DL74" s="13" t="str">
        <f t="shared" si="98"/>
        <v>-</v>
      </c>
      <c r="DM74" s="14" t="str">
        <f t="shared" si="99"/>
        <v>-</v>
      </c>
      <c r="DN74" s="37" t="str">
        <f t="shared" si="115"/>
        <v>-</v>
      </c>
      <c r="DO74" s="89" t="str">
        <f t="shared" si="10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01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02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03"/>
        <v>-</v>
      </c>
      <c r="AC75" s="68"/>
      <c r="AD75" s="70" t="str">
        <f t="shared" si="7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04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05"/>
        <v>-</v>
      </c>
      <c r="AW75" s="68"/>
      <c r="AX75" s="70" t="str">
        <f t="shared" si="8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06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07"/>
        <v>-</v>
      </c>
      <c r="BQ75" s="68"/>
      <c r="BR75" s="70" t="str">
        <f t="shared" si="108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09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10"/>
        <v>-</v>
      </c>
      <c r="CK75" s="76"/>
      <c r="CL75" s="81"/>
      <c r="CM75" s="82"/>
      <c r="CN75" s="64" t="str">
        <f t="shared" si="81"/>
        <v>-</v>
      </c>
      <c r="CO75" s="65"/>
      <c r="CP75" s="65"/>
      <c r="CQ75" s="66" t="str">
        <f t="shared" si="82"/>
        <v>-</v>
      </c>
      <c r="CR75" s="64" t="str">
        <f t="shared" si="83"/>
        <v>-</v>
      </c>
      <c r="CS75" s="67" t="str">
        <f t="shared" si="84"/>
        <v/>
      </c>
      <c r="CT75" s="76"/>
      <c r="CU75" s="61" t="str">
        <f t="shared" si="85"/>
        <v>-</v>
      </c>
      <c r="CV75" s="62" t="str">
        <f t="shared" si="86"/>
        <v>-</v>
      </c>
      <c r="CW75" s="63" t="str">
        <f t="shared" si="87"/>
        <v>-</v>
      </c>
      <c r="CX75" s="63" t="str">
        <f t="shared" si="111"/>
        <v>-</v>
      </c>
      <c r="CY75" s="63" t="str">
        <f t="shared" si="88"/>
        <v>-</v>
      </c>
      <c r="CZ75" s="63" t="str">
        <f t="shared" si="89"/>
        <v>-</v>
      </c>
      <c r="DA75" s="51" t="str">
        <f t="shared" si="112"/>
        <v>-</v>
      </c>
      <c r="DB75" s="52" t="str">
        <f t="shared" si="113"/>
        <v>-</v>
      </c>
      <c r="DC75" s="53" t="str">
        <f t="shared" si="90"/>
        <v>-</v>
      </c>
      <c r="DD75" s="7" t="str">
        <f t="shared" si="114"/>
        <v>-</v>
      </c>
      <c r="DE75" s="7" t="str">
        <f t="shared" si="91"/>
        <v>-</v>
      </c>
      <c r="DF75" s="7" t="str">
        <f t="shared" si="92"/>
        <v>-</v>
      </c>
      <c r="DG75" s="7" t="str">
        <f t="shared" si="93"/>
        <v>-</v>
      </c>
      <c r="DH75" s="7" t="str">
        <f t="shared" si="94"/>
        <v>-</v>
      </c>
      <c r="DI75" s="7" t="str">
        <f t="shared" si="95"/>
        <v>-</v>
      </c>
      <c r="DJ75" s="7" t="str">
        <f t="shared" si="96"/>
        <v>-</v>
      </c>
      <c r="DK75" s="7" t="str">
        <f t="shared" si="97"/>
        <v>-</v>
      </c>
      <c r="DL75" s="13" t="str">
        <f t="shared" si="98"/>
        <v>-</v>
      </c>
      <c r="DM75" s="14" t="str">
        <f t="shared" si="99"/>
        <v>-</v>
      </c>
      <c r="DN75" s="37" t="str">
        <f t="shared" si="115"/>
        <v>-</v>
      </c>
      <c r="DO75" s="89" t="str">
        <f t="shared" si="10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01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02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03"/>
        <v>-</v>
      </c>
      <c r="AC76" s="68"/>
      <c r="AD76" s="70" t="str">
        <f t="shared" si="7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04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05"/>
        <v>-</v>
      </c>
      <c r="AW76" s="68"/>
      <c r="AX76" s="70" t="str">
        <f t="shared" si="8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06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07"/>
        <v>-</v>
      </c>
      <c r="BQ76" s="68"/>
      <c r="BR76" s="70" t="str">
        <f t="shared" si="108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09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10"/>
        <v>-</v>
      </c>
      <c r="CK76" s="76"/>
      <c r="CL76" s="81"/>
      <c r="CM76" s="82"/>
      <c r="CN76" s="64" t="str">
        <f t="shared" si="81"/>
        <v>-</v>
      </c>
      <c r="CO76" s="65"/>
      <c r="CP76" s="65"/>
      <c r="CQ76" s="66" t="str">
        <f t="shared" si="82"/>
        <v>-</v>
      </c>
      <c r="CR76" s="64" t="str">
        <f t="shared" si="83"/>
        <v>-</v>
      </c>
      <c r="CS76" s="67" t="str">
        <f t="shared" si="84"/>
        <v/>
      </c>
      <c r="CT76" s="76"/>
      <c r="CU76" s="61" t="str">
        <f t="shared" si="85"/>
        <v>-</v>
      </c>
      <c r="CV76" s="62" t="str">
        <f t="shared" si="86"/>
        <v>-</v>
      </c>
      <c r="CW76" s="63" t="str">
        <f t="shared" si="87"/>
        <v>-</v>
      </c>
      <c r="CX76" s="63" t="str">
        <f t="shared" si="111"/>
        <v>-</v>
      </c>
      <c r="CY76" s="63" t="str">
        <f t="shared" si="88"/>
        <v>-</v>
      </c>
      <c r="CZ76" s="63" t="str">
        <f t="shared" si="89"/>
        <v>-</v>
      </c>
      <c r="DA76" s="51" t="str">
        <f t="shared" si="112"/>
        <v>-</v>
      </c>
      <c r="DB76" s="52" t="str">
        <f t="shared" si="113"/>
        <v>-</v>
      </c>
      <c r="DC76" s="53" t="str">
        <f t="shared" si="90"/>
        <v>-</v>
      </c>
      <c r="DD76" s="7" t="str">
        <f t="shared" si="114"/>
        <v>-</v>
      </c>
      <c r="DE76" s="7" t="str">
        <f t="shared" si="91"/>
        <v>-</v>
      </c>
      <c r="DF76" s="7" t="str">
        <f t="shared" si="92"/>
        <v>-</v>
      </c>
      <c r="DG76" s="7" t="str">
        <f t="shared" si="93"/>
        <v>-</v>
      </c>
      <c r="DH76" s="7" t="str">
        <f t="shared" si="94"/>
        <v>-</v>
      </c>
      <c r="DI76" s="7" t="str">
        <f t="shared" si="95"/>
        <v>-</v>
      </c>
      <c r="DJ76" s="7" t="str">
        <f t="shared" si="96"/>
        <v>-</v>
      </c>
      <c r="DK76" s="7" t="str">
        <f t="shared" si="97"/>
        <v>-</v>
      </c>
      <c r="DL76" s="13" t="str">
        <f t="shared" si="98"/>
        <v>-</v>
      </c>
      <c r="DM76" s="14" t="str">
        <f t="shared" si="99"/>
        <v>-</v>
      </c>
      <c r="DN76" s="37" t="str">
        <f t="shared" si="115"/>
        <v>-</v>
      </c>
      <c r="DO76" s="89" t="str">
        <f t="shared" si="10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01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02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03"/>
        <v>-</v>
      </c>
      <c r="AC77" s="68"/>
      <c r="AD77" s="70" t="str">
        <f t="shared" si="7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04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05"/>
        <v>-</v>
      </c>
      <c r="AW77" s="68"/>
      <c r="AX77" s="70" t="str">
        <f t="shared" si="8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06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07"/>
        <v>-</v>
      </c>
      <c r="BQ77" s="68"/>
      <c r="BR77" s="70" t="str">
        <f t="shared" si="108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09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10"/>
        <v>-</v>
      </c>
      <c r="CK77" s="76"/>
      <c r="CL77" s="81"/>
      <c r="CM77" s="82"/>
      <c r="CN77" s="64" t="str">
        <f t="shared" si="81"/>
        <v>-</v>
      </c>
      <c r="CO77" s="65"/>
      <c r="CP77" s="65"/>
      <c r="CQ77" s="66" t="str">
        <f t="shared" si="82"/>
        <v>-</v>
      </c>
      <c r="CR77" s="64" t="str">
        <f t="shared" si="83"/>
        <v>-</v>
      </c>
      <c r="CS77" s="67" t="str">
        <f t="shared" si="84"/>
        <v/>
      </c>
      <c r="CT77" s="76"/>
      <c r="CU77" s="61" t="str">
        <f t="shared" si="85"/>
        <v>-</v>
      </c>
      <c r="CV77" s="62" t="str">
        <f t="shared" si="86"/>
        <v>-</v>
      </c>
      <c r="CW77" s="63" t="str">
        <f t="shared" si="87"/>
        <v>-</v>
      </c>
      <c r="CX77" s="63" t="str">
        <f t="shared" si="111"/>
        <v>-</v>
      </c>
      <c r="CY77" s="63" t="str">
        <f t="shared" si="88"/>
        <v>-</v>
      </c>
      <c r="CZ77" s="63" t="str">
        <f t="shared" si="89"/>
        <v>-</v>
      </c>
      <c r="DA77" s="51" t="str">
        <f t="shared" si="112"/>
        <v>-</v>
      </c>
      <c r="DB77" s="52" t="str">
        <f t="shared" si="113"/>
        <v>-</v>
      </c>
      <c r="DC77" s="53" t="str">
        <f t="shared" si="90"/>
        <v>-</v>
      </c>
      <c r="DD77" s="7" t="str">
        <f t="shared" si="114"/>
        <v>-</v>
      </c>
      <c r="DE77" s="7" t="str">
        <f t="shared" si="91"/>
        <v>-</v>
      </c>
      <c r="DF77" s="7" t="str">
        <f t="shared" si="92"/>
        <v>-</v>
      </c>
      <c r="DG77" s="7" t="str">
        <f t="shared" si="93"/>
        <v>-</v>
      </c>
      <c r="DH77" s="7" t="str">
        <f t="shared" si="94"/>
        <v>-</v>
      </c>
      <c r="DI77" s="7" t="str">
        <f t="shared" si="95"/>
        <v>-</v>
      </c>
      <c r="DJ77" s="7" t="str">
        <f t="shared" si="96"/>
        <v>-</v>
      </c>
      <c r="DK77" s="7" t="str">
        <f t="shared" si="97"/>
        <v>-</v>
      </c>
      <c r="DL77" s="13" t="str">
        <f t="shared" si="98"/>
        <v>-</v>
      </c>
      <c r="DM77" s="14" t="str">
        <f t="shared" si="99"/>
        <v>-</v>
      </c>
      <c r="DN77" s="37" t="str">
        <f t="shared" si="115"/>
        <v>-</v>
      </c>
      <c r="DO77" s="89" t="str">
        <f t="shared" si="10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01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02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03"/>
        <v>-</v>
      </c>
      <c r="AC78" s="68"/>
      <c r="AD78" s="70" t="str">
        <f t="shared" si="7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04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05"/>
        <v>-</v>
      </c>
      <c r="AW78" s="68"/>
      <c r="AX78" s="70" t="str">
        <f t="shared" si="8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06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07"/>
        <v>-</v>
      </c>
      <c r="BQ78" s="68"/>
      <c r="BR78" s="70" t="str">
        <f t="shared" si="108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09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10"/>
        <v>-</v>
      </c>
      <c r="CK78" s="76"/>
      <c r="CL78" s="81"/>
      <c r="CM78" s="82"/>
      <c r="CN78" s="64" t="str">
        <f t="shared" si="81"/>
        <v>-</v>
      </c>
      <c r="CO78" s="65"/>
      <c r="CP78" s="65"/>
      <c r="CQ78" s="66" t="str">
        <f t="shared" si="82"/>
        <v>-</v>
      </c>
      <c r="CR78" s="64" t="str">
        <f t="shared" si="83"/>
        <v>-</v>
      </c>
      <c r="CS78" s="67" t="str">
        <f t="shared" si="84"/>
        <v/>
      </c>
      <c r="CT78" s="76"/>
      <c r="CU78" s="61" t="str">
        <f t="shared" si="85"/>
        <v>-</v>
      </c>
      <c r="CV78" s="62" t="str">
        <f t="shared" si="86"/>
        <v>-</v>
      </c>
      <c r="CW78" s="63" t="str">
        <f t="shared" si="87"/>
        <v>-</v>
      </c>
      <c r="CX78" s="63" t="str">
        <f t="shared" si="111"/>
        <v>-</v>
      </c>
      <c r="CY78" s="63" t="str">
        <f t="shared" si="88"/>
        <v>-</v>
      </c>
      <c r="CZ78" s="63" t="str">
        <f t="shared" si="89"/>
        <v>-</v>
      </c>
      <c r="DA78" s="51" t="str">
        <f t="shared" si="112"/>
        <v>-</v>
      </c>
      <c r="DB78" s="52" t="str">
        <f t="shared" si="113"/>
        <v>-</v>
      </c>
      <c r="DC78" s="53" t="str">
        <f t="shared" si="90"/>
        <v>-</v>
      </c>
      <c r="DD78" s="7" t="str">
        <f t="shared" si="114"/>
        <v>-</v>
      </c>
      <c r="DE78" s="7" t="str">
        <f t="shared" si="91"/>
        <v>-</v>
      </c>
      <c r="DF78" s="7" t="str">
        <f t="shared" si="92"/>
        <v>-</v>
      </c>
      <c r="DG78" s="7" t="str">
        <f t="shared" si="93"/>
        <v>-</v>
      </c>
      <c r="DH78" s="7" t="str">
        <f t="shared" si="94"/>
        <v>-</v>
      </c>
      <c r="DI78" s="7" t="str">
        <f t="shared" si="95"/>
        <v>-</v>
      </c>
      <c r="DJ78" s="7" t="str">
        <f t="shared" si="96"/>
        <v>-</v>
      </c>
      <c r="DK78" s="7" t="str">
        <f t="shared" si="97"/>
        <v>-</v>
      </c>
      <c r="DL78" s="13" t="str">
        <f t="shared" si="98"/>
        <v>-</v>
      </c>
      <c r="DM78" s="14" t="str">
        <f t="shared" si="99"/>
        <v>-</v>
      </c>
      <c r="DN78" s="37" t="str">
        <f t="shared" si="115"/>
        <v>-</v>
      </c>
      <c r="DO78" s="89" t="str">
        <f t="shared" si="10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01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02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03"/>
        <v>-</v>
      </c>
      <c r="AC79" s="68"/>
      <c r="AD79" s="70" t="str">
        <f t="shared" si="7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04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05"/>
        <v>-</v>
      </c>
      <c r="AW79" s="68"/>
      <c r="AX79" s="70" t="str">
        <f t="shared" si="8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06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07"/>
        <v>-</v>
      </c>
      <c r="BQ79" s="68"/>
      <c r="BR79" s="70" t="str">
        <f t="shared" si="108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09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10"/>
        <v>-</v>
      </c>
      <c r="CK79" s="76"/>
      <c r="CL79" s="81"/>
      <c r="CM79" s="82"/>
      <c r="CN79" s="64" t="str">
        <f t="shared" si="81"/>
        <v>-</v>
      </c>
      <c r="CO79" s="65"/>
      <c r="CP79" s="65"/>
      <c r="CQ79" s="66" t="str">
        <f t="shared" si="82"/>
        <v>-</v>
      </c>
      <c r="CR79" s="64" t="str">
        <f t="shared" si="83"/>
        <v>-</v>
      </c>
      <c r="CS79" s="67" t="str">
        <f t="shared" si="84"/>
        <v/>
      </c>
      <c r="CT79" s="76"/>
      <c r="CU79" s="61" t="str">
        <f t="shared" si="85"/>
        <v>-</v>
      </c>
      <c r="CV79" s="62" t="str">
        <f t="shared" si="86"/>
        <v>-</v>
      </c>
      <c r="CW79" s="63" t="str">
        <f t="shared" si="87"/>
        <v>-</v>
      </c>
      <c r="CX79" s="63" t="str">
        <f t="shared" si="111"/>
        <v>-</v>
      </c>
      <c r="CY79" s="63" t="str">
        <f t="shared" si="88"/>
        <v>-</v>
      </c>
      <c r="CZ79" s="63" t="str">
        <f t="shared" si="89"/>
        <v>-</v>
      </c>
      <c r="DA79" s="51" t="str">
        <f t="shared" si="112"/>
        <v>-</v>
      </c>
      <c r="DB79" s="52" t="str">
        <f t="shared" si="113"/>
        <v>-</v>
      </c>
      <c r="DC79" s="53" t="str">
        <f t="shared" si="90"/>
        <v>-</v>
      </c>
      <c r="DD79" s="7" t="str">
        <f t="shared" si="114"/>
        <v>-</v>
      </c>
      <c r="DE79" s="7" t="str">
        <f t="shared" si="91"/>
        <v>-</v>
      </c>
      <c r="DF79" s="7" t="str">
        <f t="shared" si="92"/>
        <v>-</v>
      </c>
      <c r="DG79" s="7" t="str">
        <f t="shared" si="93"/>
        <v>-</v>
      </c>
      <c r="DH79" s="7" t="str">
        <f t="shared" si="94"/>
        <v>-</v>
      </c>
      <c r="DI79" s="7" t="str">
        <f t="shared" si="95"/>
        <v>-</v>
      </c>
      <c r="DJ79" s="7" t="str">
        <f t="shared" si="96"/>
        <v>-</v>
      </c>
      <c r="DK79" s="7" t="str">
        <f t="shared" si="97"/>
        <v>-</v>
      </c>
      <c r="DL79" s="13" t="str">
        <f t="shared" si="98"/>
        <v>-</v>
      </c>
      <c r="DM79" s="14" t="str">
        <f t="shared" si="99"/>
        <v>-</v>
      </c>
      <c r="DN79" s="37" t="str">
        <f t="shared" si="115"/>
        <v>-</v>
      </c>
      <c r="DO79" s="89" t="str">
        <f t="shared" si="10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01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02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03"/>
        <v>-</v>
      </c>
      <c r="AC80" s="68"/>
      <c r="AD80" s="70" t="str">
        <f t="shared" si="7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04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05"/>
        <v>-</v>
      </c>
      <c r="AW80" s="68"/>
      <c r="AX80" s="70" t="str">
        <f t="shared" si="8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06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07"/>
        <v>-</v>
      </c>
      <c r="BQ80" s="68"/>
      <c r="BR80" s="70" t="str">
        <f t="shared" si="108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09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10"/>
        <v>-</v>
      </c>
      <c r="CK80" s="76"/>
      <c r="CL80" s="81"/>
      <c r="CM80" s="82"/>
      <c r="CN80" s="64" t="str">
        <f t="shared" si="81"/>
        <v>-</v>
      </c>
      <c r="CO80" s="65"/>
      <c r="CP80" s="65"/>
      <c r="CQ80" s="66" t="str">
        <f t="shared" si="82"/>
        <v>-</v>
      </c>
      <c r="CR80" s="64" t="str">
        <f t="shared" si="83"/>
        <v>-</v>
      </c>
      <c r="CS80" s="67" t="str">
        <f t="shared" si="84"/>
        <v/>
      </c>
      <c r="CT80" s="76"/>
      <c r="CU80" s="61" t="str">
        <f t="shared" si="85"/>
        <v>-</v>
      </c>
      <c r="CV80" s="62" t="str">
        <f t="shared" si="86"/>
        <v>-</v>
      </c>
      <c r="CW80" s="63" t="str">
        <f t="shared" si="87"/>
        <v>-</v>
      </c>
      <c r="CX80" s="63" t="str">
        <f t="shared" si="111"/>
        <v>-</v>
      </c>
      <c r="CY80" s="63" t="str">
        <f t="shared" si="88"/>
        <v>-</v>
      </c>
      <c r="CZ80" s="63" t="str">
        <f t="shared" si="89"/>
        <v>-</v>
      </c>
      <c r="DA80" s="51" t="str">
        <f t="shared" si="112"/>
        <v>-</v>
      </c>
      <c r="DB80" s="52" t="str">
        <f t="shared" si="113"/>
        <v>-</v>
      </c>
      <c r="DC80" s="53" t="str">
        <f t="shared" si="90"/>
        <v>-</v>
      </c>
      <c r="DD80" s="7" t="str">
        <f t="shared" si="114"/>
        <v>-</v>
      </c>
      <c r="DE80" s="7" t="str">
        <f t="shared" si="91"/>
        <v>-</v>
      </c>
      <c r="DF80" s="7" t="str">
        <f t="shared" si="92"/>
        <v>-</v>
      </c>
      <c r="DG80" s="7" t="str">
        <f t="shared" si="93"/>
        <v>-</v>
      </c>
      <c r="DH80" s="7" t="str">
        <f t="shared" si="94"/>
        <v>-</v>
      </c>
      <c r="DI80" s="7" t="str">
        <f t="shared" si="95"/>
        <v>-</v>
      </c>
      <c r="DJ80" s="7" t="str">
        <f t="shared" si="96"/>
        <v>-</v>
      </c>
      <c r="DK80" s="7" t="str">
        <f t="shared" si="97"/>
        <v>-</v>
      </c>
      <c r="DL80" s="13" t="str">
        <f t="shared" si="98"/>
        <v>-</v>
      </c>
      <c r="DM80" s="14" t="str">
        <f t="shared" si="99"/>
        <v>-</v>
      </c>
      <c r="DN80" s="37" t="str">
        <f t="shared" si="115"/>
        <v>-</v>
      </c>
      <c r="DO80" s="89" t="str">
        <f t="shared" si="10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01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02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03"/>
        <v>-</v>
      </c>
      <c r="AC81" s="68"/>
      <c r="AD81" s="70" t="str">
        <f t="shared" si="7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04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05"/>
        <v>-</v>
      </c>
      <c r="AW81" s="68"/>
      <c r="AX81" s="70" t="str">
        <f t="shared" si="8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06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07"/>
        <v>-</v>
      </c>
      <c r="BQ81" s="68"/>
      <c r="BR81" s="70" t="str">
        <f t="shared" si="108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09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10"/>
        <v>-</v>
      </c>
      <c r="CK81" s="76"/>
      <c r="CL81" s="81"/>
      <c r="CM81" s="82"/>
      <c r="CN81" s="64" t="str">
        <f t="shared" si="81"/>
        <v>-</v>
      </c>
      <c r="CO81" s="65"/>
      <c r="CP81" s="65"/>
      <c r="CQ81" s="66" t="str">
        <f t="shared" si="82"/>
        <v>-</v>
      </c>
      <c r="CR81" s="64" t="str">
        <f t="shared" si="83"/>
        <v>-</v>
      </c>
      <c r="CS81" s="67" t="str">
        <f t="shared" si="84"/>
        <v/>
      </c>
      <c r="CT81" s="76"/>
      <c r="CU81" s="61" t="str">
        <f t="shared" si="85"/>
        <v>-</v>
      </c>
      <c r="CV81" s="62" t="str">
        <f t="shared" si="86"/>
        <v>-</v>
      </c>
      <c r="CW81" s="63" t="str">
        <f t="shared" si="87"/>
        <v>-</v>
      </c>
      <c r="CX81" s="63" t="str">
        <f t="shared" si="111"/>
        <v>-</v>
      </c>
      <c r="CY81" s="63" t="str">
        <f t="shared" si="88"/>
        <v>-</v>
      </c>
      <c r="CZ81" s="63" t="str">
        <f t="shared" si="89"/>
        <v>-</v>
      </c>
      <c r="DA81" s="51" t="str">
        <f t="shared" si="112"/>
        <v>-</v>
      </c>
      <c r="DB81" s="52" t="str">
        <f t="shared" si="113"/>
        <v>-</v>
      </c>
      <c r="DC81" s="53" t="str">
        <f t="shared" si="90"/>
        <v>-</v>
      </c>
      <c r="DD81" s="7" t="str">
        <f t="shared" si="114"/>
        <v>-</v>
      </c>
      <c r="DE81" s="7" t="str">
        <f t="shared" si="91"/>
        <v>-</v>
      </c>
      <c r="DF81" s="7" t="str">
        <f t="shared" si="92"/>
        <v>-</v>
      </c>
      <c r="DG81" s="7" t="str">
        <f t="shared" si="93"/>
        <v>-</v>
      </c>
      <c r="DH81" s="7" t="str">
        <f t="shared" si="94"/>
        <v>-</v>
      </c>
      <c r="DI81" s="7" t="str">
        <f t="shared" si="95"/>
        <v>-</v>
      </c>
      <c r="DJ81" s="7" t="str">
        <f t="shared" si="96"/>
        <v>-</v>
      </c>
      <c r="DK81" s="7" t="str">
        <f t="shared" si="97"/>
        <v>-</v>
      </c>
      <c r="DL81" s="13" t="str">
        <f t="shared" si="98"/>
        <v>-</v>
      </c>
      <c r="DM81" s="14" t="str">
        <f t="shared" si="99"/>
        <v>-</v>
      </c>
      <c r="DN81" s="37" t="str">
        <f t="shared" si="115"/>
        <v>-</v>
      </c>
      <c r="DO81" s="89" t="str">
        <f t="shared" si="10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01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02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03"/>
        <v>-</v>
      </c>
      <c r="AC82" s="68"/>
      <c r="AD82" s="70" t="str">
        <f t="shared" si="7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04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05"/>
        <v>-</v>
      </c>
      <c r="AW82" s="68"/>
      <c r="AX82" s="70" t="str">
        <f t="shared" si="8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06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07"/>
        <v>-</v>
      </c>
      <c r="BQ82" s="68"/>
      <c r="BR82" s="70" t="str">
        <f t="shared" si="108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09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10"/>
        <v>-</v>
      </c>
      <c r="CK82" s="76"/>
      <c r="CL82" s="81"/>
      <c r="CM82" s="82"/>
      <c r="CN82" s="64" t="str">
        <f t="shared" si="81"/>
        <v>-</v>
      </c>
      <c r="CO82" s="65"/>
      <c r="CP82" s="65"/>
      <c r="CQ82" s="66" t="str">
        <f t="shared" si="82"/>
        <v>-</v>
      </c>
      <c r="CR82" s="64" t="str">
        <f t="shared" si="83"/>
        <v>-</v>
      </c>
      <c r="CS82" s="67" t="str">
        <f t="shared" si="84"/>
        <v/>
      </c>
      <c r="CT82" s="76"/>
      <c r="CU82" s="61" t="str">
        <f t="shared" si="85"/>
        <v>-</v>
      </c>
      <c r="CV82" s="62" t="str">
        <f t="shared" si="86"/>
        <v>-</v>
      </c>
      <c r="CW82" s="63" t="str">
        <f t="shared" si="87"/>
        <v>-</v>
      </c>
      <c r="CX82" s="63" t="str">
        <f t="shared" si="111"/>
        <v>-</v>
      </c>
      <c r="CY82" s="63" t="str">
        <f t="shared" si="88"/>
        <v>-</v>
      </c>
      <c r="CZ82" s="63" t="str">
        <f t="shared" si="89"/>
        <v>-</v>
      </c>
      <c r="DA82" s="51" t="str">
        <f t="shared" si="112"/>
        <v>-</v>
      </c>
      <c r="DB82" s="52" t="str">
        <f t="shared" si="113"/>
        <v>-</v>
      </c>
      <c r="DC82" s="53" t="str">
        <f t="shared" si="90"/>
        <v>-</v>
      </c>
      <c r="DD82" s="7" t="str">
        <f t="shared" si="114"/>
        <v>-</v>
      </c>
      <c r="DE82" s="7" t="str">
        <f t="shared" si="91"/>
        <v>-</v>
      </c>
      <c r="DF82" s="7" t="str">
        <f t="shared" si="92"/>
        <v>-</v>
      </c>
      <c r="DG82" s="7" t="str">
        <f t="shared" si="93"/>
        <v>-</v>
      </c>
      <c r="DH82" s="7" t="str">
        <f t="shared" si="94"/>
        <v>-</v>
      </c>
      <c r="DI82" s="7" t="str">
        <f t="shared" si="95"/>
        <v>-</v>
      </c>
      <c r="DJ82" s="7" t="str">
        <f t="shared" si="96"/>
        <v>-</v>
      </c>
      <c r="DK82" s="7" t="str">
        <f t="shared" si="97"/>
        <v>-</v>
      </c>
      <c r="DL82" s="13" t="str">
        <f t="shared" si="98"/>
        <v>-</v>
      </c>
      <c r="DM82" s="14" t="str">
        <f t="shared" si="99"/>
        <v>-</v>
      </c>
      <c r="DN82" s="37" t="str">
        <f t="shared" si="115"/>
        <v>-</v>
      </c>
      <c r="DO82" s="89" t="str">
        <f t="shared" si="10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01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02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03"/>
        <v>-</v>
      </c>
      <c r="AC83" s="68"/>
      <c r="AD83" s="70" t="str">
        <f t="shared" si="7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04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05"/>
        <v>-</v>
      </c>
      <c r="AW83" s="68"/>
      <c r="AX83" s="70" t="str">
        <f t="shared" si="8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06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07"/>
        <v>-</v>
      </c>
      <c r="BQ83" s="68"/>
      <c r="BR83" s="70" t="str">
        <f t="shared" si="108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09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10"/>
        <v>-</v>
      </c>
      <c r="CK83" s="76"/>
      <c r="CL83" s="81"/>
      <c r="CM83" s="82"/>
      <c r="CN83" s="64" t="str">
        <f t="shared" si="81"/>
        <v>-</v>
      </c>
      <c r="CO83" s="65"/>
      <c r="CP83" s="65"/>
      <c r="CQ83" s="66" t="str">
        <f t="shared" si="82"/>
        <v>-</v>
      </c>
      <c r="CR83" s="64" t="str">
        <f t="shared" si="83"/>
        <v>-</v>
      </c>
      <c r="CS83" s="67" t="str">
        <f t="shared" si="84"/>
        <v/>
      </c>
      <c r="CT83" s="76"/>
      <c r="CU83" s="61" t="str">
        <f t="shared" si="85"/>
        <v>-</v>
      </c>
      <c r="CV83" s="62" t="str">
        <f t="shared" si="86"/>
        <v>-</v>
      </c>
      <c r="CW83" s="63" t="str">
        <f t="shared" si="87"/>
        <v>-</v>
      </c>
      <c r="CX83" s="63" t="str">
        <f t="shared" si="111"/>
        <v>-</v>
      </c>
      <c r="CY83" s="63" t="str">
        <f t="shared" si="88"/>
        <v>-</v>
      </c>
      <c r="CZ83" s="63" t="str">
        <f t="shared" si="89"/>
        <v>-</v>
      </c>
      <c r="DA83" s="51" t="str">
        <f t="shared" si="112"/>
        <v>-</v>
      </c>
      <c r="DB83" s="52" t="str">
        <f t="shared" si="113"/>
        <v>-</v>
      </c>
      <c r="DC83" s="53" t="str">
        <f t="shared" si="90"/>
        <v>-</v>
      </c>
      <c r="DD83" s="7" t="str">
        <f t="shared" si="114"/>
        <v>-</v>
      </c>
      <c r="DE83" s="7" t="str">
        <f t="shared" si="91"/>
        <v>-</v>
      </c>
      <c r="DF83" s="7" t="str">
        <f t="shared" si="92"/>
        <v>-</v>
      </c>
      <c r="DG83" s="7" t="str">
        <f t="shared" si="93"/>
        <v>-</v>
      </c>
      <c r="DH83" s="7" t="str">
        <f t="shared" si="94"/>
        <v>-</v>
      </c>
      <c r="DI83" s="7" t="str">
        <f t="shared" si="95"/>
        <v>-</v>
      </c>
      <c r="DJ83" s="7" t="str">
        <f t="shared" si="96"/>
        <v>-</v>
      </c>
      <c r="DK83" s="7" t="str">
        <f t="shared" si="97"/>
        <v>-</v>
      </c>
      <c r="DL83" s="13" t="str">
        <f t="shared" si="98"/>
        <v>-</v>
      </c>
      <c r="DM83" s="14" t="str">
        <f t="shared" si="99"/>
        <v>-</v>
      </c>
      <c r="DN83" s="37" t="str">
        <f t="shared" si="115"/>
        <v>-</v>
      </c>
      <c r="DO83" s="89" t="str">
        <f t="shared" si="10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01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02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03"/>
        <v>-</v>
      </c>
      <c r="AC84" s="68"/>
      <c r="AD84" s="70" t="str">
        <f t="shared" si="7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04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05"/>
        <v>-</v>
      </c>
      <c r="AW84" s="68"/>
      <c r="AX84" s="70" t="str">
        <f t="shared" si="8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06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07"/>
        <v>-</v>
      </c>
      <c r="BQ84" s="68"/>
      <c r="BR84" s="70" t="str">
        <f t="shared" si="108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09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10"/>
        <v>-</v>
      </c>
      <c r="CK84" s="76"/>
      <c r="CL84" s="81"/>
      <c r="CM84" s="82"/>
      <c r="CN84" s="64" t="str">
        <f t="shared" si="81"/>
        <v>-</v>
      </c>
      <c r="CO84" s="65"/>
      <c r="CP84" s="65"/>
      <c r="CQ84" s="66" t="str">
        <f t="shared" si="82"/>
        <v>-</v>
      </c>
      <c r="CR84" s="64" t="str">
        <f t="shared" si="83"/>
        <v>-</v>
      </c>
      <c r="CS84" s="67" t="str">
        <f t="shared" si="84"/>
        <v/>
      </c>
      <c r="CT84" s="76"/>
      <c r="CU84" s="61" t="str">
        <f t="shared" si="85"/>
        <v>-</v>
      </c>
      <c r="CV84" s="62" t="str">
        <f t="shared" si="86"/>
        <v>-</v>
      </c>
      <c r="CW84" s="63" t="str">
        <f t="shared" si="87"/>
        <v>-</v>
      </c>
      <c r="CX84" s="63" t="str">
        <f t="shared" si="111"/>
        <v>-</v>
      </c>
      <c r="CY84" s="63" t="str">
        <f t="shared" si="88"/>
        <v>-</v>
      </c>
      <c r="CZ84" s="63" t="str">
        <f t="shared" si="89"/>
        <v>-</v>
      </c>
      <c r="DA84" s="51" t="str">
        <f t="shared" si="112"/>
        <v>-</v>
      </c>
      <c r="DB84" s="52" t="str">
        <f t="shared" si="113"/>
        <v>-</v>
      </c>
      <c r="DC84" s="53" t="str">
        <f t="shared" si="90"/>
        <v>-</v>
      </c>
      <c r="DD84" s="7" t="str">
        <f t="shared" si="114"/>
        <v>-</v>
      </c>
      <c r="DE84" s="7" t="str">
        <f t="shared" si="91"/>
        <v>-</v>
      </c>
      <c r="DF84" s="7" t="str">
        <f t="shared" si="92"/>
        <v>-</v>
      </c>
      <c r="DG84" s="7" t="str">
        <f t="shared" si="93"/>
        <v>-</v>
      </c>
      <c r="DH84" s="7" t="str">
        <f t="shared" si="94"/>
        <v>-</v>
      </c>
      <c r="DI84" s="7" t="str">
        <f t="shared" si="95"/>
        <v>-</v>
      </c>
      <c r="DJ84" s="7" t="str">
        <f t="shared" si="96"/>
        <v>-</v>
      </c>
      <c r="DK84" s="7" t="str">
        <f t="shared" si="97"/>
        <v>-</v>
      </c>
      <c r="DL84" s="13" t="str">
        <f t="shared" si="98"/>
        <v>-</v>
      </c>
      <c r="DM84" s="14" t="str">
        <f t="shared" si="99"/>
        <v>-</v>
      </c>
      <c r="DN84" s="37" t="str">
        <f t="shared" si="115"/>
        <v>-</v>
      </c>
      <c r="DO84" s="89" t="str">
        <f t="shared" si="10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01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02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03"/>
        <v>-</v>
      </c>
      <c r="AC85" s="68"/>
      <c r="AD85" s="70" t="str">
        <f t="shared" si="7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04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05"/>
        <v>-</v>
      </c>
      <c r="AW85" s="68"/>
      <c r="AX85" s="70" t="str">
        <f t="shared" si="8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06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07"/>
        <v>-</v>
      </c>
      <c r="BQ85" s="68"/>
      <c r="BR85" s="70" t="str">
        <f t="shared" si="108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09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10"/>
        <v>-</v>
      </c>
      <c r="CK85" s="76"/>
      <c r="CL85" s="81"/>
      <c r="CM85" s="82"/>
      <c r="CN85" s="64" t="str">
        <f t="shared" si="81"/>
        <v>-</v>
      </c>
      <c r="CO85" s="65"/>
      <c r="CP85" s="65"/>
      <c r="CQ85" s="66" t="str">
        <f t="shared" si="82"/>
        <v>-</v>
      </c>
      <c r="CR85" s="64" t="str">
        <f t="shared" si="83"/>
        <v>-</v>
      </c>
      <c r="CS85" s="67" t="str">
        <f t="shared" si="84"/>
        <v/>
      </c>
      <c r="CT85" s="76"/>
      <c r="CU85" s="61" t="str">
        <f t="shared" si="85"/>
        <v>-</v>
      </c>
      <c r="CV85" s="62" t="str">
        <f t="shared" si="86"/>
        <v>-</v>
      </c>
      <c r="CW85" s="63" t="str">
        <f t="shared" si="87"/>
        <v>-</v>
      </c>
      <c r="CX85" s="63" t="str">
        <f t="shared" si="111"/>
        <v>-</v>
      </c>
      <c r="CY85" s="63" t="str">
        <f t="shared" si="88"/>
        <v>-</v>
      </c>
      <c r="CZ85" s="63" t="str">
        <f t="shared" si="89"/>
        <v>-</v>
      </c>
      <c r="DA85" s="51" t="str">
        <f t="shared" si="112"/>
        <v>-</v>
      </c>
      <c r="DB85" s="52" t="str">
        <f t="shared" si="113"/>
        <v>-</v>
      </c>
      <c r="DC85" s="53" t="str">
        <f t="shared" si="90"/>
        <v>-</v>
      </c>
      <c r="DD85" s="7" t="str">
        <f t="shared" si="114"/>
        <v>-</v>
      </c>
      <c r="DE85" s="7" t="str">
        <f t="shared" si="91"/>
        <v>-</v>
      </c>
      <c r="DF85" s="7" t="str">
        <f t="shared" si="92"/>
        <v>-</v>
      </c>
      <c r="DG85" s="7" t="str">
        <f t="shared" si="93"/>
        <v>-</v>
      </c>
      <c r="DH85" s="7" t="str">
        <f t="shared" si="94"/>
        <v>-</v>
      </c>
      <c r="DI85" s="7" t="str">
        <f t="shared" si="95"/>
        <v>-</v>
      </c>
      <c r="DJ85" s="7" t="str">
        <f t="shared" si="96"/>
        <v>-</v>
      </c>
      <c r="DK85" s="7" t="str">
        <f t="shared" si="97"/>
        <v>-</v>
      </c>
      <c r="DL85" s="13" t="str">
        <f t="shared" si="98"/>
        <v>-</v>
      </c>
      <c r="DM85" s="14" t="str">
        <f t="shared" si="99"/>
        <v>-</v>
      </c>
      <c r="DN85" s="37" t="str">
        <f t="shared" si="115"/>
        <v>-</v>
      </c>
      <c r="DO85" s="89" t="str">
        <f t="shared" si="10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01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02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03"/>
        <v>-</v>
      </c>
      <c r="AC86" s="68"/>
      <c r="AD86" s="70" t="str">
        <f t="shared" si="7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04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05"/>
        <v>-</v>
      </c>
      <c r="AW86" s="68"/>
      <c r="AX86" s="70" t="str">
        <f t="shared" si="8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06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07"/>
        <v>-</v>
      </c>
      <c r="BQ86" s="68"/>
      <c r="BR86" s="70" t="str">
        <f t="shared" si="108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09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10"/>
        <v>-</v>
      </c>
      <c r="CK86" s="76"/>
      <c r="CL86" s="81"/>
      <c r="CM86" s="82"/>
      <c r="CN86" s="64" t="str">
        <f t="shared" si="81"/>
        <v>-</v>
      </c>
      <c r="CO86" s="65"/>
      <c r="CP86" s="65"/>
      <c r="CQ86" s="66" t="str">
        <f t="shared" si="82"/>
        <v>-</v>
      </c>
      <c r="CR86" s="64" t="str">
        <f t="shared" si="83"/>
        <v>-</v>
      </c>
      <c r="CS86" s="67" t="str">
        <f t="shared" si="84"/>
        <v/>
      </c>
      <c r="CT86" s="76"/>
      <c r="CU86" s="61" t="str">
        <f t="shared" si="85"/>
        <v>-</v>
      </c>
      <c r="CV86" s="62" t="str">
        <f t="shared" si="86"/>
        <v>-</v>
      </c>
      <c r="CW86" s="63" t="str">
        <f t="shared" si="87"/>
        <v>-</v>
      </c>
      <c r="CX86" s="63" t="str">
        <f t="shared" si="111"/>
        <v>-</v>
      </c>
      <c r="CY86" s="63" t="str">
        <f t="shared" si="88"/>
        <v>-</v>
      </c>
      <c r="CZ86" s="63" t="str">
        <f t="shared" si="89"/>
        <v>-</v>
      </c>
      <c r="DA86" s="51" t="str">
        <f t="shared" si="112"/>
        <v>-</v>
      </c>
      <c r="DB86" s="52" t="str">
        <f t="shared" si="113"/>
        <v>-</v>
      </c>
      <c r="DC86" s="53" t="str">
        <f t="shared" si="90"/>
        <v>-</v>
      </c>
      <c r="DD86" s="7" t="str">
        <f t="shared" si="114"/>
        <v>-</v>
      </c>
      <c r="DE86" s="7" t="str">
        <f t="shared" si="91"/>
        <v>-</v>
      </c>
      <c r="DF86" s="7" t="str">
        <f t="shared" si="92"/>
        <v>-</v>
      </c>
      <c r="DG86" s="7" t="str">
        <f t="shared" si="93"/>
        <v>-</v>
      </c>
      <c r="DH86" s="7" t="str">
        <f t="shared" si="94"/>
        <v>-</v>
      </c>
      <c r="DI86" s="7" t="str">
        <f t="shared" si="95"/>
        <v>-</v>
      </c>
      <c r="DJ86" s="7" t="str">
        <f t="shared" si="96"/>
        <v>-</v>
      </c>
      <c r="DK86" s="7" t="str">
        <f t="shared" si="97"/>
        <v>-</v>
      </c>
      <c r="DL86" s="13" t="str">
        <f t="shared" si="98"/>
        <v>-</v>
      </c>
      <c r="DM86" s="14" t="str">
        <f t="shared" si="99"/>
        <v>-</v>
      </c>
      <c r="DN86" s="37" t="str">
        <f t="shared" si="115"/>
        <v>-</v>
      </c>
      <c r="DO86" s="89" t="str">
        <f t="shared" si="10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01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02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03"/>
        <v>-</v>
      </c>
      <c r="AC87" s="68"/>
      <c r="AD87" s="70" t="str">
        <f t="shared" si="7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04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05"/>
        <v>-</v>
      </c>
      <c r="AW87" s="68"/>
      <c r="AX87" s="70" t="str">
        <f t="shared" si="8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06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07"/>
        <v>-</v>
      </c>
      <c r="BQ87" s="68"/>
      <c r="BR87" s="70" t="str">
        <f t="shared" si="108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09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10"/>
        <v>-</v>
      </c>
      <c r="CK87" s="76"/>
      <c r="CL87" s="81"/>
      <c r="CM87" s="82"/>
      <c r="CN87" s="64" t="str">
        <f t="shared" si="81"/>
        <v>-</v>
      </c>
      <c r="CO87" s="65"/>
      <c r="CP87" s="65"/>
      <c r="CQ87" s="66" t="str">
        <f t="shared" si="82"/>
        <v>-</v>
      </c>
      <c r="CR87" s="64" t="str">
        <f t="shared" si="83"/>
        <v>-</v>
      </c>
      <c r="CS87" s="67" t="str">
        <f t="shared" si="84"/>
        <v/>
      </c>
      <c r="CT87" s="76"/>
      <c r="CU87" s="61" t="str">
        <f t="shared" si="85"/>
        <v>-</v>
      </c>
      <c r="CV87" s="62" t="str">
        <f t="shared" si="86"/>
        <v>-</v>
      </c>
      <c r="CW87" s="63" t="str">
        <f t="shared" si="87"/>
        <v>-</v>
      </c>
      <c r="CX87" s="63" t="str">
        <f t="shared" si="111"/>
        <v>-</v>
      </c>
      <c r="CY87" s="63" t="str">
        <f t="shared" si="88"/>
        <v>-</v>
      </c>
      <c r="CZ87" s="63" t="str">
        <f t="shared" si="89"/>
        <v>-</v>
      </c>
      <c r="DA87" s="51" t="str">
        <f t="shared" si="112"/>
        <v>-</v>
      </c>
      <c r="DB87" s="52" t="str">
        <f t="shared" si="113"/>
        <v>-</v>
      </c>
      <c r="DC87" s="53" t="str">
        <f t="shared" si="90"/>
        <v>-</v>
      </c>
      <c r="DD87" s="7" t="str">
        <f t="shared" si="114"/>
        <v>-</v>
      </c>
      <c r="DE87" s="7" t="str">
        <f t="shared" si="91"/>
        <v>-</v>
      </c>
      <c r="DF87" s="7" t="str">
        <f t="shared" si="92"/>
        <v>-</v>
      </c>
      <c r="DG87" s="7" t="str">
        <f t="shared" si="93"/>
        <v>-</v>
      </c>
      <c r="DH87" s="7" t="str">
        <f t="shared" si="94"/>
        <v>-</v>
      </c>
      <c r="DI87" s="7" t="str">
        <f t="shared" si="95"/>
        <v>-</v>
      </c>
      <c r="DJ87" s="7" t="str">
        <f t="shared" si="96"/>
        <v>-</v>
      </c>
      <c r="DK87" s="7" t="str">
        <f t="shared" si="97"/>
        <v>-</v>
      </c>
      <c r="DL87" s="13" t="str">
        <f t="shared" si="98"/>
        <v>-</v>
      </c>
      <c r="DM87" s="14" t="str">
        <f t="shared" si="99"/>
        <v>-</v>
      </c>
      <c r="DN87" s="37" t="str">
        <f t="shared" si="115"/>
        <v>-</v>
      </c>
      <c r="DO87" s="89" t="str">
        <f t="shared" si="10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01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02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03"/>
        <v>-</v>
      </c>
      <c r="AC88" s="68"/>
      <c r="AD88" s="70" t="str">
        <f t="shared" si="7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04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05"/>
        <v>-</v>
      </c>
      <c r="AW88" s="68"/>
      <c r="AX88" s="70" t="str">
        <f t="shared" si="8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06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07"/>
        <v>-</v>
      </c>
      <c r="BQ88" s="68"/>
      <c r="BR88" s="70" t="str">
        <f t="shared" si="108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09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10"/>
        <v>-</v>
      </c>
      <c r="CK88" s="76"/>
      <c r="CL88" s="81"/>
      <c r="CM88" s="82"/>
      <c r="CN88" s="64" t="str">
        <f t="shared" si="81"/>
        <v>-</v>
      </c>
      <c r="CO88" s="65"/>
      <c r="CP88" s="65"/>
      <c r="CQ88" s="66" t="str">
        <f t="shared" si="82"/>
        <v>-</v>
      </c>
      <c r="CR88" s="64" t="str">
        <f t="shared" si="83"/>
        <v>-</v>
      </c>
      <c r="CS88" s="67" t="str">
        <f t="shared" si="84"/>
        <v/>
      </c>
      <c r="CT88" s="76"/>
      <c r="CU88" s="61" t="str">
        <f t="shared" si="85"/>
        <v>-</v>
      </c>
      <c r="CV88" s="62" t="str">
        <f t="shared" si="86"/>
        <v>-</v>
      </c>
      <c r="CW88" s="63" t="str">
        <f t="shared" si="87"/>
        <v>-</v>
      </c>
      <c r="CX88" s="63" t="str">
        <f t="shared" si="111"/>
        <v>-</v>
      </c>
      <c r="CY88" s="63" t="str">
        <f t="shared" si="88"/>
        <v>-</v>
      </c>
      <c r="CZ88" s="63" t="str">
        <f t="shared" si="89"/>
        <v>-</v>
      </c>
      <c r="DA88" s="51" t="str">
        <f t="shared" si="112"/>
        <v>-</v>
      </c>
      <c r="DB88" s="52" t="str">
        <f t="shared" si="113"/>
        <v>-</v>
      </c>
      <c r="DC88" s="53" t="str">
        <f t="shared" si="90"/>
        <v>-</v>
      </c>
      <c r="DD88" s="7" t="str">
        <f t="shared" si="114"/>
        <v>-</v>
      </c>
      <c r="DE88" s="7" t="str">
        <f t="shared" si="91"/>
        <v>-</v>
      </c>
      <c r="DF88" s="7" t="str">
        <f t="shared" si="92"/>
        <v>-</v>
      </c>
      <c r="DG88" s="7" t="str">
        <f t="shared" si="93"/>
        <v>-</v>
      </c>
      <c r="DH88" s="7" t="str">
        <f t="shared" si="94"/>
        <v>-</v>
      </c>
      <c r="DI88" s="7" t="str">
        <f t="shared" si="95"/>
        <v>-</v>
      </c>
      <c r="DJ88" s="7" t="str">
        <f t="shared" si="96"/>
        <v>-</v>
      </c>
      <c r="DK88" s="7" t="str">
        <f t="shared" si="97"/>
        <v>-</v>
      </c>
      <c r="DL88" s="13" t="str">
        <f t="shared" si="98"/>
        <v>-</v>
      </c>
      <c r="DM88" s="14" t="str">
        <f t="shared" si="99"/>
        <v>-</v>
      </c>
      <c r="DN88" s="37" t="str">
        <f t="shared" si="115"/>
        <v>-</v>
      </c>
      <c r="DO88" s="89" t="str">
        <f t="shared" si="10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01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02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03"/>
        <v>-</v>
      </c>
      <c r="AC89" s="68"/>
      <c r="AD89" s="70" t="str">
        <f t="shared" si="7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04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05"/>
        <v>-</v>
      </c>
      <c r="AW89" s="68"/>
      <c r="AX89" s="70" t="str">
        <f t="shared" si="8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06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07"/>
        <v>-</v>
      </c>
      <c r="BQ89" s="68"/>
      <c r="BR89" s="70" t="str">
        <f t="shared" si="108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09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10"/>
        <v>-</v>
      </c>
      <c r="CK89" s="76"/>
      <c r="CL89" s="81"/>
      <c r="CM89" s="82"/>
      <c r="CN89" s="64" t="str">
        <f t="shared" si="81"/>
        <v>-</v>
      </c>
      <c r="CO89" s="65"/>
      <c r="CP89" s="65"/>
      <c r="CQ89" s="66" t="str">
        <f t="shared" si="82"/>
        <v>-</v>
      </c>
      <c r="CR89" s="64" t="str">
        <f t="shared" si="83"/>
        <v>-</v>
      </c>
      <c r="CS89" s="67" t="str">
        <f t="shared" si="84"/>
        <v/>
      </c>
      <c r="CT89" s="76"/>
      <c r="CU89" s="61" t="str">
        <f t="shared" si="85"/>
        <v>-</v>
      </c>
      <c r="CV89" s="62" t="str">
        <f t="shared" si="86"/>
        <v>-</v>
      </c>
      <c r="CW89" s="63" t="str">
        <f t="shared" si="87"/>
        <v>-</v>
      </c>
      <c r="CX89" s="63" t="str">
        <f t="shared" si="111"/>
        <v>-</v>
      </c>
      <c r="CY89" s="63" t="str">
        <f t="shared" si="88"/>
        <v>-</v>
      </c>
      <c r="CZ89" s="63" t="str">
        <f t="shared" si="89"/>
        <v>-</v>
      </c>
      <c r="DA89" s="51" t="str">
        <f t="shared" si="112"/>
        <v>-</v>
      </c>
      <c r="DB89" s="52" t="str">
        <f t="shared" si="113"/>
        <v>-</v>
      </c>
      <c r="DC89" s="53" t="str">
        <f t="shared" si="90"/>
        <v>-</v>
      </c>
      <c r="DD89" s="7" t="str">
        <f t="shared" si="114"/>
        <v>-</v>
      </c>
      <c r="DE89" s="7" t="str">
        <f t="shared" si="91"/>
        <v>-</v>
      </c>
      <c r="DF89" s="7" t="str">
        <f t="shared" si="92"/>
        <v>-</v>
      </c>
      <c r="DG89" s="7" t="str">
        <f t="shared" si="93"/>
        <v>-</v>
      </c>
      <c r="DH89" s="7" t="str">
        <f t="shared" si="94"/>
        <v>-</v>
      </c>
      <c r="DI89" s="7" t="str">
        <f t="shared" si="95"/>
        <v>-</v>
      </c>
      <c r="DJ89" s="7" t="str">
        <f t="shared" si="96"/>
        <v>-</v>
      </c>
      <c r="DK89" s="7" t="str">
        <f t="shared" si="97"/>
        <v>-</v>
      </c>
      <c r="DL89" s="13" t="str">
        <f t="shared" si="98"/>
        <v>-</v>
      </c>
      <c r="DM89" s="14" t="str">
        <f t="shared" si="99"/>
        <v>-</v>
      </c>
      <c r="DN89" s="37" t="str">
        <f t="shared" si="115"/>
        <v>-</v>
      </c>
      <c r="DO89" s="89" t="str">
        <f t="shared" si="10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01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02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03"/>
        <v>-</v>
      </c>
      <c r="AC90" s="68"/>
      <c r="AD90" s="70" t="str">
        <f t="shared" si="7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04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05"/>
        <v>-</v>
      </c>
      <c r="AW90" s="68"/>
      <c r="AX90" s="70" t="str">
        <f t="shared" si="8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06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07"/>
        <v>-</v>
      </c>
      <c r="BQ90" s="68"/>
      <c r="BR90" s="70" t="str">
        <f t="shared" si="108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09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10"/>
        <v>-</v>
      </c>
      <c r="CK90" s="76"/>
      <c r="CL90" s="81"/>
      <c r="CM90" s="82"/>
      <c r="CN90" s="64" t="str">
        <f t="shared" si="81"/>
        <v>-</v>
      </c>
      <c r="CO90" s="65"/>
      <c r="CP90" s="65"/>
      <c r="CQ90" s="66" t="str">
        <f t="shared" si="82"/>
        <v>-</v>
      </c>
      <c r="CR90" s="64" t="str">
        <f t="shared" si="83"/>
        <v>-</v>
      </c>
      <c r="CS90" s="67" t="str">
        <f t="shared" si="84"/>
        <v/>
      </c>
      <c r="CT90" s="76"/>
      <c r="CU90" s="61" t="str">
        <f t="shared" si="85"/>
        <v>-</v>
      </c>
      <c r="CV90" s="62" t="str">
        <f t="shared" si="86"/>
        <v>-</v>
      </c>
      <c r="CW90" s="63" t="str">
        <f t="shared" si="87"/>
        <v>-</v>
      </c>
      <c r="CX90" s="63" t="str">
        <f t="shared" si="111"/>
        <v>-</v>
      </c>
      <c r="CY90" s="63" t="str">
        <f t="shared" si="88"/>
        <v>-</v>
      </c>
      <c r="CZ90" s="63" t="str">
        <f t="shared" si="89"/>
        <v>-</v>
      </c>
      <c r="DA90" s="51" t="str">
        <f t="shared" si="112"/>
        <v>-</v>
      </c>
      <c r="DB90" s="52" t="str">
        <f t="shared" si="113"/>
        <v>-</v>
      </c>
      <c r="DC90" s="53" t="str">
        <f t="shared" si="90"/>
        <v>-</v>
      </c>
      <c r="DD90" s="7" t="str">
        <f t="shared" si="114"/>
        <v>-</v>
      </c>
      <c r="DE90" s="7" t="str">
        <f t="shared" si="91"/>
        <v>-</v>
      </c>
      <c r="DF90" s="7" t="str">
        <f t="shared" si="92"/>
        <v>-</v>
      </c>
      <c r="DG90" s="7" t="str">
        <f t="shared" si="93"/>
        <v>-</v>
      </c>
      <c r="DH90" s="7" t="str">
        <f t="shared" si="94"/>
        <v>-</v>
      </c>
      <c r="DI90" s="7" t="str">
        <f t="shared" si="95"/>
        <v>-</v>
      </c>
      <c r="DJ90" s="7" t="str">
        <f t="shared" si="96"/>
        <v>-</v>
      </c>
      <c r="DK90" s="7" t="str">
        <f t="shared" si="97"/>
        <v>-</v>
      </c>
      <c r="DL90" s="13" t="str">
        <f t="shared" si="98"/>
        <v>-</v>
      </c>
      <c r="DM90" s="14" t="str">
        <f t="shared" si="99"/>
        <v>-</v>
      </c>
      <c r="DN90" s="37" t="str">
        <f t="shared" si="115"/>
        <v>-</v>
      </c>
      <c r="DO90" s="89" t="str">
        <f t="shared" si="10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01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02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03"/>
        <v>-</v>
      </c>
      <c r="AC91" s="68"/>
      <c r="AD91" s="70" t="str">
        <f t="shared" si="7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04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05"/>
        <v>-</v>
      </c>
      <c r="AW91" s="68"/>
      <c r="AX91" s="70" t="str">
        <f t="shared" si="8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06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07"/>
        <v>-</v>
      </c>
      <c r="BQ91" s="68"/>
      <c r="BR91" s="70" t="str">
        <f t="shared" si="108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09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10"/>
        <v>-</v>
      </c>
      <c r="CK91" s="76"/>
      <c r="CL91" s="81"/>
      <c r="CM91" s="82"/>
      <c r="CN91" s="64" t="str">
        <f t="shared" si="81"/>
        <v>-</v>
      </c>
      <c r="CO91" s="65"/>
      <c r="CP91" s="65"/>
      <c r="CQ91" s="66" t="str">
        <f t="shared" si="82"/>
        <v>-</v>
      </c>
      <c r="CR91" s="64" t="str">
        <f t="shared" si="83"/>
        <v>-</v>
      </c>
      <c r="CS91" s="67" t="str">
        <f t="shared" si="84"/>
        <v/>
      </c>
      <c r="CT91" s="76"/>
      <c r="CU91" s="61" t="str">
        <f t="shared" si="85"/>
        <v>-</v>
      </c>
      <c r="CV91" s="62" t="str">
        <f t="shared" si="86"/>
        <v>-</v>
      </c>
      <c r="CW91" s="63" t="str">
        <f t="shared" si="87"/>
        <v>-</v>
      </c>
      <c r="CX91" s="63" t="str">
        <f t="shared" si="111"/>
        <v>-</v>
      </c>
      <c r="CY91" s="63" t="str">
        <f t="shared" si="88"/>
        <v>-</v>
      </c>
      <c r="CZ91" s="63" t="str">
        <f t="shared" si="89"/>
        <v>-</v>
      </c>
      <c r="DA91" s="51" t="str">
        <f t="shared" si="112"/>
        <v>-</v>
      </c>
      <c r="DB91" s="52" t="str">
        <f t="shared" si="113"/>
        <v>-</v>
      </c>
      <c r="DC91" s="53" t="str">
        <f t="shared" si="90"/>
        <v>-</v>
      </c>
      <c r="DD91" s="7" t="str">
        <f t="shared" si="114"/>
        <v>-</v>
      </c>
      <c r="DE91" s="7" t="str">
        <f t="shared" si="91"/>
        <v>-</v>
      </c>
      <c r="DF91" s="7" t="str">
        <f t="shared" si="92"/>
        <v>-</v>
      </c>
      <c r="DG91" s="7" t="str">
        <f t="shared" si="93"/>
        <v>-</v>
      </c>
      <c r="DH91" s="7" t="str">
        <f t="shared" si="94"/>
        <v>-</v>
      </c>
      <c r="DI91" s="7" t="str">
        <f t="shared" si="95"/>
        <v>-</v>
      </c>
      <c r="DJ91" s="7" t="str">
        <f t="shared" si="96"/>
        <v>-</v>
      </c>
      <c r="DK91" s="7" t="str">
        <f t="shared" si="97"/>
        <v>-</v>
      </c>
      <c r="DL91" s="13" t="str">
        <f t="shared" si="98"/>
        <v>-</v>
      </c>
      <c r="DM91" s="14" t="str">
        <f t="shared" si="99"/>
        <v>-</v>
      </c>
      <c r="DN91" s="37" t="str">
        <f t="shared" si="115"/>
        <v>-</v>
      </c>
      <c r="DO91" s="89" t="str">
        <f t="shared" si="10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01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02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03"/>
        <v>-</v>
      </c>
      <c r="AC92" s="68"/>
      <c r="AD92" s="70" t="str">
        <f t="shared" si="7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04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05"/>
        <v>-</v>
      </c>
      <c r="AW92" s="68"/>
      <c r="AX92" s="70" t="str">
        <f t="shared" si="8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06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07"/>
        <v>-</v>
      </c>
      <c r="BQ92" s="68"/>
      <c r="BR92" s="70" t="str">
        <f t="shared" si="108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09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10"/>
        <v>-</v>
      </c>
      <c r="CK92" s="76"/>
      <c r="CL92" s="81"/>
      <c r="CM92" s="82"/>
      <c r="CN92" s="64" t="str">
        <f t="shared" si="81"/>
        <v>-</v>
      </c>
      <c r="CO92" s="65"/>
      <c r="CP92" s="65"/>
      <c r="CQ92" s="66" t="str">
        <f t="shared" si="82"/>
        <v>-</v>
      </c>
      <c r="CR92" s="64" t="str">
        <f t="shared" si="83"/>
        <v>-</v>
      </c>
      <c r="CS92" s="67" t="str">
        <f t="shared" si="84"/>
        <v/>
      </c>
      <c r="CT92" s="76"/>
      <c r="CU92" s="61" t="str">
        <f t="shared" si="85"/>
        <v>-</v>
      </c>
      <c r="CV92" s="62" t="str">
        <f t="shared" si="86"/>
        <v>-</v>
      </c>
      <c r="CW92" s="63" t="str">
        <f t="shared" si="87"/>
        <v>-</v>
      </c>
      <c r="CX92" s="63" t="str">
        <f t="shared" si="111"/>
        <v>-</v>
      </c>
      <c r="CY92" s="63" t="str">
        <f t="shared" si="88"/>
        <v>-</v>
      </c>
      <c r="CZ92" s="63" t="str">
        <f t="shared" si="89"/>
        <v>-</v>
      </c>
      <c r="DA92" s="51" t="str">
        <f t="shared" si="112"/>
        <v>-</v>
      </c>
      <c r="DB92" s="52" t="str">
        <f t="shared" si="113"/>
        <v>-</v>
      </c>
      <c r="DC92" s="53" t="str">
        <f t="shared" si="90"/>
        <v>-</v>
      </c>
      <c r="DD92" s="7" t="str">
        <f t="shared" si="114"/>
        <v>-</v>
      </c>
      <c r="DE92" s="7" t="str">
        <f t="shared" si="91"/>
        <v>-</v>
      </c>
      <c r="DF92" s="7" t="str">
        <f t="shared" si="92"/>
        <v>-</v>
      </c>
      <c r="DG92" s="7" t="str">
        <f t="shared" si="93"/>
        <v>-</v>
      </c>
      <c r="DH92" s="7" t="str">
        <f t="shared" si="94"/>
        <v>-</v>
      </c>
      <c r="DI92" s="7" t="str">
        <f t="shared" si="95"/>
        <v>-</v>
      </c>
      <c r="DJ92" s="7" t="str">
        <f t="shared" si="96"/>
        <v>-</v>
      </c>
      <c r="DK92" s="7" t="str">
        <f t="shared" si="97"/>
        <v>-</v>
      </c>
      <c r="DL92" s="13" t="str">
        <f t="shared" si="98"/>
        <v>-</v>
      </c>
      <c r="DM92" s="14" t="str">
        <f t="shared" si="99"/>
        <v>-</v>
      </c>
      <c r="DN92" s="37" t="str">
        <f t="shared" si="115"/>
        <v>-</v>
      </c>
      <c r="DO92" s="89" t="str">
        <f t="shared" si="10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01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02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03"/>
        <v>-</v>
      </c>
      <c r="AC93" s="68"/>
      <c r="AD93" s="70" t="str">
        <f t="shared" si="7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04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05"/>
        <v>-</v>
      </c>
      <c r="AW93" s="68"/>
      <c r="AX93" s="70" t="str">
        <f t="shared" si="8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06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07"/>
        <v>-</v>
      </c>
      <c r="BQ93" s="68"/>
      <c r="BR93" s="70" t="str">
        <f t="shared" si="108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09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10"/>
        <v>-</v>
      </c>
      <c r="CK93" s="76"/>
      <c r="CL93" s="81"/>
      <c r="CM93" s="82"/>
      <c r="CN93" s="64" t="str">
        <f t="shared" si="81"/>
        <v>-</v>
      </c>
      <c r="CO93" s="65"/>
      <c r="CP93" s="65"/>
      <c r="CQ93" s="66" t="str">
        <f t="shared" si="82"/>
        <v>-</v>
      </c>
      <c r="CR93" s="64" t="str">
        <f t="shared" si="83"/>
        <v>-</v>
      </c>
      <c r="CS93" s="67" t="str">
        <f t="shared" si="84"/>
        <v/>
      </c>
      <c r="CT93" s="76"/>
      <c r="CU93" s="61" t="str">
        <f t="shared" si="85"/>
        <v>-</v>
      </c>
      <c r="CV93" s="62" t="str">
        <f t="shared" si="86"/>
        <v>-</v>
      </c>
      <c r="CW93" s="63" t="str">
        <f t="shared" si="87"/>
        <v>-</v>
      </c>
      <c r="CX93" s="63" t="str">
        <f t="shared" si="111"/>
        <v>-</v>
      </c>
      <c r="CY93" s="63" t="str">
        <f t="shared" si="88"/>
        <v>-</v>
      </c>
      <c r="CZ93" s="63" t="str">
        <f t="shared" si="89"/>
        <v>-</v>
      </c>
      <c r="DA93" s="51" t="str">
        <f t="shared" si="112"/>
        <v>-</v>
      </c>
      <c r="DB93" s="52" t="str">
        <f t="shared" si="113"/>
        <v>-</v>
      </c>
      <c r="DC93" s="53" t="str">
        <f t="shared" si="90"/>
        <v>-</v>
      </c>
      <c r="DD93" s="7" t="str">
        <f t="shared" si="114"/>
        <v>-</v>
      </c>
      <c r="DE93" s="7" t="str">
        <f t="shared" si="91"/>
        <v>-</v>
      </c>
      <c r="DF93" s="7" t="str">
        <f t="shared" si="92"/>
        <v>-</v>
      </c>
      <c r="DG93" s="7" t="str">
        <f t="shared" si="93"/>
        <v>-</v>
      </c>
      <c r="DH93" s="7" t="str">
        <f t="shared" si="94"/>
        <v>-</v>
      </c>
      <c r="DI93" s="7" t="str">
        <f t="shared" si="95"/>
        <v>-</v>
      </c>
      <c r="DJ93" s="7" t="str">
        <f t="shared" si="96"/>
        <v>-</v>
      </c>
      <c r="DK93" s="7" t="str">
        <f t="shared" si="97"/>
        <v>-</v>
      </c>
      <c r="DL93" s="13" t="str">
        <f t="shared" si="98"/>
        <v>-</v>
      </c>
      <c r="DM93" s="14" t="str">
        <f t="shared" si="99"/>
        <v>-</v>
      </c>
      <c r="DN93" s="37" t="str">
        <f t="shared" si="115"/>
        <v>-</v>
      </c>
      <c r="DO93" s="89" t="str">
        <f t="shared" si="10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01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02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03"/>
        <v>-</v>
      </c>
      <c r="AC94" s="68"/>
      <c r="AD94" s="70" t="str">
        <f t="shared" si="7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04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05"/>
        <v>-</v>
      </c>
      <c r="AW94" s="68"/>
      <c r="AX94" s="70" t="str">
        <f t="shared" si="8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06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07"/>
        <v>-</v>
      </c>
      <c r="BQ94" s="68"/>
      <c r="BR94" s="70" t="str">
        <f t="shared" si="108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09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10"/>
        <v>-</v>
      </c>
      <c r="CK94" s="76"/>
      <c r="CL94" s="81"/>
      <c r="CM94" s="82"/>
      <c r="CN94" s="64" t="str">
        <f t="shared" si="81"/>
        <v>-</v>
      </c>
      <c r="CO94" s="65"/>
      <c r="CP94" s="65"/>
      <c r="CQ94" s="66" t="str">
        <f t="shared" si="82"/>
        <v>-</v>
      </c>
      <c r="CR94" s="64" t="str">
        <f t="shared" si="83"/>
        <v>-</v>
      </c>
      <c r="CS94" s="67" t="str">
        <f t="shared" si="84"/>
        <v/>
      </c>
      <c r="CT94" s="76"/>
      <c r="CU94" s="61" t="str">
        <f t="shared" si="85"/>
        <v>-</v>
      </c>
      <c r="CV94" s="62" t="str">
        <f t="shared" si="86"/>
        <v>-</v>
      </c>
      <c r="CW94" s="63" t="str">
        <f t="shared" si="87"/>
        <v>-</v>
      </c>
      <c r="CX94" s="63" t="str">
        <f t="shared" si="111"/>
        <v>-</v>
      </c>
      <c r="CY94" s="63" t="str">
        <f t="shared" si="88"/>
        <v>-</v>
      </c>
      <c r="CZ94" s="63" t="str">
        <f t="shared" si="89"/>
        <v>-</v>
      </c>
      <c r="DA94" s="51" t="str">
        <f t="shared" si="112"/>
        <v>-</v>
      </c>
      <c r="DB94" s="52" t="str">
        <f t="shared" si="113"/>
        <v>-</v>
      </c>
      <c r="DC94" s="53" t="str">
        <f t="shared" si="90"/>
        <v>-</v>
      </c>
      <c r="DD94" s="7" t="str">
        <f t="shared" si="114"/>
        <v>-</v>
      </c>
      <c r="DE94" s="7" t="str">
        <f t="shared" si="91"/>
        <v>-</v>
      </c>
      <c r="DF94" s="7" t="str">
        <f t="shared" si="92"/>
        <v>-</v>
      </c>
      <c r="DG94" s="7" t="str">
        <f t="shared" si="93"/>
        <v>-</v>
      </c>
      <c r="DH94" s="7" t="str">
        <f t="shared" si="94"/>
        <v>-</v>
      </c>
      <c r="DI94" s="7" t="str">
        <f t="shared" si="95"/>
        <v>-</v>
      </c>
      <c r="DJ94" s="7" t="str">
        <f t="shared" si="96"/>
        <v>-</v>
      </c>
      <c r="DK94" s="7" t="str">
        <f t="shared" si="97"/>
        <v>-</v>
      </c>
      <c r="DL94" s="13" t="str">
        <f t="shared" si="98"/>
        <v>-</v>
      </c>
      <c r="DM94" s="14" t="str">
        <f t="shared" si="99"/>
        <v>-</v>
      </c>
      <c r="DN94" s="37" t="str">
        <f t="shared" si="115"/>
        <v>-</v>
      </c>
      <c r="DO94" s="89" t="str">
        <f t="shared" si="10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01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02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03"/>
        <v>-</v>
      </c>
      <c r="AC95" s="68"/>
      <c r="AD95" s="70" t="str">
        <f t="shared" si="7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04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05"/>
        <v>-</v>
      </c>
      <c r="AW95" s="68"/>
      <c r="AX95" s="70" t="str">
        <f t="shared" si="8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06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07"/>
        <v>-</v>
      </c>
      <c r="BQ95" s="68"/>
      <c r="BR95" s="70" t="str">
        <f t="shared" si="108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09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10"/>
        <v>-</v>
      </c>
      <c r="CK95" s="76"/>
      <c r="CL95" s="81"/>
      <c r="CM95" s="82"/>
      <c r="CN95" s="64" t="str">
        <f t="shared" si="81"/>
        <v>-</v>
      </c>
      <c r="CO95" s="65"/>
      <c r="CP95" s="65"/>
      <c r="CQ95" s="66" t="str">
        <f t="shared" si="82"/>
        <v>-</v>
      </c>
      <c r="CR95" s="64" t="str">
        <f t="shared" si="83"/>
        <v>-</v>
      </c>
      <c r="CS95" s="67" t="str">
        <f t="shared" si="84"/>
        <v/>
      </c>
      <c r="CT95" s="76"/>
      <c r="CU95" s="61" t="str">
        <f t="shared" si="85"/>
        <v>-</v>
      </c>
      <c r="CV95" s="62" t="str">
        <f t="shared" si="86"/>
        <v>-</v>
      </c>
      <c r="CW95" s="63" t="str">
        <f t="shared" si="87"/>
        <v>-</v>
      </c>
      <c r="CX95" s="63" t="str">
        <f t="shared" si="111"/>
        <v>-</v>
      </c>
      <c r="CY95" s="63" t="str">
        <f t="shared" si="88"/>
        <v>-</v>
      </c>
      <c r="CZ95" s="63" t="str">
        <f t="shared" si="89"/>
        <v>-</v>
      </c>
      <c r="DA95" s="51" t="str">
        <f t="shared" si="112"/>
        <v>-</v>
      </c>
      <c r="DB95" s="52" t="str">
        <f t="shared" si="113"/>
        <v>-</v>
      </c>
      <c r="DC95" s="53" t="str">
        <f t="shared" si="90"/>
        <v>-</v>
      </c>
      <c r="DD95" s="7" t="str">
        <f t="shared" si="114"/>
        <v>-</v>
      </c>
      <c r="DE95" s="7" t="str">
        <f t="shared" si="91"/>
        <v>-</v>
      </c>
      <c r="DF95" s="7" t="str">
        <f t="shared" si="92"/>
        <v>-</v>
      </c>
      <c r="DG95" s="7" t="str">
        <f t="shared" si="93"/>
        <v>-</v>
      </c>
      <c r="DH95" s="7" t="str">
        <f t="shared" si="94"/>
        <v>-</v>
      </c>
      <c r="DI95" s="7" t="str">
        <f t="shared" si="95"/>
        <v>-</v>
      </c>
      <c r="DJ95" s="7" t="str">
        <f t="shared" si="96"/>
        <v>-</v>
      </c>
      <c r="DK95" s="7" t="str">
        <f t="shared" si="97"/>
        <v>-</v>
      </c>
      <c r="DL95" s="13" t="str">
        <f t="shared" si="98"/>
        <v>-</v>
      </c>
      <c r="DM95" s="14" t="str">
        <f t="shared" si="99"/>
        <v>-</v>
      </c>
      <c r="DN95" s="37" t="str">
        <f t="shared" si="115"/>
        <v>-</v>
      </c>
      <c r="DO95" s="89" t="str">
        <f t="shared" si="10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01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02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03"/>
        <v>-</v>
      </c>
      <c r="AC96" s="68"/>
      <c r="AD96" s="70" t="str">
        <f t="shared" ref="AD96:AD113" si="11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04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05"/>
        <v>-</v>
      </c>
      <c r="AW96" s="68"/>
      <c r="AX96" s="70" t="str">
        <f t="shared" ref="AX96:AX113" si="11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06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07"/>
        <v>-</v>
      </c>
      <c r="BQ96" s="68"/>
      <c r="BR96" s="70" t="str">
        <f t="shared" si="108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09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10"/>
        <v>-</v>
      </c>
      <c r="CK96" s="76"/>
      <c r="CL96" s="81"/>
      <c r="CM96" s="82"/>
      <c r="CN96" s="64" t="str">
        <f t="shared" ref="CN96:CN113" si="118">IF($J96="","-",IF(AND(AB96&gt;0,S96=0),"Y","N"))</f>
        <v>-</v>
      </c>
      <c r="CO96" s="65"/>
      <c r="CP96" s="65"/>
      <c r="CQ96" s="66" t="str">
        <f t="shared" ref="CQ96:CQ113" si="119">IF($J96="","-",IF(AC96=0,0,AC96-J96))</f>
        <v>-</v>
      </c>
      <c r="CR96" s="64" t="str">
        <f t="shared" ref="CR96:CR113" si="120">IF($J96="","-",IF(AND(I96&gt;=CR$4,CQ96&gt;=CQ$4,CP96="N",S96=0),"Yes","No"))</f>
        <v>-</v>
      </c>
      <c r="CS96" s="67" t="str">
        <f t="shared" ref="CS96:CS113" si="121">IF($J96="","",IF(S96&gt;0,0,IF(AD96=0,0,AB96/(AD96*24))))</f>
        <v/>
      </c>
      <c r="CT96" s="76"/>
      <c r="CU96" s="61" t="str">
        <f t="shared" ref="CU96:CU113" si="122">IF(J96="","-",CJ96)</f>
        <v>-</v>
      </c>
      <c r="CV96" s="62" t="str">
        <f t="shared" ref="CV96:CV113" si="123">IF($J96="","-",AB96+AV96+BP96)</f>
        <v>-</v>
      </c>
      <c r="CW96" s="63" t="str">
        <f t="shared" ref="CW96:CW113" si="124">IF($J96="","-",(AD96+AX96+BR96)*86400)</f>
        <v>-</v>
      </c>
      <c r="CX96" s="63" t="str">
        <f t="shared" si="111"/>
        <v>-</v>
      </c>
      <c r="CY96" s="63" t="str">
        <f t="shared" ref="CY96:CY113" si="125">IF($J96="","-",S96+AM96+BG96+CA96)</f>
        <v>-</v>
      </c>
      <c r="CZ96" s="63" t="str">
        <f t="shared" ref="CZ96:CZ113" si="126">IF($J96="","-",(CL96-J96)*86400)</f>
        <v>-</v>
      </c>
      <c r="DA96" s="51" t="str">
        <f t="shared" si="112"/>
        <v>-</v>
      </c>
      <c r="DB96" s="52" t="str">
        <f t="shared" si="113"/>
        <v>-</v>
      </c>
      <c r="DC96" s="53" t="str">
        <f t="shared" ref="DC96:DC113" si="127">IF($J96="", "-", IF(AND(CV96=0, CX96=2),  1,   IFERROR((DA96*3600)/(IFERROR(CZ96-DB96-2,CZ96-2)*$CS$114+CU96*3600),0)))</f>
        <v>-</v>
      </c>
      <c r="DD96" s="7" t="str">
        <f t="shared" si="114"/>
        <v>-</v>
      </c>
      <c r="DE96" s="7" t="str">
        <f t="shared" ref="DE96:DE113" si="128">IF($J96="","-",IFERROR((3600*CV96/$CS$114),0))</f>
        <v>-</v>
      </c>
      <c r="DF96" s="7" t="str">
        <f t="shared" ref="DF96:DF113" si="129">IF(J96="","-",(CM96-J96)*86400)</f>
        <v>-</v>
      </c>
      <c r="DG96" s="7" t="str">
        <f t="shared" ref="DG96:DG113" si="130">IF($J96="","-",(CL96-J96-(3/86400))*86400)</f>
        <v>-</v>
      </c>
      <c r="DH96" s="7" t="str">
        <f t="shared" ref="DH96:DH113" si="131">IF($J96="","-",IF($CW96=0,0, $CW96-IFERROR(3600*$CV96/$CS$114,0)-1))</f>
        <v>-</v>
      </c>
      <c r="DI96" s="7" t="str">
        <f t="shared" ref="DI96:DI113" si="132">IF($J96="","-",IF($CW96=0,0, $CW96-IFERROR(3600*$CV96/$CS$114,0)-2))</f>
        <v>-</v>
      </c>
      <c r="DJ96" s="7" t="str">
        <f t="shared" ref="DJ96:DJ113" si="133">IF($J96="","-",IF($CW96=0,0, $CW96-IFERROR(3600*$CV96/$CS$114,0)-1))</f>
        <v>-</v>
      </c>
      <c r="DK96" s="7" t="str">
        <f t="shared" ref="DK96:DK113" si="134">IF($J96="","-",IF($CW96=0,0, $CW96-IFERROR(3600*$CV96/$CS$114,0)))</f>
        <v>-</v>
      </c>
      <c r="DL96" s="13" t="str">
        <f t="shared" ref="DL96:DL113" si="135">IF($J96="","-",HLOOKUP(CX96,$DH$63:$DK$113,A96+1, FALSE))</f>
        <v>-</v>
      </c>
      <c r="DM96" s="14" t="str">
        <f t="shared" ref="DM96:DM113" si="136">IF($J96="","-",IFERROR(IF(CU96=0,((DA96*(3600/DF96))/($CS$114*((DG96-DB96+1)/DF96))),((DA96*(3600/DF96))/(($CS$114*(((DG96-DB96+1)/DF96)))+((CU96*3600)/DF96)))),0))</f>
        <v>-</v>
      </c>
      <c r="DN96" s="37" t="str">
        <f t="shared" si="115"/>
        <v>-</v>
      </c>
      <c r="DO96" s="89" t="str">
        <f t="shared" ref="DO96:DO113" si="13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01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02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03"/>
        <v>-</v>
      </c>
      <c r="AC97" s="68"/>
      <c r="AD97" s="70" t="str">
        <f t="shared" si="11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04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05"/>
        <v>-</v>
      </c>
      <c r="AW97" s="68"/>
      <c r="AX97" s="70" t="str">
        <f t="shared" si="11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06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07"/>
        <v>-</v>
      </c>
      <c r="BQ97" s="68"/>
      <c r="BR97" s="70" t="str">
        <f t="shared" si="108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09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10"/>
        <v>-</v>
      </c>
      <c r="CK97" s="76"/>
      <c r="CL97" s="81"/>
      <c r="CM97" s="82"/>
      <c r="CN97" s="64" t="str">
        <f t="shared" si="118"/>
        <v>-</v>
      </c>
      <c r="CO97" s="65"/>
      <c r="CP97" s="65"/>
      <c r="CQ97" s="66" t="str">
        <f t="shared" si="119"/>
        <v>-</v>
      </c>
      <c r="CR97" s="64" t="str">
        <f t="shared" si="120"/>
        <v>-</v>
      </c>
      <c r="CS97" s="67" t="str">
        <f t="shared" si="121"/>
        <v/>
      </c>
      <c r="CT97" s="76"/>
      <c r="CU97" s="61" t="str">
        <f t="shared" si="122"/>
        <v>-</v>
      </c>
      <c r="CV97" s="62" t="str">
        <f t="shared" si="123"/>
        <v>-</v>
      </c>
      <c r="CW97" s="63" t="str">
        <f t="shared" si="124"/>
        <v>-</v>
      </c>
      <c r="CX97" s="63" t="str">
        <f t="shared" si="111"/>
        <v>-</v>
      </c>
      <c r="CY97" s="63" t="str">
        <f t="shared" si="125"/>
        <v>-</v>
      </c>
      <c r="CZ97" s="63" t="str">
        <f t="shared" si="126"/>
        <v>-</v>
      </c>
      <c r="DA97" s="51" t="str">
        <f>IF($J97="","-",CV97+CY97+CU97)</f>
        <v>-</v>
      </c>
      <c r="DB97" s="52" t="str">
        <f t="shared" si="113"/>
        <v>-</v>
      </c>
      <c r="DC97" s="53" t="str">
        <f t="shared" si="127"/>
        <v>-</v>
      </c>
      <c r="DD97" s="7" t="str">
        <f t="shared" si="114"/>
        <v>-</v>
      </c>
      <c r="DE97" s="7" t="str">
        <f t="shared" si="128"/>
        <v>-</v>
      </c>
      <c r="DF97" s="7" t="str">
        <f t="shared" si="129"/>
        <v>-</v>
      </c>
      <c r="DG97" s="7" t="str">
        <f t="shared" si="130"/>
        <v>-</v>
      </c>
      <c r="DH97" s="7" t="str">
        <f t="shared" si="131"/>
        <v>-</v>
      </c>
      <c r="DI97" s="7" t="str">
        <f t="shared" si="132"/>
        <v>-</v>
      </c>
      <c r="DJ97" s="7" t="str">
        <f t="shared" si="133"/>
        <v>-</v>
      </c>
      <c r="DK97" s="7" t="str">
        <f t="shared" si="134"/>
        <v>-</v>
      </c>
      <c r="DL97" s="13" t="str">
        <f t="shared" si="135"/>
        <v>-</v>
      </c>
      <c r="DM97" s="14" t="str">
        <f t="shared" si="136"/>
        <v>-</v>
      </c>
      <c r="DN97" s="37" t="str">
        <f t="shared" si="115"/>
        <v>-</v>
      </c>
      <c r="DO97" s="89" t="str">
        <f t="shared" si="13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01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02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03"/>
        <v>-</v>
      </c>
      <c r="AC98" s="68"/>
      <c r="AD98" s="70" t="str">
        <f t="shared" si="11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04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05"/>
        <v>-</v>
      </c>
      <c r="AW98" s="68"/>
      <c r="AX98" s="70" t="str">
        <f t="shared" si="11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06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07"/>
        <v>-</v>
      </c>
      <c r="BQ98" s="68"/>
      <c r="BR98" s="70" t="str">
        <f t="shared" si="108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09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10"/>
        <v>-</v>
      </c>
      <c r="CK98" s="76"/>
      <c r="CL98" s="81"/>
      <c r="CM98" s="82"/>
      <c r="CN98" s="64" t="str">
        <f t="shared" si="118"/>
        <v>-</v>
      </c>
      <c r="CO98" s="65"/>
      <c r="CP98" s="65"/>
      <c r="CQ98" s="66" t="str">
        <f t="shared" si="119"/>
        <v>-</v>
      </c>
      <c r="CR98" s="64" t="str">
        <f t="shared" si="120"/>
        <v>-</v>
      </c>
      <c r="CS98" s="67" t="str">
        <f t="shared" si="121"/>
        <v/>
      </c>
      <c r="CT98" s="76"/>
      <c r="CU98" s="61" t="str">
        <f t="shared" si="122"/>
        <v>-</v>
      </c>
      <c r="CV98" s="62" t="str">
        <f t="shared" si="123"/>
        <v>-</v>
      </c>
      <c r="CW98" s="63" t="str">
        <f t="shared" si="124"/>
        <v>-</v>
      </c>
      <c r="CX98" s="63" t="str">
        <f t="shared" si="111"/>
        <v>-</v>
      </c>
      <c r="CY98" s="63" t="str">
        <f t="shared" si="125"/>
        <v>-</v>
      </c>
      <c r="CZ98" s="63" t="str">
        <f t="shared" si="126"/>
        <v>-</v>
      </c>
      <c r="DA98" s="51" t="str">
        <f t="shared" ref="DA98:DA113" si="138">IF($J98="","-",CV98+CY98+CU98)</f>
        <v>-</v>
      </c>
      <c r="DB98" s="52" t="str">
        <f t="shared" si="113"/>
        <v>-</v>
      </c>
      <c r="DC98" s="53" t="str">
        <f t="shared" si="127"/>
        <v>-</v>
      </c>
      <c r="DD98" s="7" t="str">
        <f t="shared" si="114"/>
        <v>-</v>
      </c>
      <c r="DE98" s="7" t="str">
        <f t="shared" si="128"/>
        <v>-</v>
      </c>
      <c r="DF98" s="7" t="str">
        <f t="shared" si="129"/>
        <v>-</v>
      </c>
      <c r="DG98" s="7" t="str">
        <f t="shared" si="130"/>
        <v>-</v>
      </c>
      <c r="DH98" s="7" t="str">
        <f t="shared" si="131"/>
        <v>-</v>
      </c>
      <c r="DI98" s="7" t="str">
        <f t="shared" si="132"/>
        <v>-</v>
      </c>
      <c r="DJ98" s="7" t="str">
        <f t="shared" si="133"/>
        <v>-</v>
      </c>
      <c r="DK98" s="7" t="str">
        <f t="shared" si="134"/>
        <v>-</v>
      </c>
      <c r="DL98" s="13" t="str">
        <f t="shared" si="135"/>
        <v>-</v>
      </c>
      <c r="DM98" s="14" t="str">
        <f t="shared" si="136"/>
        <v>-</v>
      </c>
      <c r="DN98" s="37" t="str">
        <f t="shared" si="115"/>
        <v>-</v>
      </c>
      <c r="DO98" s="89" t="str">
        <f t="shared" si="13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01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02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03"/>
        <v>-</v>
      </c>
      <c r="AC99" s="68"/>
      <c r="AD99" s="70" t="str">
        <f t="shared" si="11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04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05"/>
        <v>-</v>
      </c>
      <c r="AW99" s="68"/>
      <c r="AX99" s="70" t="str">
        <f t="shared" si="11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06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07"/>
        <v>-</v>
      </c>
      <c r="BQ99" s="68"/>
      <c r="BR99" s="70" t="str">
        <f t="shared" si="108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09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10"/>
        <v>-</v>
      </c>
      <c r="CK99" s="76"/>
      <c r="CL99" s="81"/>
      <c r="CM99" s="82"/>
      <c r="CN99" s="64" t="str">
        <f t="shared" si="118"/>
        <v>-</v>
      </c>
      <c r="CO99" s="65"/>
      <c r="CP99" s="65"/>
      <c r="CQ99" s="66" t="str">
        <f t="shared" si="119"/>
        <v>-</v>
      </c>
      <c r="CR99" s="64" t="str">
        <f t="shared" si="120"/>
        <v>-</v>
      </c>
      <c r="CS99" s="67" t="str">
        <f t="shared" si="121"/>
        <v/>
      </c>
      <c r="CT99" s="76"/>
      <c r="CU99" s="61" t="str">
        <f t="shared" si="122"/>
        <v>-</v>
      </c>
      <c r="CV99" s="62" t="str">
        <f t="shared" si="123"/>
        <v>-</v>
      </c>
      <c r="CW99" s="63" t="str">
        <f t="shared" si="124"/>
        <v>-</v>
      </c>
      <c r="CX99" s="63" t="str">
        <f t="shared" si="111"/>
        <v>-</v>
      </c>
      <c r="CY99" s="63" t="str">
        <f t="shared" si="125"/>
        <v>-</v>
      </c>
      <c r="CZ99" s="63" t="str">
        <f t="shared" si="126"/>
        <v>-</v>
      </c>
      <c r="DA99" s="51" t="str">
        <f t="shared" si="138"/>
        <v>-</v>
      </c>
      <c r="DB99" s="52" t="str">
        <f t="shared" si="113"/>
        <v>-</v>
      </c>
      <c r="DC99" s="53" t="str">
        <f t="shared" si="127"/>
        <v>-</v>
      </c>
      <c r="DD99" s="7" t="str">
        <f t="shared" si="114"/>
        <v>-</v>
      </c>
      <c r="DE99" s="7" t="str">
        <f t="shared" si="128"/>
        <v>-</v>
      </c>
      <c r="DF99" s="7" t="str">
        <f t="shared" si="129"/>
        <v>-</v>
      </c>
      <c r="DG99" s="7" t="str">
        <f t="shared" si="130"/>
        <v>-</v>
      </c>
      <c r="DH99" s="7" t="str">
        <f t="shared" si="131"/>
        <v>-</v>
      </c>
      <c r="DI99" s="7" t="str">
        <f t="shared" si="132"/>
        <v>-</v>
      </c>
      <c r="DJ99" s="7" t="str">
        <f t="shared" si="133"/>
        <v>-</v>
      </c>
      <c r="DK99" s="7" t="str">
        <f t="shared" si="134"/>
        <v>-</v>
      </c>
      <c r="DL99" s="13" t="str">
        <f t="shared" si="135"/>
        <v>-</v>
      </c>
      <c r="DM99" s="14" t="str">
        <f t="shared" si="136"/>
        <v>-</v>
      </c>
      <c r="DN99" s="37" t="str">
        <f t="shared" si="115"/>
        <v>-</v>
      </c>
      <c r="DO99" s="89" t="str">
        <f t="shared" si="13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01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02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03"/>
        <v>-</v>
      </c>
      <c r="AC100" s="68"/>
      <c r="AD100" s="70" t="str">
        <f t="shared" si="11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04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05"/>
        <v>-</v>
      </c>
      <c r="AW100" s="68"/>
      <c r="AX100" s="70" t="str">
        <f t="shared" si="11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06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07"/>
        <v>-</v>
      </c>
      <c r="BQ100" s="68"/>
      <c r="BR100" s="70" t="str">
        <f t="shared" si="108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09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10"/>
        <v>-</v>
      </c>
      <c r="CK100" s="76"/>
      <c r="CL100" s="81"/>
      <c r="CM100" s="82"/>
      <c r="CN100" s="64" t="str">
        <f t="shared" si="118"/>
        <v>-</v>
      </c>
      <c r="CO100" s="65"/>
      <c r="CP100" s="65"/>
      <c r="CQ100" s="66" t="str">
        <f t="shared" si="119"/>
        <v>-</v>
      </c>
      <c r="CR100" s="64" t="str">
        <f t="shared" si="120"/>
        <v>-</v>
      </c>
      <c r="CS100" s="67" t="str">
        <f t="shared" si="121"/>
        <v/>
      </c>
      <c r="CT100" s="76"/>
      <c r="CU100" s="61" t="str">
        <f t="shared" si="122"/>
        <v>-</v>
      </c>
      <c r="CV100" s="62" t="str">
        <f t="shared" si="123"/>
        <v>-</v>
      </c>
      <c r="CW100" s="63" t="str">
        <f t="shared" si="124"/>
        <v>-</v>
      </c>
      <c r="CX100" s="63" t="str">
        <f t="shared" si="111"/>
        <v>-</v>
      </c>
      <c r="CY100" s="63" t="str">
        <f t="shared" si="125"/>
        <v>-</v>
      </c>
      <c r="CZ100" s="63" t="str">
        <f t="shared" si="126"/>
        <v>-</v>
      </c>
      <c r="DA100" s="51" t="str">
        <f t="shared" si="138"/>
        <v>-</v>
      </c>
      <c r="DB100" s="52" t="str">
        <f t="shared" si="113"/>
        <v>-</v>
      </c>
      <c r="DC100" s="53" t="str">
        <f t="shared" si="127"/>
        <v>-</v>
      </c>
      <c r="DD100" s="7" t="str">
        <f t="shared" si="114"/>
        <v>-</v>
      </c>
      <c r="DE100" s="7" t="str">
        <f t="shared" si="128"/>
        <v>-</v>
      </c>
      <c r="DF100" s="7" t="str">
        <f t="shared" si="129"/>
        <v>-</v>
      </c>
      <c r="DG100" s="7" t="str">
        <f t="shared" si="130"/>
        <v>-</v>
      </c>
      <c r="DH100" s="7" t="str">
        <f t="shared" si="131"/>
        <v>-</v>
      </c>
      <c r="DI100" s="7" t="str">
        <f t="shared" si="132"/>
        <v>-</v>
      </c>
      <c r="DJ100" s="7" t="str">
        <f t="shared" si="133"/>
        <v>-</v>
      </c>
      <c r="DK100" s="7" t="str">
        <f t="shared" si="134"/>
        <v>-</v>
      </c>
      <c r="DL100" s="13" t="str">
        <f t="shared" si="135"/>
        <v>-</v>
      </c>
      <c r="DM100" s="14" t="str">
        <f t="shared" si="136"/>
        <v>-</v>
      </c>
      <c r="DN100" s="37" t="str">
        <f t="shared" si="115"/>
        <v>-</v>
      </c>
      <c r="DO100" s="89" t="str">
        <f t="shared" si="13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01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02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03"/>
        <v>-</v>
      </c>
      <c r="AC101" s="68"/>
      <c r="AD101" s="70" t="str">
        <f t="shared" si="11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04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05"/>
        <v>-</v>
      </c>
      <c r="AW101" s="68"/>
      <c r="AX101" s="70" t="str">
        <f t="shared" si="11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06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07"/>
        <v>-</v>
      </c>
      <c r="BQ101" s="68"/>
      <c r="BR101" s="70" t="str">
        <f t="shared" si="108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09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10"/>
        <v>-</v>
      </c>
      <c r="CK101" s="76"/>
      <c r="CL101" s="81"/>
      <c r="CM101" s="82"/>
      <c r="CN101" s="64" t="str">
        <f t="shared" si="118"/>
        <v>-</v>
      </c>
      <c r="CO101" s="65"/>
      <c r="CP101" s="65"/>
      <c r="CQ101" s="66" t="str">
        <f t="shared" si="119"/>
        <v>-</v>
      </c>
      <c r="CR101" s="64" t="str">
        <f t="shared" si="120"/>
        <v>-</v>
      </c>
      <c r="CS101" s="67" t="str">
        <f t="shared" si="121"/>
        <v/>
      </c>
      <c r="CT101" s="76"/>
      <c r="CU101" s="61" t="str">
        <f t="shared" si="122"/>
        <v>-</v>
      </c>
      <c r="CV101" s="62" t="str">
        <f t="shared" si="123"/>
        <v>-</v>
      </c>
      <c r="CW101" s="63" t="str">
        <f t="shared" si="124"/>
        <v>-</v>
      </c>
      <c r="CX101" s="63" t="str">
        <f t="shared" si="111"/>
        <v>-</v>
      </c>
      <c r="CY101" s="63" t="str">
        <f t="shared" si="125"/>
        <v>-</v>
      </c>
      <c r="CZ101" s="63" t="str">
        <f t="shared" si="126"/>
        <v>-</v>
      </c>
      <c r="DA101" s="51" t="str">
        <f t="shared" si="138"/>
        <v>-</v>
      </c>
      <c r="DB101" s="52" t="str">
        <f t="shared" si="113"/>
        <v>-</v>
      </c>
      <c r="DC101" s="53" t="str">
        <f t="shared" si="127"/>
        <v>-</v>
      </c>
      <c r="DD101" s="7" t="str">
        <f t="shared" si="114"/>
        <v>-</v>
      </c>
      <c r="DE101" s="7" t="str">
        <f t="shared" si="128"/>
        <v>-</v>
      </c>
      <c r="DF101" s="7" t="str">
        <f t="shared" si="129"/>
        <v>-</v>
      </c>
      <c r="DG101" s="7" t="str">
        <f t="shared" si="130"/>
        <v>-</v>
      </c>
      <c r="DH101" s="7" t="str">
        <f t="shared" si="131"/>
        <v>-</v>
      </c>
      <c r="DI101" s="7" t="str">
        <f t="shared" si="132"/>
        <v>-</v>
      </c>
      <c r="DJ101" s="7" t="str">
        <f t="shared" si="133"/>
        <v>-</v>
      </c>
      <c r="DK101" s="7" t="str">
        <f t="shared" si="134"/>
        <v>-</v>
      </c>
      <c r="DL101" s="13" t="str">
        <f t="shared" si="135"/>
        <v>-</v>
      </c>
      <c r="DM101" s="14" t="str">
        <f t="shared" si="136"/>
        <v>-</v>
      </c>
      <c r="DN101" s="37" t="str">
        <f t="shared" si="115"/>
        <v>-</v>
      </c>
      <c r="DO101" s="89" t="str">
        <f t="shared" si="13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01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02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03"/>
        <v>-</v>
      </c>
      <c r="AC102" s="68"/>
      <c r="AD102" s="70" t="str">
        <f t="shared" si="11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04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05"/>
        <v>-</v>
      </c>
      <c r="AW102" s="68"/>
      <c r="AX102" s="70" t="str">
        <f t="shared" si="11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06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07"/>
        <v>-</v>
      </c>
      <c r="BQ102" s="68"/>
      <c r="BR102" s="70" t="str">
        <f t="shared" si="108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09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10"/>
        <v>-</v>
      </c>
      <c r="CK102" s="76"/>
      <c r="CL102" s="81"/>
      <c r="CM102" s="82"/>
      <c r="CN102" s="64" t="str">
        <f t="shared" si="118"/>
        <v>-</v>
      </c>
      <c r="CO102" s="65"/>
      <c r="CP102" s="65"/>
      <c r="CQ102" s="66" t="str">
        <f t="shared" si="119"/>
        <v>-</v>
      </c>
      <c r="CR102" s="64" t="str">
        <f t="shared" si="120"/>
        <v>-</v>
      </c>
      <c r="CS102" s="67" t="str">
        <f t="shared" si="121"/>
        <v/>
      </c>
      <c r="CT102" s="76"/>
      <c r="CU102" s="61" t="str">
        <f t="shared" si="122"/>
        <v>-</v>
      </c>
      <c r="CV102" s="62" t="str">
        <f t="shared" si="123"/>
        <v>-</v>
      </c>
      <c r="CW102" s="63" t="str">
        <f t="shared" si="124"/>
        <v>-</v>
      </c>
      <c r="CX102" s="63" t="str">
        <f t="shared" si="111"/>
        <v>-</v>
      </c>
      <c r="CY102" s="63" t="str">
        <f t="shared" si="125"/>
        <v>-</v>
      </c>
      <c r="CZ102" s="63" t="str">
        <f t="shared" si="126"/>
        <v>-</v>
      </c>
      <c r="DA102" s="51" t="str">
        <f t="shared" si="138"/>
        <v>-</v>
      </c>
      <c r="DB102" s="52" t="str">
        <f t="shared" si="113"/>
        <v>-</v>
      </c>
      <c r="DC102" s="53" t="str">
        <f t="shared" si="127"/>
        <v>-</v>
      </c>
      <c r="DD102" s="7" t="str">
        <f t="shared" si="114"/>
        <v>-</v>
      </c>
      <c r="DE102" s="7" t="str">
        <f t="shared" si="128"/>
        <v>-</v>
      </c>
      <c r="DF102" s="7" t="str">
        <f t="shared" si="129"/>
        <v>-</v>
      </c>
      <c r="DG102" s="7" t="str">
        <f t="shared" si="130"/>
        <v>-</v>
      </c>
      <c r="DH102" s="7" t="str">
        <f t="shared" si="131"/>
        <v>-</v>
      </c>
      <c r="DI102" s="7" t="str">
        <f t="shared" si="132"/>
        <v>-</v>
      </c>
      <c r="DJ102" s="7" t="str">
        <f t="shared" si="133"/>
        <v>-</v>
      </c>
      <c r="DK102" s="7" t="str">
        <f t="shared" si="134"/>
        <v>-</v>
      </c>
      <c r="DL102" s="13" t="str">
        <f t="shared" si="135"/>
        <v>-</v>
      </c>
      <c r="DM102" s="14" t="str">
        <f t="shared" si="136"/>
        <v>-</v>
      </c>
      <c r="DN102" s="37" t="str">
        <f t="shared" si="115"/>
        <v>-</v>
      </c>
      <c r="DO102" s="89" t="str">
        <f t="shared" si="13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01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02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03"/>
        <v>-</v>
      </c>
      <c r="AC103" s="68"/>
      <c r="AD103" s="70" t="str">
        <f t="shared" si="11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04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05"/>
        <v>-</v>
      </c>
      <c r="AW103" s="68"/>
      <c r="AX103" s="70" t="str">
        <f t="shared" si="11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06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07"/>
        <v>-</v>
      </c>
      <c r="BQ103" s="68"/>
      <c r="BR103" s="70" t="str">
        <f t="shared" si="108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09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10"/>
        <v>-</v>
      </c>
      <c r="CK103" s="76"/>
      <c r="CL103" s="81"/>
      <c r="CM103" s="82"/>
      <c r="CN103" s="64" t="str">
        <f t="shared" si="118"/>
        <v>-</v>
      </c>
      <c r="CO103" s="65"/>
      <c r="CP103" s="65"/>
      <c r="CQ103" s="66" t="str">
        <f t="shared" si="119"/>
        <v>-</v>
      </c>
      <c r="CR103" s="64" t="str">
        <f t="shared" si="120"/>
        <v>-</v>
      </c>
      <c r="CS103" s="67" t="str">
        <f t="shared" si="121"/>
        <v/>
      </c>
      <c r="CT103" s="76"/>
      <c r="CU103" s="61" t="str">
        <f t="shared" si="122"/>
        <v>-</v>
      </c>
      <c r="CV103" s="62" t="str">
        <f t="shared" si="123"/>
        <v>-</v>
      </c>
      <c r="CW103" s="63" t="str">
        <f t="shared" si="124"/>
        <v>-</v>
      </c>
      <c r="CX103" s="63" t="str">
        <f t="shared" si="111"/>
        <v>-</v>
      </c>
      <c r="CY103" s="63" t="str">
        <f t="shared" si="125"/>
        <v>-</v>
      </c>
      <c r="CZ103" s="63" t="str">
        <f t="shared" si="126"/>
        <v>-</v>
      </c>
      <c r="DA103" s="51" t="str">
        <f t="shared" si="138"/>
        <v>-</v>
      </c>
      <c r="DB103" s="52" t="str">
        <f t="shared" si="113"/>
        <v>-</v>
      </c>
      <c r="DC103" s="53" t="str">
        <f t="shared" si="127"/>
        <v>-</v>
      </c>
      <c r="DD103" s="7" t="str">
        <f t="shared" si="114"/>
        <v>-</v>
      </c>
      <c r="DE103" s="7" t="str">
        <f t="shared" si="128"/>
        <v>-</v>
      </c>
      <c r="DF103" s="7" t="str">
        <f t="shared" si="129"/>
        <v>-</v>
      </c>
      <c r="DG103" s="7" t="str">
        <f t="shared" si="130"/>
        <v>-</v>
      </c>
      <c r="DH103" s="7" t="str">
        <f t="shared" si="131"/>
        <v>-</v>
      </c>
      <c r="DI103" s="7" t="str">
        <f t="shared" si="132"/>
        <v>-</v>
      </c>
      <c r="DJ103" s="7" t="str">
        <f t="shared" si="133"/>
        <v>-</v>
      </c>
      <c r="DK103" s="7" t="str">
        <f t="shared" si="134"/>
        <v>-</v>
      </c>
      <c r="DL103" s="13" t="str">
        <f t="shared" si="135"/>
        <v>-</v>
      </c>
      <c r="DM103" s="14" t="str">
        <f t="shared" si="136"/>
        <v>-</v>
      </c>
      <c r="DN103" s="37" t="str">
        <f t="shared" si="115"/>
        <v>-</v>
      </c>
      <c r="DO103" s="89" t="str">
        <f t="shared" si="13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01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02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03"/>
        <v>-</v>
      </c>
      <c r="AC104" s="68"/>
      <c r="AD104" s="70" t="str">
        <f t="shared" si="11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04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05"/>
        <v>-</v>
      </c>
      <c r="AW104" s="68"/>
      <c r="AX104" s="70" t="str">
        <f t="shared" si="11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06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07"/>
        <v>-</v>
      </c>
      <c r="BQ104" s="68"/>
      <c r="BR104" s="70" t="str">
        <f t="shared" si="108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09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10"/>
        <v>-</v>
      </c>
      <c r="CK104" s="76"/>
      <c r="CL104" s="81"/>
      <c r="CM104" s="82"/>
      <c r="CN104" s="64" t="str">
        <f t="shared" si="118"/>
        <v>-</v>
      </c>
      <c r="CO104" s="65"/>
      <c r="CP104" s="65"/>
      <c r="CQ104" s="66" t="str">
        <f t="shared" si="119"/>
        <v>-</v>
      </c>
      <c r="CR104" s="64" t="str">
        <f t="shared" si="120"/>
        <v>-</v>
      </c>
      <c r="CS104" s="67" t="str">
        <f t="shared" si="121"/>
        <v/>
      </c>
      <c r="CT104" s="76"/>
      <c r="CU104" s="61" t="str">
        <f t="shared" si="122"/>
        <v>-</v>
      </c>
      <c r="CV104" s="62" t="str">
        <f t="shared" si="123"/>
        <v>-</v>
      </c>
      <c r="CW104" s="63" t="str">
        <f t="shared" si="124"/>
        <v>-</v>
      </c>
      <c r="CX104" s="63" t="str">
        <f t="shared" si="111"/>
        <v>-</v>
      </c>
      <c r="CY104" s="63" t="str">
        <f t="shared" si="125"/>
        <v>-</v>
      </c>
      <c r="CZ104" s="63" t="str">
        <f t="shared" si="126"/>
        <v>-</v>
      </c>
      <c r="DA104" s="51" t="str">
        <f t="shared" si="138"/>
        <v>-</v>
      </c>
      <c r="DB104" s="52" t="str">
        <f t="shared" si="113"/>
        <v>-</v>
      </c>
      <c r="DC104" s="53" t="str">
        <f t="shared" si="127"/>
        <v>-</v>
      </c>
      <c r="DD104" s="7" t="str">
        <f t="shared" si="114"/>
        <v>-</v>
      </c>
      <c r="DE104" s="7" t="str">
        <f t="shared" si="128"/>
        <v>-</v>
      </c>
      <c r="DF104" s="7" t="str">
        <f t="shared" si="129"/>
        <v>-</v>
      </c>
      <c r="DG104" s="7" t="str">
        <f t="shared" si="130"/>
        <v>-</v>
      </c>
      <c r="DH104" s="7" t="str">
        <f t="shared" si="131"/>
        <v>-</v>
      </c>
      <c r="DI104" s="7" t="str">
        <f t="shared" si="132"/>
        <v>-</v>
      </c>
      <c r="DJ104" s="7" t="str">
        <f t="shared" si="133"/>
        <v>-</v>
      </c>
      <c r="DK104" s="7" t="str">
        <f t="shared" si="134"/>
        <v>-</v>
      </c>
      <c r="DL104" s="13" t="str">
        <f t="shared" si="135"/>
        <v>-</v>
      </c>
      <c r="DM104" s="14" t="str">
        <f t="shared" si="136"/>
        <v>-</v>
      </c>
      <c r="DN104" s="37" t="str">
        <f t="shared" si="115"/>
        <v>-</v>
      </c>
      <c r="DO104" s="89" t="str">
        <f t="shared" si="13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01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02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03"/>
        <v>-</v>
      </c>
      <c r="AC105" s="68"/>
      <c r="AD105" s="70" t="str">
        <f t="shared" si="11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04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05"/>
        <v>-</v>
      </c>
      <c r="AW105" s="68"/>
      <c r="AX105" s="70" t="str">
        <f t="shared" si="11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06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07"/>
        <v>-</v>
      </c>
      <c r="BQ105" s="68"/>
      <c r="BR105" s="70" t="str">
        <f t="shared" si="108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09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10"/>
        <v>-</v>
      </c>
      <c r="CK105" s="76"/>
      <c r="CL105" s="81"/>
      <c r="CM105" s="82"/>
      <c r="CN105" s="64" t="str">
        <f t="shared" si="118"/>
        <v>-</v>
      </c>
      <c r="CO105" s="65"/>
      <c r="CP105" s="65"/>
      <c r="CQ105" s="66" t="str">
        <f t="shared" si="119"/>
        <v>-</v>
      </c>
      <c r="CR105" s="64" t="str">
        <f t="shared" si="120"/>
        <v>-</v>
      </c>
      <c r="CS105" s="67" t="str">
        <f t="shared" si="121"/>
        <v/>
      </c>
      <c r="CT105" s="76"/>
      <c r="CU105" s="61" t="str">
        <f t="shared" si="122"/>
        <v>-</v>
      </c>
      <c r="CV105" s="62" t="str">
        <f t="shared" si="123"/>
        <v>-</v>
      </c>
      <c r="CW105" s="63" t="str">
        <f t="shared" si="124"/>
        <v>-</v>
      </c>
      <c r="CX105" s="63" t="str">
        <f t="shared" si="111"/>
        <v>-</v>
      </c>
      <c r="CY105" s="63" t="str">
        <f t="shared" si="125"/>
        <v>-</v>
      </c>
      <c r="CZ105" s="63" t="str">
        <f t="shared" si="126"/>
        <v>-</v>
      </c>
      <c r="DA105" s="51" t="str">
        <f t="shared" si="138"/>
        <v>-</v>
      </c>
      <c r="DB105" s="52" t="str">
        <f t="shared" si="113"/>
        <v>-</v>
      </c>
      <c r="DC105" s="53" t="str">
        <f t="shared" si="127"/>
        <v>-</v>
      </c>
      <c r="DD105" s="7" t="str">
        <f t="shared" si="114"/>
        <v>-</v>
      </c>
      <c r="DE105" s="7" t="str">
        <f t="shared" si="128"/>
        <v>-</v>
      </c>
      <c r="DF105" s="7" t="str">
        <f t="shared" si="129"/>
        <v>-</v>
      </c>
      <c r="DG105" s="7" t="str">
        <f t="shared" si="130"/>
        <v>-</v>
      </c>
      <c r="DH105" s="7" t="str">
        <f t="shared" si="131"/>
        <v>-</v>
      </c>
      <c r="DI105" s="7" t="str">
        <f t="shared" si="132"/>
        <v>-</v>
      </c>
      <c r="DJ105" s="7" t="str">
        <f t="shared" si="133"/>
        <v>-</v>
      </c>
      <c r="DK105" s="7" t="str">
        <f t="shared" si="134"/>
        <v>-</v>
      </c>
      <c r="DL105" s="13" t="str">
        <f t="shared" si="135"/>
        <v>-</v>
      </c>
      <c r="DM105" s="14" t="str">
        <f t="shared" si="136"/>
        <v>-</v>
      </c>
      <c r="DN105" s="37" t="str">
        <f t="shared" si="115"/>
        <v>-</v>
      </c>
      <c r="DO105" s="89" t="str">
        <f t="shared" si="13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01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02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03"/>
        <v>-</v>
      </c>
      <c r="AC106" s="68"/>
      <c r="AD106" s="70" t="str">
        <f t="shared" si="11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04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05"/>
        <v>-</v>
      </c>
      <c r="AW106" s="68"/>
      <c r="AX106" s="70" t="str">
        <f t="shared" si="11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06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07"/>
        <v>-</v>
      </c>
      <c r="BQ106" s="68"/>
      <c r="BR106" s="70" t="str">
        <f t="shared" si="108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09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10"/>
        <v>-</v>
      </c>
      <c r="CK106" s="76"/>
      <c r="CL106" s="81"/>
      <c r="CM106" s="82"/>
      <c r="CN106" s="64" t="str">
        <f t="shared" si="118"/>
        <v>-</v>
      </c>
      <c r="CO106" s="65"/>
      <c r="CP106" s="65"/>
      <c r="CQ106" s="66" t="str">
        <f t="shared" si="119"/>
        <v>-</v>
      </c>
      <c r="CR106" s="64" t="str">
        <f t="shared" si="120"/>
        <v>-</v>
      </c>
      <c r="CS106" s="67" t="str">
        <f t="shared" si="121"/>
        <v/>
      </c>
      <c r="CT106" s="76"/>
      <c r="CU106" s="61" t="str">
        <f t="shared" si="122"/>
        <v>-</v>
      </c>
      <c r="CV106" s="62" t="str">
        <f t="shared" si="123"/>
        <v>-</v>
      </c>
      <c r="CW106" s="63" t="str">
        <f t="shared" si="124"/>
        <v>-</v>
      </c>
      <c r="CX106" s="63" t="str">
        <f t="shared" si="111"/>
        <v>-</v>
      </c>
      <c r="CY106" s="63" t="str">
        <f t="shared" si="125"/>
        <v>-</v>
      </c>
      <c r="CZ106" s="63" t="str">
        <f t="shared" si="126"/>
        <v>-</v>
      </c>
      <c r="DA106" s="51" t="str">
        <f t="shared" si="138"/>
        <v>-</v>
      </c>
      <c r="DB106" s="52" t="str">
        <f t="shared" si="113"/>
        <v>-</v>
      </c>
      <c r="DC106" s="53" t="str">
        <f t="shared" si="127"/>
        <v>-</v>
      </c>
      <c r="DD106" s="7" t="str">
        <f t="shared" si="114"/>
        <v>-</v>
      </c>
      <c r="DE106" s="7" t="str">
        <f t="shared" si="128"/>
        <v>-</v>
      </c>
      <c r="DF106" s="7" t="str">
        <f t="shared" si="129"/>
        <v>-</v>
      </c>
      <c r="DG106" s="7" t="str">
        <f t="shared" si="130"/>
        <v>-</v>
      </c>
      <c r="DH106" s="7" t="str">
        <f t="shared" si="131"/>
        <v>-</v>
      </c>
      <c r="DI106" s="7" t="str">
        <f t="shared" si="132"/>
        <v>-</v>
      </c>
      <c r="DJ106" s="7" t="str">
        <f t="shared" si="133"/>
        <v>-</v>
      </c>
      <c r="DK106" s="7" t="str">
        <f t="shared" si="134"/>
        <v>-</v>
      </c>
      <c r="DL106" s="13" t="str">
        <f t="shared" si="135"/>
        <v>-</v>
      </c>
      <c r="DM106" s="14" t="str">
        <f t="shared" si="136"/>
        <v>-</v>
      </c>
      <c r="DN106" s="37" t="str">
        <f t="shared" si="115"/>
        <v>-</v>
      </c>
      <c r="DO106" s="89" t="str">
        <f t="shared" si="13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01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02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03"/>
        <v>-</v>
      </c>
      <c r="AC107" s="68"/>
      <c r="AD107" s="70" t="str">
        <f t="shared" si="11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04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05"/>
        <v>-</v>
      </c>
      <c r="AW107" s="68"/>
      <c r="AX107" s="70" t="str">
        <f t="shared" si="11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06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07"/>
        <v>-</v>
      </c>
      <c r="BQ107" s="68"/>
      <c r="BR107" s="70" t="str">
        <f t="shared" si="108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09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10"/>
        <v>-</v>
      </c>
      <c r="CK107" s="76"/>
      <c r="CL107" s="81"/>
      <c r="CM107" s="82"/>
      <c r="CN107" s="64" t="str">
        <f t="shared" si="118"/>
        <v>-</v>
      </c>
      <c r="CO107" s="65"/>
      <c r="CP107" s="65"/>
      <c r="CQ107" s="66" t="str">
        <f t="shared" si="119"/>
        <v>-</v>
      </c>
      <c r="CR107" s="64" t="str">
        <f t="shared" si="120"/>
        <v>-</v>
      </c>
      <c r="CS107" s="67" t="str">
        <f t="shared" si="121"/>
        <v/>
      </c>
      <c r="CT107" s="76"/>
      <c r="CU107" s="61" t="str">
        <f t="shared" si="122"/>
        <v>-</v>
      </c>
      <c r="CV107" s="62" t="str">
        <f t="shared" si="123"/>
        <v>-</v>
      </c>
      <c r="CW107" s="63" t="str">
        <f t="shared" si="124"/>
        <v>-</v>
      </c>
      <c r="CX107" s="63" t="str">
        <f t="shared" si="111"/>
        <v>-</v>
      </c>
      <c r="CY107" s="63" t="str">
        <f t="shared" si="125"/>
        <v>-</v>
      </c>
      <c r="CZ107" s="63" t="str">
        <f t="shared" si="126"/>
        <v>-</v>
      </c>
      <c r="DA107" s="51" t="str">
        <f t="shared" si="138"/>
        <v>-</v>
      </c>
      <c r="DB107" s="52" t="str">
        <f t="shared" si="113"/>
        <v>-</v>
      </c>
      <c r="DC107" s="53" t="str">
        <f t="shared" si="127"/>
        <v>-</v>
      </c>
      <c r="DD107" s="7" t="str">
        <f t="shared" si="114"/>
        <v>-</v>
      </c>
      <c r="DE107" s="7" t="str">
        <f t="shared" si="128"/>
        <v>-</v>
      </c>
      <c r="DF107" s="7" t="str">
        <f t="shared" si="129"/>
        <v>-</v>
      </c>
      <c r="DG107" s="7" t="str">
        <f t="shared" si="130"/>
        <v>-</v>
      </c>
      <c r="DH107" s="7" t="str">
        <f t="shared" si="131"/>
        <v>-</v>
      </c>
      <c r="DI107" s="7" t="str">
        <f t="shared" si="132"/>
        <v>-</v>
      </c>
      <c r="DJ107" s="7" t="str">
        <f t="shared" si="133"/>
        <v>-</v>
      </c>
      <c r="DK107" s="7" t="str">
        <f t="shared" si="134"/>
        <v>-</v>
      </c>
      <c r="DL107" s="13" t="str">
        <f t="shared" si="135"/>
        <v>-</v>
      </c>
      <c r="DM107" s="14" t="str">
        <f t="shared" si="136"/>
        <v>-</v>
      </c>
      <c r="DN107" s="37" t="str">
        <f t="shared" si="115"/>
        <v>-</v>
      </c>
      <c r="DO107" s="89" t="str">
        <f t="shared" si="13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01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02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03"/>
        <v>-</v>
      </c>
      <c r="AC108" s="68"/>
      <c r="AD108" s="70" t="str">
        <f t="shared" si="11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04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05"/>
        <v>-</v>
      </c>
      <c r="AW108" s="68"/>
      <c r="AX108" s="70" t="str">
        <f t="shared" si="11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06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07"/>
        <v>-</v>
      </c>
      <c r="BQ108" s="68"/>
      <c r="BR108" s="70" t="str">
        <f t="shared" si="108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09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10"/>
        <v>-</v>
      </c>
      <c r="CK108" s="76"/>
      <c r="CL108" s="81"/>
      <c r="CM108" s="82"/>
      <c r="CN108" s="64" t="str">
        <f t="shared" si="118"/>
        <v>-</v>
      </c>
      <c r="CO108" s="65"/>
      <c r="CP108" s="65"/>
      <c r="CQ108" s="66" t="str">
        <f t="shared" si="119"/>
        <v>-</v>
      </c>
      <c r="CR108" s="64" t="str">
        <f t="shared" si="120"/>
        <v>-</v>
      </c>
      <c r="CS108" s="67" t="str">
        <f t="shared" si="121"/>
        <v/>
      </c>
      <c r="CT108" s="76"/>
      <c r="CU108" s="61" t="str">
        <f t="shared" si="122"/>
        <v>-</v>
      </c>
      <c r="CV108" s="62" t="str">
        <f t="shared" si="123"/>
        <v>-</v>
      </c>
      <c r="CW108" s="63" t="str">
        <f t="shared" si="124"/>
        <v>-</v>
      </c>
      <c r="CX108" s="63" t="str">
        <f t="shared" si="111"/>
        <v>-</v>
      </c>
      <c r="CY108" s="63" t="str">
        <f t="shared" si="125"/>
        <v>-</v>
      </c>
      <c r="CZ108" s="63" t="str">
        <f t="shared" si="126"/>
        <v>-</v>
      </c>
      <c r="DA108" s="51" t="str">
        <f t="shared" si="138"/>
        <v>-</v>
      </c>
      <c r="DB108" s="52" t="str">
        <f t="shared" si="113"/>
        <v>-</v>
      </c>
      <c r="DC108" s="53" t="str">
        <f t="shared" si="127"/>
        <v>-</v>
      </c>
      <c r="DD108" s="7" t="str">
        <f t="shared" si="114"/>
        <v>-</v>
      </c>
      <c r="DE108" s="7" t="str">
        <f t="shared" si="128"/>
        <v>-</v>
      </c>
      <c r="DF108" s="7" t="str">
        <f t="shared" si="129"/>
        <v>-</v>
      </c>
      <c r="DG108" s="7" t="str">
        <f t="shared" si="130"/>
        <v>-</v>
      </c>
      <c r="DH108" s="7" t="str">
        <f t="shared" si="131"/>
        <v>-</v>
      </c>
      <c r="DI108" s="7" t="str">
        <f t="shared" si="132"/>
        <v>-</v>
      </c>
      <c r="DJ108" s="7" t="str">
        <f t="shared" si="133"/>
        <v>-</v>
      </c>
      <c r="DK108" s="7" t="str">
        <f t="shared" si="134"/>
        <v>-</v>
      </c>
      <c r="DL108" s="13" t="str">
        <f t="shared" si="135"/>
        <v>-</v>
      </c>
      <c r="DM108" s="14" t="str">
        <f t="shared" si="136"/>
        <v>-</v>
      </c>
      <c r="DN108" s="37" t="str">
        <f t="shared" si="115"/>
        <v>-</v>
      </c>
      <c r="DO108" s="89" t="str">
        <f t="shared" si="13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01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02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03"/>
        <v>-</v>
      </c>
      <c r="AC109" s="68"/>
      <c r="AD109" s="70" t="str">
        <f t="shared" si="11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04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05"/>
        <v>-</v>
      </c>
      <c r="AW109" s="68"/>
      <c r="AX109" s="70" t="str">
        <f t="shared" si="11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06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07"/>
        <v>-</v>
      </c>
      <c r="BQ109" s="68"/>
      <c r="BR109" s="70" t="str">
        <f t="shared" si="108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09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10"/>
        <v>-</v>
      </c>
      <c r="CK109" s="76"/>
      <c r="CL109" s="81"/>
      <c r="CM109" s="82"/>
      <c r="CN109" s="64" t="str">
        <f t="shared" si="118"/>
        <v>-</v>
      </c>
      <c r="CO109" s="65"/>
      <c r="CP109" s="65"/>
      <c r="CQ109" s="66" t="str">
        <f t="shared" si="119"/>
        <v>-</v>
      </c>
      <c r="CR109" s="64" t="str">
        <f t="shared" si="120"/>
        <v>-</v>
      </c>
      <c r="CS109" s="67" t="str">
        <f t="shared" si="121"/>
        <v/>
      </c>
      <c r="CT109" s="76"/>
      <c r="CU109" s="61" t="str">
        <f t="shared" si="122"/>
        <v>-</v>
      </c>
      <c r="CV109" s="62" t="str">
        <f t="shared" si="123"/>
        <v>-</v>
      </c>
      <c r="CW109" s="63" t="str">
        <f t="shared" si="124"/>
        <v>-</v>
      </c>
      <c r="CX109" s="63" t="str">
        <f t="shared" si="111"/>
        <v>-</v>
      </c>
      <c r="CY109" s="63" t="str">
        <f t="shared" si="125"/>
        <v>-</v>
      </c>
      <c r="CZ109" s="63" t="str">
        <f t="shared" si="126"/>
        <v>-</v>
      </c>
      <c r="DA109" s="51" t="str">
        <f t="shared" si="138"/>
        <v>-</v>
      </c>
      <c r="DB109" s="52" t="str">
        <f t="shared" si="113"/>
        <v>-</v>
      </c>
      <c r="DC109" s="53" t="str">
        <f t="shared" si="127"/>
        <v>-</v>
      </c>
      <c r="DD109" s="7" t="str">
        <f t="shared" si="114"/>
        <v>-</v>
      </c>
      <c r="DE109" s="7" t="str">
        <f t="shared" si="128"/>
        <v>-</v>
      </c>
      <c r="DF109" s="7" t="str">
        <f t="shared" si="129"/>
        <v>-</v>
      </c>
      <c r="DG109" s="7" t="str">
        <f t="shared" si="130"/>
        <v>-</v>
      </c>
      <c r="DH109" s="7" t="str">
        <f t="shared" si="131"/>
        <v>-</v>
      </c>
      <c r="DI109" s="7" t="str">
        <f t="shared" si="132"/>
        <v>-</v>
      </c>
      <c r="DJ109" s="7" t="str">
        <f t="shared" si="133"/>
        <v>-</v>
      </c>
      <c r="DK109" s="7" t="str">
        <f t="shared" si="134"/>
        <v>-</v>
      </c>
      <c r="DL109" s="13" t="str">
        <f t="shared" si="135"/>
        <v>-</v>
      </c>
      <c r="DM109" s="14" t="str">
        <f t="shared" si="136"/>
        <v>-</v>
      </c>
      <c r="DN109" s="37" t="str">
        <f t="shared" si="115"/>
        <v>-</v>
      </c>
      <c r="DO109" s="89" t="str">
        <f t="shared" si="13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01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02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03"/>
        <v>-</v>
      </c>
      <c r="AC110" s="68"/>
      <c r="AD110" s="70" t="str">
        <f t="shared" si="11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04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05"/>
        <v>-</v>
      </c>
      <c r="AW110" s="68"/>
      <c r="AX110" s="70" t="str">
        <f t="shared" si="11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06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07"/>
        <v>-</v>
      </c>
      <c r="BQ110" s="68"/>
      <c r="BR110" s="70" t="str">
        <f t="shared" si="108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09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10"/>
        <v>-</v>
      </c>
      <c r="CK110" s="76"/>
      <c r="CL110" s="81"/>
      <c r="CM110" s="82"/>
      <c r="CN110" s="64" t="str">
        <f t="shared" si="118"/>
        <v>-</v>
      </c>
      <c r="CO110" s="65"/>
      <c r="CP110" s="65"/>
      <c r="CQ110" s="66" t="str">
        <f t="shared" si="119"/>
        <v>-</v>
      </c>
      <c r="CR110" s="64" t="str">
        <f t="shared" si="120"/>
        <v>-</v>
      </c>
      <c r="CS110" s="67" t="str">
        <f t="shared" si="121"/>
        <v/>
      </c>
      <c r="CT110" s="76"/>
      <c r="CU110" s="61" t="str">
        <f t="shared" si="122"/>
        <v>-</v>
      </c>
      <c r="CV110" s="62" t="str">
        <f t="shared" si="123"/>
        <v>-</v>
      </c>
      <c r="CW110" s="63" t="str">
        <f t="shared" si="124"/>
        <v>-</v>
      </c>
      <c r="CX110" s="63" t="str">
        <f t="shared" si="111"/>
        <v>-</v>
      </c>
      <c r="CY110" s="63" t="str">
        <f t="shared" si="125"/>
        <v>-</v>
      </c>
      <c r="CZ110" s="63" t="str">
        <f t="shared" si="126"/>
        <v>-</v>
      </c>
      <c r="DA110" s="51" t="str">
        <f t="shared" si="138"/>
        <v>-</v>
      </c>
      <c r="DB110" s="52" t="str">
        <f t="shared" si="113"/>
        <v>-</v>
      </c>
      <c r="DC110" s="53" t="str">
        <f t="shared" si="127"/>
        <v>-</v>
      </c>
      <c r="DD110" s="7" t="str">
        <f t="shared" si="114"/>
        <v>-</v>
      </c>
      <c r="DE110" s="7" t="str">
        <f t="shared" si="128"/>
        <v>-</v>
      </c>
      <c r="DF110" s="7" t="str">
        <f t="shared" si="129"/>
        <v>-</v>
      </c>
      <c r="DG110" s="7" t="str">
        <f t="shared" si="130"/>
        <v>-</v>
      </c>
      <c r="DH110" s="7" t="str">
        <f t="shared" si="131"/>
        <v>-</v>
      </c>
      <c r="DI110" s="7" t="str">
        <f t="shared" si="132"/>
        <v>-</v>
      </c>
      <c r="DJ110" s="7" t="str">
        <f t="shared" si="133"/>
        <v>-</v>
      </c>
      <c r="DK110" s="7" t="str">
        <f t="shared" si="134"/>
        <v>-</v>
      </c>
      <c r="DL110" s="13" t="str">
        <f t="shared" si="135"/>
        <v>-</v>
      </c>
      <c r="DM110" s="14" t="str">
        <f t="shared" si="136"/>
        <v>-</v>
      </c>
      <c r="DN110" s="37" t="str">
        <f t="shared" si="115"/>
        <v>-</v>
      </c>
      <c r="DO110" s="89" t="str">
        <f t="shared" si="13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01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02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03"/>
        <v>-</v>
      </c>
      <c r="AC111" s="68"/>
      <c r="AD111" s="70" t="str">
        <f t="shared" si="11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04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05"/>
        <v>-</v>
      </c>
      <c r="AW111" s="68"/>
      <c r="AX111" s="70" t="str">
        <f t="shared" si="11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06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07"/>
        <v>-</v>
      </c>
      <c r="BQ111" s="68"/>
      <c r="BR111" s="70" t="str">
        <f t="shared" si="108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09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10"/>
        <v>-</v>
      </c>
      <c r="CK111" s="76"/>
      <c r="CL111" s="81"/>
      <c r="CM111" s="82"/>
      <c r="CN111" s="64" t="str">
        <f t="shared" si="118"/>
        <v>-</v>
      </c>
      <c r="CO111" s="65"/>
      <c r="CP111" s="65"/>
      <c r="CQ111" s="66" t="str">
        <f t="shared" si="119"/>
        <v>-</v>
      </c>
      <c r="CR111" s="64" t="str">
        <f t="shared" si="120"/>
        <v>-</v>
      </c>
      <c r="CS111" s="67" t="str">
        <f t="shared" si="121"/>
        <v/>
      </c>
      <c r="CT111" s="76"/>
      <c r="CU111" s="61" t="str">
        <f t="shared" si="122"/>
        <v>-</v>
      </c>
      <c r="CV111" s="62" t="str">
        <f t="shared" si="123"/>
        <v>-</v>
      </c>
      <c r="CW111" s="63" t="str">
        <f t="shared" si="124"/>
        <v>-</v>
      </c>
      <c r="CX111" s="63" t="str">
        <f t="shared" si="111"/>
        <v>-</v>
      </c>
      <c r="CY111" s="63" t="str">
        <f t="shared" si="125"/>
        <v>-</v>
      </c>
      <c r="CZ111" s="63" t="str">
        <f t="shared" si="126"/>
        <v>-</v>
      </c>
      <c r="DA111" s="51" t="str">
        <f t="shared" si="138"/>
        <v>-</v>
      </c>
      <c r="DB111" s="52" t="str">
        <f t="shared" si="113"/>
        <v>-</v>
      </c>
      <c r="DC111" s="53" t="str">
        <f t="shared" si="127"/>
        <v>-</v>
      </c>
      <c r="DD111" s="7" t="str">
        <f t="shared" si="114"/>
        <v>-</v>
      </c>
      <c r="DE111" s="7" t="str">
        <f t="shared" si="128"/>
        <v>-</v>
      </c>
      <c r="DF111" s="7" t="str">
        <f t="shared" si="129"/>
        <v>-</v>
      </c>
      <c r="DG111" s="7" t="str">
        <f t="shared" si="130"/>
        <v>-</v>
      </c>
      <c r="DH111" s="7" t="str">
        <f t="shared" si="131"/>
        <v>-</v>
      </c>
      <c r="DI111" s="7" t="str">
        <f t="shared" si="132"/>
        <v>-</v>
      </c>
      <c r="DJ111" s="7" t="str">
        <f t="shared" si="133"/>
        <v>-</v>
      </c>
      <c r="DK111" s="7" t="str">
        <f t="shared" si="134"/>
        <v>-</v>
      </c>
      <c r="DL111" s="13" t="str">
        <f t="shared" si="135"/>
        <v>-</v>
      </c>
      <c r="DM111" s="14" t="str">
        <f t="shared" si="136"/>
        <v>-</v>
      </c>
      <c r="DN111" s="37" t="str">
        <f t="shared" si="115"/>
        <v>-</v>
      </c>
      <c r="DO111" s="89" t="str">
        <f t="shared" si="13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01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02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03"/>
        <v>-</v>
      </c>
      <c r="AC112" s="68"/>
      <c r="AD112" s="70" t="str">
        <f t="shared" si="11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04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05"/>
        <v>-</v>
      </c>
      <c r="AW112" s="68"/>
      <c r="AX112" s="70" t="str">
        <f t="shared" si="11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06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07"/>
        <v>-</v>
      </c>
      <c r="BQ112" s="68"/>
      <c r="BR112" s="70" t="str">
        <f t="shared" si="108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09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10"/>
        <v>-</v>
      </c>
      <c r="CK112" s="76"/>
      <c r="CL112" s="81"/>
      <c r="CM112" s="82"/>
      <c r="CN112" s="64" t="str">
        <f t="shared" si="118"/>
        <v>-</v>
      </c>
      <c r="CO112" s="65"/>
      <c r="CP112" s="65"/>
      <c r="CQ112" s="66" t="str">
        <f t="shared" si="119"/>
        <v>-</v>
      </c>
      <c r="CR112" s="64" t="str">
        <f t="shared" si="120"/>
        <v>-</v>
      </c>
      <c r="CS112" s="67" t="str">
        <f t="shared" si="121"/>
        <v/>
      </c>
      <c r="CT112" s="76"/>
      <c r="CU112" s="61" t="str">
        <f t="shared" si="122"/>
        <v>-</v>
      </c>
      <c r="CV112" s="62" t="str">
        <f t="shared" si="123"/>
        <v>-</v>
      </c>
      <c r="CW112" s="63" t="str">
        <f t="shared" si="124"/>
        <v>-</v>
      </c>
      <c r="CX112" s="63" t="str">
        <f t="shared" si="111"/>
        <v>-</v>
      </c>
      <c r="CY112" s="63" t="str">
        <f t="shared" si="125"/>
        <v>-</v>
      </c>
      <c r="CZ112" s="63" t="str">
        <f t="shared" si="126"/>
        <v>-</v>
      </c>
      <c r="DA112" s="51" t="str">
        <f t="shared" si="138"/>
        <v>-</v>
      </c>
      <c r="DB112" s="52" t="str">
        <f t="shared" si="113"/>
        <v>-</v>
      </c>
      <c r="DC112" s="53" t="str">
        <f t="shared" si="127"/>
        <v>-</v>
      </c>
      <c r="DD112" s="7" t="str">
        <f t="shared" si="114"/>
        <v>-</v>
      </c>
      <c r="DE112" s="7" t="str">
        <f t="shared" si="128"/>
        <v>-</v>
      </c>
      <c r="DF112" s="7" t="str">
        <f t="shared" si="129"/>
        <v>-</v>
      </c>
      <c r="DG112" s="7" t="str">
        <f t="shared" si="130"/>
        <v>-</v>
      </c>
      <c r="DH112" s="7" t="str">
        <f t="shared" si="131"/>
        <v>-</v>
      </c>
      <c r="DI112" s="7" t="str">
        <f t="shared" si="132"/>
        <v>-</v>
      </c>
      <c r="DJ112" s="7" t="str">
        <f t="shared" si="133"/>
        <v>-</v>
      </c>
      <c r="DK112" s="7" t="str">
        <f t="shared" si="134"/>
        <v>-</v>
      </c>
      <c r="DL112" s="13" t="str">
        <f t="shared" si="135"/>
        <v>-</v>
      </c>
      <c r="DM112" s="14" t="str">
        <f t="shared" si="136"/>
        <v>-</v>
      </c>
      <c r="DN112" s="37" t="str">
        <f t="shared" si="115"/>
        <v>-</v>
      </c>
      <c r="DO112" s="89" t="str">
        <f t="shared" si="13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01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02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03"/>
        <v>-</v>
      </c>
      <c r="AC113" s="68"/>
      <c r="AD113" s="70" t="str">
        <f t="shared" si="11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04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05"/>
        <v>-</v>
      </c>
      <c r="AW113" s="68"/>
      <c r="AX113" s="70" t="str">
        <f t="shared" si="11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06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07"/>
        <v>-</v>
      </c>
      <c r="BQ113" s="68"/>
      <c r="BR113" s="70" t="str">
        <f t="shared" si="108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09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10"/>
        <v>-</v>
      </c>
      <c r="CK113" s="76"/>
      <c r="CL113" s="81"/>
      <c r="CM113" s="82"/>
      <c r="CN113" s="64" t="str">
        <f t="shared" si="118"/>
        <v>-</v>
      </c>
      <c r="CO113" s="65"/>
      <c r="CP113" s="65"/>
      <c r="CQ113" s="66" t="str">
        <f t="shared" si="119"/>
        <v>-</v>
      </c>
      <c r="CR113" s="64" t="str">
        <f t="shared" si="120"/>
        <v>-</v>
      </c>
      <c r="CS113" s="67" t="str">
        <f t="shared" si="121"/>
        <v/>
      </c>
      <c r="CT113" s="76"/>
      <c r="CU113" s="61" t="str">
        <f t="shared" si="122"/>
        <v>-</v>
      </c>
      <c r="CV113" s="62" t="str">
        <f t="shared" si="123"/>
        <v>-</v>
      </c>
      <c r="CW113" s="63" t="str">
        <f t="shared" si="124"/>
        <v>-</v>
      </c>
      <c r="CX113" s="63" t="str">
        <f t="shared" si="111"/>
        <v>-</v>
      </c>
      <c r="CY113" s="63" t="str">
        <f t="shared" si="125"/>
        <v>-</v>
      </c>
      <c r="CZ113" s="63" t="str">
        <f t="shared" si="126"/>
        <v>-</v>
      </c>
      <c r="DA113" s="51" t="str">
        <f t="shared" si="138"/>
        <v>-</v>
      </c>
      <c r="DB113" s="52" t="str">
        <f t="shared" si="113"/>
        <v>-</v>
      </c>
      <c r="DC113" s="53" t="str">
        <f t="shared" si="127"/>
        <v>-</v>
      </c>
      <c r="DD113" s="7" t="str">
        <f t="shared" si="114"/>
        <v>-</v>
      </c>
      <c r="DE113" s="7" t="str">
        <f t="shared" si="128"/>
        <v>-</v>
      </c>
      <c r="DF113" s="7" t="str">
        <f t="shared" si="129"/>
        <v>-</v>
      </c>
      <c r="DG113" s="7" t="str">
        <f t="shared" si="130"/>
        <v>-</v>
      </c>
      <c r="DH113" s="7" t="str">
        <f t="shared" si="131"/>
        <v>-</v>
      </c>
      <c r="DI113" s="7" t="str">
        <f t="shared" si="132"/>
        <v>-</v>
      </c>
      <c r="DJ113" s="7" t="str">
        <f t="shared" si="133"/>
        <v>-</v>
      </c>
      <c r="DK113" s="7" t="str">
        <f t="shared" si="134"/>
        <v>-</v>
      </c>
      <c r="DL113" s="13" t="str">
        <f t="shared" si="135"/>
        <v>-</v>
      </c>
      <c r="DM113" s="14" t="str">
        <f t="shared" si="136"/>
        <v>-</v>
      </c>
      <c r="DN113" s="37" t="str">
        <f t="shared" si="115"/>
        <v>-</v>
      </c>
      <c r="DO113" s="89" t="str">
        <f t="shared" si="13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8.5</v>
      </c>
      <c r="E114" s="26">
        <f>IFERROR(SUMIFS(E64:E113,$J64:$J113,"&gt;0")/COUNTIFS($J64:$J113,"&gt;0"),0)*$O$2</f>
        <v>0.9</v>
      </c>
      <c r="F114" s="26">
        <f t="shared" ref="F114:H114" si="139">IFERROR(SUMIFS(F64:F113,$J64:$J113,"&gt;0")/COUNTIFS($J64:$J113,"&gt;0"),0)*$O$2</f>
        <v>0.3</v>
      </c>
      <c r="G114" s="26">
        <f t="shared" si="139"/>
        <v>0.2</v>
      </c>
      <c r="H114" s="26">
        <f t="shared" si="139"/>
        <v>0.1</v>
      </c>
      <c r="I114" s="27">
        <f t="shared" ref="I114" si="140">IFERROR(SUMIFS(I64:I113,$J64:$J113,"&gt;0")/COUNTIFS($J64:$J113,"&gt;0"),0)</f>
        <v>10.51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41">IFERROR(SUMIFS(P64:P113,$J64:$J113,"&gt;0")/COUNTIFS($J64:$J113,"&gt;0"),0)*$O$2</f>
        <v>0</v>
      </c>
      <c r="Q114" s="26">
        <f t="shared" si="141"/>
        <v>0</v>
      </c>
      <c r="R114" s="26">
        <f t="shared" si="141"/>
        <v>0</v>
      </c>
      <c r="S114" s="27">
        <f t="shared" ref="S114" si="14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9.6999999999999993</v>
      </c>
      <c r="X114" s="26">
        <f>IFERROR(SUMIFS(X64:X113,$J64:$J113,"&gt;0")/COUNTIFS($J64:$J113,"&gt;0"),0)*$O$2</f>
        <v>1</v>
      </c>
      <c r="Y114" s="26">
        <f t="shared" ref="Y114:AA114" si="143">IFERROR(SUMIFS(Y64:Y113,$J64:$J113,"&gt;0")/COUNTIFS($J64:$J113,"&gt;0"),0)*$O$2</f>
        <v>0.3</v>
      </c>
      <c r="Z114" s="26">
        <f t="shared" si="143"/>
        <v>0.2</v>
      </c>
      <c r="AA114" s="26">
        <f t="shared" si="143"/>
        <v>0.1</v>
      </c>
      <c r="AB114" s="27">
        <f t="shared" ref="AB114" si="144">IFERROR(SUMIFS(AB64:AB113,$J64:$J113,"&gt;0")/COUNTIFS($J64:$J113,"&gt;0"),0)</f>
        <v>11.809999999999999</v>
      </c>
      <c r="AC114" s="28">
        <f>COUNTIFS($J64:$J113,"&gt;0",AC64:AC113,"&gt;0")</f>
        <v>10</v>
      </c>
      <c r="AD114" s="30">
        <f t="shared" ref="AD114" si="145">IFERROR(SUMIFS(AD64:AD113,$J64:$J113,"&gt;0")/COUNTIFS($J64:$J113,"&gt;0"),0)</f>
        <v>2.187500000000231E-4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0.7</v>
      </c>
      <c r="AI114" s="26">
        <f>IFERROR(SUMIFS(AI64:AI113,$J64:$J113,"&gt;0")/COUNTIFS($J64:$J113,"&gt;0"),0)*$O$2</f>
        <v>0</v>
      </c>
      <c r="AJ114" s="26">
        <f t="shared" ref="AJ114:AL114" si="146">IFERROR(SUMIFS(AJ64:AJ113,$J64:$J113,"&gt;0")/COUNTIFS($J64:$J113,"&gt;0"),0)*$O$2</f>
        <v>0</v>
      </c>
      <c r="AK114" s="26">
        <f t="shared" si="146"/>
        <v>0</v>
      </c>
      <c r="AL114" s="26">
        <f t="shared" si="146"/>
        <v>0</v>
      </c>
      <c r="AM114" s="27">
        <f>IFERROR(SUMIFS(AM64:AM113,$J64:$J113,"&gt;0")/COUNTIFS($J64:$J113,"&gt;0"),0)</f>
        <v>0.7</v>
      </c>
      <c r="AN114" s="28">
        <f>COUNTIFS($J64:$J113,"&gt;0",AN64:AN113,"&gt;0")</f>
        <v>6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2.5</v>
      </c>
      <c r="AR114" s="26">
        <f>IFERROR(SUMIFS(AR64:AR113,$J64:$J113,"&gt;0")/COUNTIFS($J64:$J113,"&gt;0"),0)*$O$2</f>
        <v>0.3</v>
      </c>
      <c r="AS114" s="26">
        <f t="shared" ref="AS114:AU114" si="147">IFERROR(SUMIFS(AS64:AS113,$J64:$J113,"&gt;0")/COUNTIFS($J64:$J113,"&gt;0"),0)*$O$2</f>
        <v>0.1</v>
      </c>
      <c r="AT114" s="26">
        <f t="shared" si="147"/>
        <v>0</v>
      </c>
      <c r="AU114" s="26">
        <f t="shared" si="147"/>
        <v>0.1</v>
      </c>
      <c r="AV114" s="27">
        <f t="shared" ref="AV114" si="148">IFERROR(SUMIFS(AV64:AV113,$J64:$J113,"&gt;0")/COUNTIFS($J64:$J113,"&gt;0"),0)</f>
        <v>3.15</v>
      </c>
      <c r="AW114" s="28">
        <f>COUNTIFS($J64:$J113,"&gt;0",AW64:AW113,"&gt;0")</f>
        <v>6</v>
      </c>
      <c r="AX114" s="30">
        <f t="shared" ref="AX114" si="149">IFERROR(SUMIFS(AX64:AX113,$J64:$J113,"&gt;0")/COUNTIFS($J64:$J113,"&gt;0"),0)</f>
        <v>5.6712962962979228E-5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50">IFERROR(SUMIFS(BD64:BD113,$J64:$J113,"&gt;0")/COUNTIFS($J64:$J113,"&gt;0"),0)*$O$2</f>
        <v>0</v>
      </c>
      <c r="BE114" s="26">
        <f t="shared" si="150"/>
        <v>0</v>
      </c>
      <c r="BF114" s="26">
        <f t="shared" si="150"/>
        <v>0</v>
      </c>
      <c r="BG114" s="27">
        <f t="shared" ref="BG114" si="151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52">IFERROR(SUMIFS(BM64:BM113,$J64:$J113,"&gt;0")/COUNTIFS($J64:$J113,"&gt;0"),0)*$O$2</f>
        <v>0</v>
      </c>
      <c r="BN114" s="26">
        <f t="shared" si="152"/>
        <v>0</v>
      </c>
      <c r="BO114" s="26">
        <f t="shared" si="152"/>
        <v>0</v>
      </c>
      <c r="BP114" s="27">
        <f t="shared" ref="BP114" si="153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54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55">IFERROR(SUMIFS(BX64:BX113,$J64:$J113,"&gt;0")/COUNTIFS($J64:$J113,"&gt;0"),0)*$O$2</f>
        <v>0</v>
      </c>
      <c r="BY114" s="26">
        <f t="shared" si="155"/>
        <v>0</v>
      </c>
      <c r="BZ114" s="26">
        <f t="shared" si="155"/>
        <v>0</v>
      </c>
      <c r="CA114" s="27">
        <f t="shared" ref="CA114" si="15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57">IFERROR(SUMIFS(CG64:CG113,$J64:$J113,"&gt;0")/COUNTIFS($J64:$J113,"&gt;0"),0)*$O$2</f>
        <v>0</v>
      </c>
      <c r="CH114" s="26">
        <f t="shared" si="157"/>
        <v>0</v>
      </c>
      <c r="CI114" s="26">
        <f t="shared" si="15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10</v>
      </c>
      <c r="CS114" s="34">
        <f>IFERROR(SUMIFS(CS64:CS113,$CR64:$CR113,"Yes")/COUNTIFS($CR64:$CR113,"Yes"),0)</f>
        <v>2250.853022976255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14.959999999999999</v>
      </c>
      <c r="CW114" s="33">
        <f>IFERROR(SUMIFS(CW64:CW113,$J64:$J113,"&gt;0")/COUNTIFS($J64:$J113,"&gt;0"),0)</f>
        <v>23.800000000003397</v>
      </c>
      <c r="CX114" s="25"/>
      <c r="CY114" s="33">
        <f>IFERROR(SUMIFS(CY64:CY113,$J64:$J113,"&gt;0")/COUNTIFS($J64:$J113,"&gt;0"),0)</f>
        <v>0.7</v>
      </c>
      <c r="CZ114" s="33">
        <f>IFERROR(SUMIFS(CZ64:CZ113,$J64:$J113,"&gt;0")/COUNTIFS($J64:$J113,"&gt;0"),0)</f>
        <v>37.299999999998796</v>
      </c>
      <c r="DA114" s="11">
        <f>IFERROR(SUMIFS(DA64:DA113,$J64:$J113,"&gt;0")/COUNTIFS($J64:$J113,"&gt;0"),0)</f>
        <v>15.660000000000002</v>
      </c>
      <c r="DB114" s="11">
        <f>IFERROR(SUMIFS(DB64:DB113,$J64:$J113,"&gt;0")/COUNTIFS($J64:$J113,"&gt;0"),0)</f>
        <v>-1.6269287911032513</v>
      </c>
      <c r="DC114" s="12">
        <f>IFERROR(SUMIFS(DC64:DC113,$J64:$J113,"&gt;0")/COUNTIFS($J64:$J113,"&gt;0"),0)</f>
        <v>0.68389844573354541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185" priority="7">
      <formula>$CR64="Yes"</formula>
    </cfRule>
  </conditionalFormatting>
  <conditionalFormatting sqref="U6:AA55">
    <cfRule type="expression" dxfId="184" priority="19">
      <formula>AND(SUM($U6:$AA6)&lt;3,SUM($U6:$AA6)&gt;0)</formula>
    </cfRule>
  </conditionalFormatting>
  <conditionalFormatting sqref="U64:AA113">
    <cfRule type="expression" dxfId="183" priority="10">
      <formula>AND(SUM($U64:$AA64)&lt;3,SUM($U64:$AA64)&gt;0)</formula>
    </cfRule>
  </conditionalFormatting>
  <conditionalFormatting sqref="AF6:AL55">
    <cfRule type="expression" dxfId="182" priority="12">
      <formula>AND($AM6&gt;0,$AB6=0)</formula>
    </cfRule>
  </conditionalFormatting>
  <conditionalFormatting sqref="AF64:AL113">
    <cfRule type="expression" dxfId="181" priority="3">
      <formula>AND($AM64&gt;0,$AB64=0)</formula>
    </cfRule>
  </conditionalFormatting>
  <conditionalFormatting sqref="AO6:AU55">
    <cfRule type="expression" dxfId="180" priority="18">
      <formula>AND(SUM($AO6:$AU6)&lt;3,SUM($AO6:$AU6)&gt;0)</formula>
    </cfRule>
  </conditionalFormatting>
  <conditionalFormatting sqref="AO64:AU113">
    <cfRule type="expression" dxfId="179" priority="9">
      <formula>AND(SUM($AO64:$AU64)&lt;3,SUM($AO64:$AU64)&gt;0)</formula>
    </cfRule>
  </conditionalFormatting>
  <conditionalFormatting sqref="AZ6:BF55">
    <cfRule type="expression" dxfId="178" priority="13">
      <formula>AND($BG6&gt;0,$AV6=0)</formula>
    </cfRule>
  </conditionalFormatting>
  <conditionalFormatting sqref="AZ64:BF113">
    <cfRule type="expression" dxfId="177" priority="4">
      <formula>AND($BG64&gt;0,$AV64=0)</formula>
    </cfRule>
  </conditionalFormatting>
  <conditionalFormatting sqref="BI6:BO55">
    <cfRule type="expression" dxfId="176" priority="17">
      <formula>AND(SUM($BI6:$BO6)&lt;3,SUM($BI6:$BO6)&gt;0)</formula>
    </cfRule>
  </conditionalFormatting>
  <conditionalFormatting sqref="BI64:BO113">
    <cfRule type="expression" dxfId="175" priority="8">
      <formula>AND(SUM($BI64:$BO64)&lt;3,SUM($BI64:$BO64)&gt;0)</formula>
    </cfRule>
  </conditionalFormatting>
  <conditionalFormatting sqref="BT6:BZ55">
    <cfRule type="expression" dxfId="174" priority="14">
      <formula>AND($CA6&gt;0,$BP6=0)</formula>
    </cfRule>
  </conditionalFormatting>
  <conditionalFormatting sqref="BT64:BZ113">
    <cfRule type="expression" dxfId="173" priority="5">
      <formula>AND($CA64&gt;0,$BP64=0)</formula>
    </cfRule>
  </conditionalFormatting>
  <conditionalFormatting sqref="CP6:CP55">
    <cfRule type="expression" dxfId="172" priority="11">
      <formula>$DO6="Blocked?"</formula>
    </cfRule>
  </conditionalFormatting>
  <conditionalFormatting sqref="CP64:CP113">
    <cfRule type="expression" dxfId="171" priority="2">
      <formula>$DO64="Blocked?"</formula>
    </cfRule>
  </conditionalFormatting>
  <conditionalFormatting sqref="CR64:CR113">
    <cfRule type="expression" dxfId="170" priority="1">
      <formula>$CR64="Yes"</formula>
    </cfRule>
  </conditionalFormatting>
  <conditionalFormatting sqref="CR6:CS55 CS64:CS113 A6:A55">
    <cfRule type="expression" dxfId="169" priority="16">
      <formula>$CR6="Yes"</formula>
    </cfRule>
  </conditionalFormatting>
  <conditionalFormatting sqref="CS6:CS56">
    <cfRule type="expression" dxfId="168" priority="15">
      <formula>CS6&gt;2700</formula>
    </cfRule>
  </conditionalFormatting>
  <conditionalFormatting sqref="CS64:CS114">
    <cfRule type="expression" dxfId="167" priority="6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6</v>
      </c>
      <c r="E6" s="71">
        <v>2</v>
      </c>
      <c r="F6" s="71"/>
      <c r="G6" s="71"/>
      <c r="H6" s="71"/>
      <c r="I6" s="69">
        <f>IF($J6="","-",B6*$L$2+C6*$M$2+D6*$N$2+E6*$O$2+F6*$P$2+G6*$Q$2+H6*$R$2)</f>
        <v>8</v>
      </c>
      <c r="J6" s="72">
        <v>0.33498842592592593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0.33501157407407406</v>
      </c>
      <c r="U6" s="64"/>
      <c r="V6" s="64">
        <v>1</v>
      </c>
      <c r="W6" s="65">
        <v>6</v>
      </c>
      <c r="X6" s="65">
        <v>2</v>
      </c>
      <c r="Y6" s="65"/>
      <c r="Z6" s="65"/>
      <c r="AA6" s="65"/>
      <c r="AB6" s="69">
        <f>IF($J6="","-",U6*$L$2+V6*$M$2+W6*$N$2+X6*$O$2+Y6*$P$2+Z6*$Q$2+AA6*$R$2)</f>
        <v>8.4</v>
      </c>
      <c r="AC6" s="68">
        <v>0.3351851851851852</v>
      </c>
      <c r="AD6" s="70">
        <f t="shared" ref="AD6:AD37" si="0">IF($J6="","-",AC6-T6)</f>
        <v>1.7361111111113825E-4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>
        <v>0.3354050925925926</v>
      </c>
      <c r="AO6" s="64"/>
      <c r="AP6" s="64"/>
      <c r="AQ6" s="65">
        <v>5</v>
      </c>
      <c r="AR6" s="65"/>
      <c r="AS6" s="65"/>
      <c r="AT6" s="65"/>
      <c r="AU6" s="65"/>
      <c r="AV6" s="69">
        <f>IF($J6="","-",AO6*$L$2+AP6*$M$2+AQ6*$N$2+AR6*$O$2+AS6*$P$2+AT6*$Q$2+AU6*$R$2)</f>
        <v>5</v>
      </c>
      <c r="AW6" s="68">
        <v>0.33549768518518519</v>
      </c>
      <c r="AX6" s="70">
        <f t="shared" ref="AX6:AX37" si="1">IF($J6="","-",AW6-AN6)</f>
        <v>9.2592592592588563E-5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0.33549768518518519</v>
      </c>
      <c r="CM6" s="82">
        <v>0.33594907407407404</v>
      </c>
      <c r="CN6" s="64" t="str">
        <f t="shared" ref="CN6:CN37" si="2">IF($J6="","-",IF(AND(AB6&gt;0,S6=0),"Y","N"))</f>
        <v>Y</v>
      </c>
      <c r="CO6" s="65" t="s">
        <v>74</v>
      </c>
      <c r="CP6" s="65" t="s">
        <v>75</v>
      </c>
      <c r="CQ6" s="66">
        <f t="shared" ref="CQ6:CQ37" si="3">IF($J6="","-",IF(AC6=0,0,AC6-J6))</f>
        <v>1.9675925925927151E-4</v>
      </c>
      <c r="CR6" s="64" t="str">
        <f t="shared" ref="CR6:CR37" si="4">IF($J6="","-",IF(AND(I6&gt;=CR$4,CQ6&gt;=CQ$4,CP6="N",S6=0),"Yes","No"))</f>
        <v>Yes</v>
      </c>
      <c r="CS6" s="67">
        <f t="shared" ref="CS6:CS37" si="5">IF($J6="","",IF(S6&gt;0,0,IF(AD6=0,0,AB6/(AD6*24))))</f>
        <v>2015.9999999996849</v>
      </c>
      <c r="CT6" s="76"/>
      <c r="CU6" s="61">
        <f t="shared" ref="CU6:CU37" si="6">IF(J6="","-",CJ6)</f>
        <v>0</v>
      </c>
      <c r="CV6" s="62">
        <f t="shared" ref="CV6:CV37" si="7">IF($J6="","-",AB6+AV6+BP6)</f>
        <v>13.4</v>
      </c>
      <c r="CW6" s="63">
        <f t="shared" ref="CW6:CW37" si="8">IF($J6="","-",(AD6+AX6+BR6)*86400)</f>
        <v>23.000000000001997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9">IF($J6="","-",S6+AM6+BG6+CA6)</f>
        <v>0</v>
      </c>
      <c r="CZ6" s="63">
        <f t="shared" ref="CZ6:CZ37" si="10">IF($J6="","-",(CL6-J6)*86400)</f>
        <v>44.000000000000483</v>
      </c>
      <c r="DA6" s="51">
        <f>IF($J6="","-",CV6+CY6+CU6)</f>
        <v>13.4</v>
      </c>
      <c r="DB6" s="52">
        <f>IF($J6="","-",IF(CW6=0,0,CW6-DD6-DE6))</f>
        <v>-1.7282513788698459</v>
      </c>
      <c r="DC6" s="53">
        <f t="shared" ref="DC6:DC37" si="11">IF($J6="", "-", IF(AND(CV6=0, CX6=2),  1,   IFERROR((DA6*3600)/(IFERROR(CZ6-DB6-2,CZ6-2)*$CS$56+CU6*3600),0)))</f>
        <v>0.51976126788033938</v>
      </c>
      <c r="DD6" s="7">
        <f>IF($J6="","-",IF(OR(CX6=1,CX6=3),1,IF(CX6=2,2,IF(CX6=4,0,0))))</f>
        <v>2</v>
      </c>
      <c r="DE6" s="7">
        <f t="shared" ref="DE6:DE37" si="12">IF($J6="","-",IFERROR((3600*CV6/$CS$56),0))</f>
        <v>22.728251378871843</v>
      </c>
      <c r="DF6" s="7">
        <f t="shared" ref="DF6:DF37" si="13">IF(J6="","-",(CM6-J6)*86400)</f>
        <v>82.999999999996987</v>
      </c>
      <c r="DG6" s="7">
        <f t="shared" ref="DG6:DG37" si="14">IF($J6="","-",(CL6-J6-(3/86400))*86400)</f>
        <v>41.000000000000483</v>
      </c>
      <c r="DH6" s="7">
        <f t="shared" ref="DH6:DH37" si="15">IF($J6="","-",IF($CW6=0,0, $CW6-IFERROR(3600*$CV6/$CS$56,0)-1))</f>
        <v>-0.72825137886984592</v>
      </c>
      <c r="DI6" s="7">
        <f t="shared" ref="DI6:DI37" si="16">IF($J6="","-",IF($CW6=0,0, $CW6-IFERROR(3600*$CV6/$CS$56,0)-2))</f>
        <v>-1.7282513788698459</v>
      </c>
      <c r="DJ6" s="7">
        <f t="shared" ref="DJ6:DJ37" si="17">IF($J6="","-",IF($CW6=0,0, $CW6-IFERROR(3600*$CV6/$CS$56,0)-1))</f>
        <v>-0.72825137886984592</v>
      </c>
      <c r="DK6" s="7">
        <f t="shared" ref="DK6:DK37" si="18">IF($J6="","-",IF($CW6=0,0, $CW6-IFERROR(3600*$CV6/$CS$56,0)))</f>
        <v>0.27174862113015408</v>
      </c>
      <c r="DL6" s="13">
        <f t="shared" ref="DL6:DL37" si="19">IF($J6="","-",HLOOKUP(CX6,$DH$5:$DK$55,A6+1, FALSE))</f>
        <v>-1.7282513788698459</v>
      </c>
      <c r="DM6" s="14">
        <f t="shared" ref="DM6:DM37" si="20">IF($J6="","-",IFERROR(IF(CU6=0,((DA6*(3600/DF6))/($CS$56*((DG6-DB6+1)/DF6))),((DA6*(3600/DF6))/(($CS$56*(((DG6-DB6+1)/DF6)))+((CU6*3600)/DF6)))),0))</f>
        <v>0.51976126788033938</v>
      </c>
      <c r="DN6" s="37">
        <f>IF($J6="","-",CW6/CZ6)</f>
        <v>0.52272727272731234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6</v>
      </c>
      <c r="E7" s="71">
        <v>2</v>
      </c>
      <c r="F7" s="71"/>
      <c r="G7" s="71"/>
      <c r="H7" s="71"/>
      <c r="I7" s="69">
        <f t="shared" ref="I7:I55" si="22">IF($J7="","-",B7*$L$2+C7*$M$2+D7*$N$2+E7*$O$2+F7*$P$2+G7*$Q$2+H7*$R$2)</f>
        <v>8</v>
      </c>
      <c r="J7" s="72">
        <v>0.33687500000000004</v>
      </c>
      <c r="K7" s="73"/>
      <c r="L7" s="92"/>
      <c r="M7" s="64"/>
      <c r="N7" s="65"/>
      <c r="O7" s="65"/>
      <c r="P7" s="65"/>
      <c r="Q7" s="65"/>
      <c r="R7" s="65"/>
      <c r="S7" s="69">
        <f t="shared" ref="S7:S55" si="23">IF($J7="","-",L7*$L$2+M7*$M$2+N7*$N$2+O7*$O$2+P7*$P$2+Q7*$Q$2+R7*$R$2)</f>
        <v>0</v>
      </c>
      <c r="T7" s="68">
        <v>0.33689814814814811</v>
      </c>
      <c r="U7" s="64"/>
      <c r="V7" s="64"/>
      <c r="W7" s="65">
        <v>6</v>
      </c>
      <c r="X7" s="65">
        <v>2</v>
      </c>
      <c r="Y7" s="65"/>
      <c r="Z7" s="65"/>
      <c r="AA7" s="65"/>
      <c r="AB7" s="69">
        <f t="shared" ref="AB7:AB55" si="24">IF($J7="","-",U7*$L$2+V7*$M$2+W7*$N$2+X7*$O$2+Y7*$P$2+Z7*$Q$2+AA7*$R$2)</f>
        <v>8</v>
      </c>
      <c r="AC7" s="68">
        <v>0.33703703703703702</v>
      </c>
      <c r="AD7" s="70">
        <f t="shared" si="0"/>
        <v>1.388888888889106E-4</v>
      </c>
      <c r="AE7" s="73"/>
      <c r="AF7" s="92"/>
      <c r="AG7" s="64"/>
      <c r="AH7" s="65">
        <v>1</v>
      </c>
      <c r="AI7" s="65"/>
      <c r="AJ7" s="65"/>
      <c r="AK7" s="65"/>
      <c r="AL7" s="65"/>
      <c r="AM7" s="69">
        <f t="shared" ref="AM7:AM55" si="25">IF($J7="","-",AF7*$L$2+AG7*$M$2+AH7*$N$2+AI7*$O$2+AJ7*$P$2+AK7*$Q$2+AL7*$R$2)</f>
        <v>1</v>
      </c>
      <c r="AN7" s="68">
        <v>0.33728009259259256</v>
      </c>
      <c r="AO7" s="64"/>
      <c r="AP7" s="64"/>
      <c r="AQ7" s="65">
        <v>3</v>
      </c>
      <c r="AR7" s="65"/>
      <c r="AS7" s="65"/>
      <c r="AT7" s="65"/>
      <c r="AU7" s="65"/>
      <c r="AV7" s="69">
        <f t="shared" ref="AV7:AV55" si="26">IF($J7="","-",AO7*$L$2+AP7*$M$2+AQ7*$N$2+AR7*$O$2+AS7*$P$2+AT7*$Q$2+AU7*$R$2)</f>
        <v>3</v>
      </c>
      <c r="AW7" s="68">
        <v>0.33734953703703702</v>
      </c>
      <c r="AX7" s="70">
        <f t="shared" si="1"/>
        <v>6.94444444444553E-5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5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55" si="28">IF($J7="","-",BI7*$L$2+BJ7*$M$2+BK7*$N$2+BL7*$O$2+BM7*$P$2+BN7*$Q$2+BO7*$R$2)</f>
        <v>0</v>
      </c>
      <c r="BQ7" s="68"/>
      <c r="BR7" s="70">
        <f t="shared" ref="BR7:BR5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5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55" si="31">IF($J7="","-",CC7*$L$2+CD7*$M$2+CE7*$N$2+CF7*$O$2+CG7*$P$2+CH7*$Q$2+CI7*$R$2)</f>
        <v>0</v>
      </c>
      <c r="CK7" s="76"/>
      <c r="CL7" s="81">
        <v>0.33738425925925924</v>
      </c>
      <c r="CM7" s="82">
        <v>0.33771990740740737</v>
      </c>
      <c r="CN7" s="64" t="str">
        <f t="shared" si="2"/>
        <v>Y</v>
      </c>
      <c r="CO7" s="65" t="s">
        <v>74</v>
      </c>
      <c r="CP7" s="65" t="s">
        <v>75</v>
      </c>
      <c r="CQ7" s="66">
        <f t="shared" si="3"/>
        <v>1.6203703703698835E-4</v>
      </c>
      <c r="CR7" s="64" t="str">
        <f t="shared" si="4"/>
        <v>Yes</v>
      </c>
      <c r="CS7" s="67">
        <f t="shared" si="5"/>
        <v>2399.9999999996248</v>
      </c>
      <c r="CT7" s="76"/>
      <c r="CU7" s="61">
        <f t="shared" si="6"/>
        <v>0</v>
      </c>
      <c r="CV7" s="62">
        <f t="shared" si="7"/>
        <v>11</v>
      </c>
      <c r="CW7" s="63">
        <f t="shared" si="8"/>
        <v>18.000000000002814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9"/>
        <v>1</v>
      </c>
      <c r="CZ7" s="63">
        <f t="shared" si="10"/>
        <v>43.999999999995687</v>
      </c>
      <c r="DA7" s="51">
        <f t="shared" ref="DA7:DA55" si="33">IF($J7="","-",CV7+CY7+CU7)</f>
        <v>12</v>
      </c>
      <c r="DB7" s="52">
        <f t="shared" ref="DB7:DB55" si="34">IF($J7="","-",IF(CW7=0,0,CW7-DD7-DE7))</f>
        <v>-2.6575197886233255</v>
      </c>
      <c r="DC7" s="53">
        <f t="shared" si="11"/>
        <v>0.45577224278397233</v>
      </c>
      <c r="DD7" s="7">
        <f t="shared" ref="DD7:DD55" si="35">IF($J7="","-",IF(OR(CX7=1,CX7=3),1,IF(CX7=2,2,IF(CX7=4,0,0))))</f>
        <v>2</v>
      </c>
      <c r="DE7" s="7">
        <f t="shared" si="12"/>
        <v>18.657519788626139</v>
      </c>
      <c r="DF7" s="7">
        <f t="shared" si="13"/>
        <v>72.999999999993832</v>
      </c>
      <c r="DG7" s="7">
        <f t="shared" si="14"/>
        <v>40.999999999995687</v>
      </c>
      <c r="DH7" s="7">
        <f t="shared" si="15"/>
        <v>-1.6575197886233255</v>
      </c>
      <c r="DI7" s="7">
        <f t="shared" si="16"/>
        <v>-2.6575197886233255</v>
      </c>
      <c r="DJ7" s="7">
        <f t="shared" si="17"/>
        <v>-1.6575197886233255</v>
      </c>
      <c r="DK7" s="7">
        <f t="shared" si="18"/>
        <v>-0.6575197886233255</v>
      </c>
      <c r="DL7" s="13">
        <f t="shared" si="19"/>
        <v>-2.6575197886233255</v>
      </c>
      <c r="DM7" s="14">
        <f t="shared" si="20"/>
        <v>0.45577224278397238</v>
      </c>
      <c r="DN7" s="37">
        <f t="shared" ref="DN7:DN55" si="36">IF($J7="","-",CW7/CZ7)</f>
        <v>0.40909090909101314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8</v>
      </c>
      <c r="E8" s="71">
        <v>1</v>
      </c>
      <c r="F8" s="71"/>
      <c r="G8" s="71"/>
      <c r="H8" s="71"/>
      <c r="I8" s="69">
        <f t="shared" si="22"/>
        <v>9</v>
      </c>
      <c r="J8" s="72">
        <v>0.3424537037037037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68">
        <v>0.34247685185185189</v>
      </c>
      <c r="U8" s="64"/>
      <c r="V8" s="64"/>
      <c r="W8" s="65">
        <v>9</v>
      </c>
      <c r="X8" s="65">
        <v>2</v>
      </c>
      <c r="Y8" s="65"/>
      <c r="Z8" s="65"/>
      <c r="AA8" s="65"/>
      <c r="AB8" s="69">
        <f t="shared" si="24"/>
        <v>11</v>
      </c>
      <c r="AC8" s="68">
        <v>0.34271990740740743</v>
      </c>
      <c r="AD8" s="70">
        <f t="shared" si="0"/>
        <v>2.4305555555553804E-4</v>
      </c>
      <c r="AE8" s="73"/>
      <c r="AF8" s="92"/>
      <c r="AG8" s="64"/>
      <c r="AH8" s="65">
        <v>1</v>
      </c>
      <c r="AI8" s="65"/>
      <c r="AJ8" s="65"/>
      <c r="AK8" s="65"/>
      <c r="AL8" s="65"/>
      <c r="AM8" s="69">
        <f t="shared" si="25"/>
        <v>1</v>
      </c>
      <c r="AN8" s="68"/>
      <c r="AO8" s="64"/>
      <c r="AP8" s="64"/>
      <c r="AQ8" s="65"/>
      <c r="AR8" s="65"/>
      <c r="AS8" s="65"/>
      <c r="AT8" s="65"/>
      <c r="AU8" s="65"/>
      <c r="AV8" s="69">
        <f t="shared" si="26"/>
        <v>0</v>
      </c>
      <c r="AW8" s="68"/>
      <c r="AX8" s="70">
        <f t="shared" si="1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0.34292824074074074</v>
      </c>
      <c r="CM8" s="82">
        <v>0.34325231481481483</v>
      </c>
      <c r="CN8" s="64" t="str">
        <f t="shared" si="2"/>
        <v>Y</v>
      </c>
      <c r="CO8" s="65" t="s">
        <v>75</v>
      </c>
      <c r="CP8" s="65" t="s">
        <v>75</v>
      </c>
      <c r="CQ8" s="66">
        <f t="shared" si="3"/>
        <v>2.6620370370372681E-4</v>
      </c>
      <c r="CR8" s="64" t="str">
        <f t="shared" si="4"/>
        <v>Yes</v>
      </c>
      <c r="CS8" s="67">
        <f t="shared" si="5"/>
        <v>1885.7142857144215</v>
      </c>
      <c r="CT8" s="76"/>
      <c r="CU8" s="61">
        <f t="shared" si="6"/>
        <v>0</v>
      </c>
      <c r="CV8" s="62">
        <f t="shared" si="7"/>
        <v>11</v>
      </c>
      <c r="CW8" s="63">
        <f t="shared" si="8"/>
        <v>20.999999999998487</v>
      </c>
      <c r="CX8" s="63">
        <f t="shared" si="32"/>
        <v>1</v>
      </c>
      <c r="CY8" s="63">
        <f t="shared" si="9"/>
        <v>1</v>
      </c>
      <c r="CZ8" s="63">
        <f t="shared" si="10"/>
        <v>41.000000000000014</v>
      </c>
      <c r="DA8" s="51">
        <f t="shared" si="33"/>
        <v>12</v>
      </c>
      <c r="DB8" s="52">
        <f t="shared" si="34"/>
        <v>1.3424802113723473</v>
      </c>
      <c r="DC8" s="53">
        <f t="shared" si="11"/>
        <v>0.54049385263485117</v>
      </c>
      <c r="DD8" s="7">
        <f t="shared" si="35"/>
        <v>1</v>
      </c>
      <c r="DE8" s="7">
        <f t="shared" si="12"/>
        <v>18.657519788626139</v>
      </c>
      <c r="DF8" s="7">
        <f t="shared" si="13"/>
        <v>69.000000000001194</v>
      </c>
      <c r="DG8" s="7">
        <f t="shared" si="14"/>
        <v>38.000000000000014</v>
      </c>
      <c r="DH8" s="7">
        <f t="shared" si="15"/>
        <v>1.3424802113723473</v>
      </c>
      <c r="DI8" s="7">
        <f t="shared" si="16"/>
        <v>0.3424802113723473</v>
      </c>
      <c r="DJ8" s="7">
        <f t="shared" si="17"/>
        <v>1.3424802113723473</v>
      </c>
      <c r="DK8" s="7">
        <f t="shared" si="18"/>
        <v>2.3424802113723473</v>
      </c>
      <c r="DL8" s="13">
        <f t="shared" si="19"/>
        <v>1.3424802113723473</v>
      </c>
      <c r="DM8" s="14">
        <f t="shared" si="20"/>
        <v>0.54049385263485128</v>
      </c>
      <c r="DN8" s="37">
        <f t="shared" si="36"/>
        <v>0.51219512195118244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5</v>
      </c>
      <c r="E9" s="71">
        <v>1</v>
      </c>
      <c r="F9" s="71"/>
      <c r="G9" s="71">
        <v>1</v>
      </c>
      <c r="H9" s="71"/>
      <c r="I9" s="69">
        <f t="shared" si="22"/>
        <v>8.3000000000000007</v>
      </c>
      <c r="J9" s="72">
        <v>0.34431712962962963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68">
        <v>0.34438657407407408</v>
      </c>
      <c r="U9" s="64"/>
      <c r="V9" s="64"/>
      <c r="W9" s="65">
        <v>7</v>
      </c>
      <c r="X9" s="65">
        <v>2</v>
      </c>
      <c r="Y9" s="65"/>
      <c r="Z9" s="65">
        <v>1</v>
      </c>
      <c r="AA9" s="65"/>
      <c r="AB9" s="69">
        <f t="shared" si="24"/>
        <v>11.3</v>
      </c>
      <c r="AC9" s="68">
        <v>0.34464120370370371</v>
      </c>
      <c r="AD9" s="70">
        <f t="shared" si="0"/>
        <v>2.5462962962963243E-4</v>
      </c>
      <c r="AE9" s="73"/>
      <c r="AF9" s="92"/>
      <c r="AG9" s="64"/>
      <c r="AH9" s="65"/>
      <c r="AI9" s="65"/>
      <c r="AJ9" s="65"/>
      <c r="AK9" s="65"/>
      <c r="AL9" s="65"/>
      <c r="AM9" s="69">
        <f t="shared" si="25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6"/>
        <v>0</v>
      </c>
      <c r="AW9" s="68"/>
      <c r="AX9" s="70">
        <f t="shared" si="1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0.34487268518518516</v>
      </c>
      <c r="CM9" s="82">
        <v>0.34525462962962966</v>
      </c>
      <c r="CN9" s="64" t="str">
        <f t="shared" si="2"/>
        <v>Y</v>
      </c>
      <c r="CO9" s="65" t="s">
        <v>75</v>
      </c>
      <c r="CP9" s="65" t="s">
        <v>75</v>
      </c>
      <c r="CQ9" s="66">
        <f t="shared" si="3"/>
        <v>3.2407407407408773E-4</v>
      </c>
      <c r="CR9" s="64" t="str">
        <f t="shared" si="4"/>
        <v>Yes</v>
      </c>
      <c r="CS9" s="67">
        <f t="shared" si="5"/>
        <v>1849.090909090889</v>
      </c>
      <c r="CT9" s="76"/>
      <c r="CU9" s="61">
        <f t="shared" si="6"/>
        <v>0</v>
      </c>
      <c r="CV9" s="62">
        <f t="shared" si="7"/>
        <v>11.3</v>
      </c>
      <c r="CW9" s="63">
        <f t="shared" si="8"/>
        <v>22.000000000000242</v>
      </c>
      <c r="CX9" s="63">
        <f t="shared" si="32"/>
        <v>1</v>
      </c>
      <c r="CY9" s="63">
        <f t="shared" si="9"/>
        <v>0</v>
      </c>
      <c r="CZ9" s="63">
        <f t="shared" si="10"/>
        <v>47.999999999997911</v>
      </c>
      <c r="DA9" s="51">
        <f t="shared" si="33"/>
        <v>11.3</v>
      </c>
      <c r="DB9" s="52">
        <f t="shared" si="34"/>
        <v>1.8336387625933916</v>
      </c>
      <c r="DC9" s="53">
        <f t="shared" si="11"/>
        <v>0.4339583497581605</v>
      </c>
      <c r="DD9" s="7">
        <f t="shared" si="35"/>
        <v>1</v>
      </c>
      <c r="DE9" s="7">
        <f t="shared" si="12"/>
        <v>19.16636123740685</v>
      </c>
      <c r="DF9" s="7">
        <f t="shared" si="13"/>
        <v>81.00000000000307</v>
      </c>
      <c r="DG9" s="7">
        <f t="shared" si="14"/>
        <v>44.999999999997911</v>
      </c>
      <c r="DH9" s="7">
        <f t="shared" si="15"/>
        <v>1.8336387625933916</v>
      </c>
      <c r="DI9" s="7">
        <f t="shared" si="16"/>
        <v>0.83363876259339165</v>
      </c>
      <c r="DJ9" s="7">
        <f t="shared" si="17"/>
        <v>1.8336387625933916</v>
      </c>
      <c r="DK9" s="7">
        <f t="shared" si="18"/>
        <v>2.8336387625933916</v>
      </c>
      <c r="DL9" s="13">
        <f t="shared" si="19"/>
        <v>1.8336387625933916</v>
      </c>
      <c r="DM9" s="14">
        <f t="shared" si="20"/>
        <v>0.4339583497581605</v>
      </c>
      <c r="DN9" s="37">
        <f t="shared" si="36"/>
        <v>0.45833333333335829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5</v>
      </c>
      <c r="E10" s="71">
        <v>2</v>
      </c>
      <c r="F10" s="71"/>
      <c r="G10" s="71"/>
      <c r="H10" s="71"/>
      <c r="I10" s="69">
        <f t="shared" si="22"/>
        <v>7</v>
      </c>
      <c r="J10" s="72">
        <v>0.34899305555555554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68">
        <v>0.34901620370370368</v>
      </c>
      <c r="U10" s="64"/>
      <c r="V10" s="64"/>
      <c r="W10" s="65">
        <v>8</v>
      </c>
      <c r="X10" s="65">
        <v>3</v>
      </c>
      <c r="Y10" s="65"/>
      <c r="Z10" s="65"/>
      <c r="AA10" s="65"/>
      <c r="AB10" s="69">
        <f t="shared" si="24"/>
        <v>11</v>
      </c>
      <c r="AC10" s="68">
        <v>0.34923611111111108</v>
      </c>
      <c r="AD10" s="70">
        <f t="shared" si="0"/>
        <v>2.1990740740740478E-4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5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6"/>
        <v>0</v>
      </c>
      <c r="AW10" s="68"/>
      <c r="AX10" s="70">
        <f t="shared" si="1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0.34950231481481481</v>
      </c>
      <c r="CM10" s="82">
        <v>0.34979166666666667</v>
      </c>
      <c r="CN10" s="64" t="str">
        <f t="shared" si="2"/>
        <v>Y</v>
      </c>
      <c r="CO10" s="65" t="s">
        <v>75</v>
      </c>
      <c r="CP10" s="65" t="s">
        <v>75</v>
      </c>
      <c r="CQ10" s="66">
        <f t="shared" si="3"/>
        <v>2.4305555555553804E-4</v>
      </c>
      <c r="CR10" s="64" t="str">
        <f t="shared" si="4"/>
        <v>Yes</v>
      </c>
      <c r="CS10" s="67">
        <f t="shared" si="5"/>
        <v>2084.2105263158146</v>
      </c>
      <c r="CT10" s="76"/>
      <c r="CU10" s="61">
        <f t="shared" si="6"/>
        <v>0</v>
      </c>
      <c r="CV10" s="62">
        <f t="shared" si="7"/>
        <v>11</v>
      </c>
      <c r="CW10" s="63">
        <f t="shared" si="8"/>
        <v>18.999999999999773</v>
      </c>
      <c r="CX10" s="63">
        <f t="shared" si="32"/>
        <v>1</v>
      </c>
      <c r="CY10" s="63">
        <f t="shared" si="9"/>
        <v>0</v>
      </c>
      <c r="CZ10" s="63">
        <f t="shared" si="10"/>
        <v>44.000000000000483</v>
      </c>
      <c r="DA10" s="51">
        <f t="shared" si="33"/>
        <v>11</v>
      </c>
      <c r="DB10" s="52">
        <f t="shared" si="34"/>
        <v>-0.65751978862636662</v>
      </c>
      <c r="DC10" s="53">
        <f t="shared" si="11"/>
        <v>0.43737938541847715</v>
      </c>
      <c r="DD10" s="7">
        <f t="shared" si="35"/>
        <v>1</v>
      </c>
      <c r="DE10" s="7">
        <f t="shared" si="12"/>
        <v>18.657519788626139</v>
      </c>
      <c r="DF10" s="7">
        <f t="shared" si="13"/>
        <v>69.000000000001194</v>
      </c>
      <c r="DG10" s="7">
        <f t="shared" si="14"/>
        <v>41.000000000000483</v>
      </c>
      <c r="DH10" s="7">
        <f t="shared" si="15"/>
        <v>-0.65751978862636662</v>
      </c>
      <c r="DI10" s="7">
        <f t="shared" si="16"/>
        <v>-1.6575197886263666</v>
      </c>
      <c r="DJ10" s="7">
        <f t="shared" si="17"/>
        <v>-0.65751978862636662</v>
      </c>
      <c r="DK10" s="7">
        <f t="shared" si="18"/>
        <v>0.34248021137363338</v>
      </c>
      <c r="DL10" s="13">
        <f t="shared" si="19"/>
        <v>-0.65751978862636662</v>
      </c>
      <c r="DM10" s="14">
        <f t="shared" si="20"/>
        <v>0.4373793854184771</v>
      </c>
      <c r="DN10" s="37">
        <f t="shared" si="36"/>
        <v>0.43181818181817189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4</v>
      </c>
      <c r="E11" s="71">
        <v>1</v>
      </c>
      <c r="F11" s="71">
        <v>1</v>
      </c>
      <c r="G11" s="71">
        <v>1</v>
      </c>
      <c r="H11" s="71"/>
      <c r="I11" s="69">
        <f t="shared" si="22"/>
        <v>8.8000000000000007</v>
      </c>
      <c r="J11" s="72">
        <v>0.35268518518518516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68">
        <v>0.35274305555555552</v>
      </c>
      <c r="U11" s="64"/>
      <c r="V11" s="64"/>
      <c r="W11" s="65">
        <v>4</v>
      </c>
      <c r="X11" s="65">
        <v>1</v>
      </c>
      <c r="Y11" s="65">
        <v>1</v>
      </c>
      <c r="Z11" s="65">
        <v>1</v>
      </c>
      <c r="AA11" s="65"/>
      <c r="AB11" s="69">
        <f t="shared" si="24"/>
        <v>8.8000000000000007</v>
      </c>
      <c r="AC11" s="68">
        <v>0.35292824074074075</v>
      </c>
      <c r="AD11" s="70">
        <f t="shared" si="0"/>
        <v>1.8518518518523264E-4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5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6"/>
        <v>0</v>
      </c>
      <c r="AW11" s="68"/>
      <c r="AX11" s="70">
        <f t="shared" si="1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0.35322916666666665</v>
      </c>
      <c r="CM11" s="82">
        <v>0.35362268518518519</v>
      </c>
      <c r="CN11" s="64" t="str">
        <f t="shared" si="2"/>
        <v>Y</v>
      </c>
      <c r="CO11" s="65" t="s">
        <v>75</v>
      </c>
      <c r="CP11" s="65" t="s">
        <v>75</v>
      </c>
      <c r="CQ11" s="66">
        <f t="shared" si="3"/>
        <v>2.4305555555559355E-4</v>
      </c>
      <c r="CR11" s="64" t="str">
        <f t="shared" si="4"/>
        <v>Yes</v>
      </c>
      <c r="CS11" s="67">
        <f t="shared" si="5"/>
        <v>1979.9999999994927</v>
      </c>
      <c r="CT11" s="76"/>
      <c r="CU11" s="61">
        <f t="shared" si="6"/>
        <v>0</v>
      </c>
      <c r="CV11" s="62">
        <f t="shared" si="7"/>
        <v>8.8000000000000007</v>
      </c>
      <c r="CW11" s="63">
        <f t="shared" si="8"/>
        <v>16.0000000000041</v>
      </c>
      <c r="CX11" s="63">
        <f t="shared" si="32"/>
        <v>1</v>
      </c>
      <c r="CY11" s="63">
        <f t="shared" si="9"/>
        <v>0</v>
      </c>
      <c r="CZ11" s="63">
        <f t="shared" si="10"/>
        <v>47.000000000000952</v>
      </c>
      <c r="DA11" s="51">
        <f t="shared" si="33"/>
        <v>8.8000000000000007</v>
      </c>
      <c r="DB11" s="52">
        <f t="shared" si="34"/>
        <v>7.3984169103187725E-2</v>
      </c>
      <c r="DC11" s="53">
        <f t="shared" si="11"/>
        <v>0.33223546657426001</v>
      </c>
      <c r="DD11" s="7">
        <f t="shared" si="35"/>
        <v>1</v>
      </c>
      <c r="DE11" s="7">
        <f t="shared" si="12"/>
        <v>14.926015830900912</v>
      </c>
      <c r="DF11" s="7">
        <f t="shared" si="13"/>
        <v>81.00000000000307</v>
      </c>
      <c r="DG11" s="7">
        <f t="shared" si="14"/>
        <v>44.000000000000952</v>
      </c>
      <c r="DH11" s="7">
        <f t="shared" si="15"/>
        <v>7.3984169103187725E-2</v>
      </c>
      <c r="DI11" s="7">
        <f t="shared" si="16"/>
        <v>-0.92601583089681228</v>
      </c>
      <c r="DJ11" s="7">
        <f t="shared" si="17"/>
        <v>7.3984169103187725E-2</v>
      </c>
      <c r="DK11" s="7">
        <f t="shared" si="18"/>
        <v>1.0739841691031877</v>
      </c>
      <c r="DL11" s="13">
        <f t="shared" si="19"/>
        <v>7.3984169103187725E-2</v>
      </c>
      <c r="DM11" s="14">
        <f t="shared" si="20"/>
        <v>0.33223546657425995</v>
      </c>
      <c r="DN11" s="37">
        <f t="shared" si="36"/>
        <v>0.34042553191497393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8</v>
      </c>
      <c r="E12" s="71">
        <v>1</v>
      </c>
      <c r="F12" s="71"/>
      <c r="G12" s="71"/>
      <c r="H12" s="71"/>
      <c r="I12" s="69">
        <f t="shared" si="22"/>
        <v>9</v>
      </c>
      <c r="J12" s="72">
        <v>0.35362268518518519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68">
        <v>0.35365740740740742</v>
      </c>
      <c r="U12" s="64"/>
      <c r="V12" s="64"/>
      <c r="W12" s="65">
        <v>10</v>
      </c>
      <c r="X12" s="65">
        <v>1</v>
      </c>
      <c r="Y12" s="65"/>
      <c r="Z12" s="65"/>
      <c r="AA12" s="65"/>
      <c r="AB12" s="69">
        <f t="shared" si="24"/>
        <v>11</v>
      </c>
      <c r="AC12" s="68">
        <v>0.35386574074074079</v>
      </c>
      <c r="AD12" s="70">
        <f t="shared" si="0"/>
        <v>2.083333333333659E-4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5"/>
        <v>0</v>
      </c>
      <c r="AN12" s="68">
        <v>0.35393518518518513</v>
      </c>
      <c r="AO12" s="64"/>
      <c r="AP12" s="64"/>
      <c r="AQ12" s="65">
        <v>4</v>
      </c>
      <c r="AR12" s="65">
        <v>1</v>
      </c>
      <c r="AS12" s="65"/>
      <c r="AT12" s="65"/>
      <c r="AU12" s="65"/>
      <c r="AV12" s="69">
        <f t="shared" si="26"/>
        <v>5</v>
      </c>
      <c r="AW12" s="68">
        <v>0.35408564814814819</v>
      </c>
      <c r="AX12" s="70">
        <f t="shared" si="1"/>
        <v>1.504629629630605E-4</v>
      </c>
      <c r="AY12" s="73"/>
      <c r="AZ12" s="92"/>
      <c r="BA12" s="64"/>
      <c r="BB12" s="65">
        <v>1</v>
      </c>
      <c r="BC12" s="65"/>
      <c r="BD12" s="65"/>
      <c r="BE12" s="65"/>
      <c r="BF12" s="65"/>
      <c r="BG12" s="69">
        <f t="shared" si="27"/>
        <v>1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0.35420138888888886</v>
      </c>
      <c r="CM12" s="82">
        <v>0.35464120370370367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2.4305555555559355E-4</v>
      </c>
      <c r="CR12" s="64" t="str">
        <f t="shared" si="4"/>
        <v>Yes</v>
      </c>
      <c r="CS12" s="67">
        <f t="shared" si="5"/>
        <v>2199.9999999996562</v>
      </c>
      <c r="CT12" s="76"/>
      <c r="CU12" s="61">
        <f t="shared" si="6"/>
        <v>0</v>
      </c>
      <c r="CV12" s="62">
        <f t="shared" si="7"/>
        <v>16</v>
      </c>
      <c r="CW12" s="63">
        <f t="shared" si="8"/>
        <v>31.000000000011241</v>
      </c>
      <c r="CX12" s="63">
        <f t="shared" si="32"/>
        <v>1</v>
      </c>
      <c r="CY12" s="63">
        <f t="shared" si="9"/>
        <v>1</v>
      </c>
      <c r="CZ12" s="63">
        <f t="shared" si="10"/>
        <v>49.999999999996625</v>
      </c>
      <c r="DA12" s="51">
        <f t="shared" si="33"/>
        <v>17</v>
      </c>
      <c r="DB12" s="52">
        <f t="shared" si="34"/>
        <v>2.8617893983732223</v>
      </c>
      <c r="DC12" s="53">
        <f t="shared" si="11"/>
        <v>0.63880132552714364</v>
      </c>
      <c r="DD12" s="7">
        <f t="shared" si="35"/>
        <v>1</v>
      </c>
      <c r="DE12" s="7">
        <f t="shared" si="12"/>
        <v>27.138210601638018</v>
      </c>
      <c r="DF12" s="7">
        <f t="shared" si="13"/>
        <v>87.999999999996163</v>
      </c>
      <c r="DG12" s="7">
        <f t="shared" si="14"/>
        <v>46.999999999996625</v>
      </c>
      <c r="DH12" s="7">
        <f t="shared" si="15"/>
        <v>2.8617893983732223</v>
      </c>
      <c r="DI12" s="7">
        <f t="shared" si="16"/>
        <v>1.8617893983732223</v>
      </c>
      <c r="DJ12" s="7">
        <f t="shared" si="17"/>
        <v>2.8617893983732223</v>
      </c>
      <c r="DK12" s="7">
        <f t="shared" si="18"/>
        <v>3.8617893983732223</v>
      </c>
      <c r="DL12" s="13">
        <f t="shared" si="19"/>
        <v>2.8617893983732223</v>
      </c>
      <c r="DM12" s="14">
        <f t="shared" si="20"/>
        <v>0.63880132552714353</v>
      </c>
      <c r="DN12" s="37">
        <f t="shared" si="36"/>
        <v>0.62000000000026667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3</v>
      </c>
      <c r="E13" s="71">
        <v>5</v>
      </c>
      <c r="F13" s="71"/>
      <c r="G13" s="71"/>
      <c r="H13" s="71"/>
      <c r="I13" s="69">
        <f t="shared" si="22"/>
        <v>8</v>
      </c>
      <c r="J13" s="72">
        <v>0.35464120370370367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68">
        <v>0.35467592592592595</v>
      </c>
      <c r="U13" s="64"/>
      <c r="V13" s="64"/>
      <c r="W13" s="65">
        <v>3</v>
      </c>
      <c r="X13" s="65">
        <v>5</v>
      </c>
      <c r="Y13" s="65"/>
      <c r="Z13" s="65"/>
      <c r="AA13" s="65"/>
      <c r="AB13" s="69">
        <f t="shared" si="24"/>
        <v>8</v>
      </c>
      <c r="AC13" s="68">
        <v>0.3548263888888889</v>
      </c>
      <c r="AD13" s="70">
        <f t="shared" si="0"/>
        <v>1.5046296296294948E-4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5"/>
        <v>0</v>
      </c>
      <c r="AN13" s="68">
        <v>0.35493055555555553</v>
      </c>
      <c r="AO13" s="64"/>
      <c r="AP13" s="64"/>
      <c r="AQ13" s="65">
        <v>4</v>
      </c>
      <c r="AR13" s="65"/>
      <c r="AS13" s="65"/>
      <c r="AT13" s="65"/>
      <c r="AU13" s="65"/>
      <c r="AV13" s="69">
        <f t="shared" si="26"/>
        <v>4</v>
      </c>
      <c r="AW13" s="68">
        <v>0.35498842592592594</v>
      </c>
      <c r="AX13" s="70">
        <f t="shared" si="1"/>
        <v>5.7870370370416424E-5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0.3551273148148148</v>
      </c>
      <c r="CM13" s="82">
        <v>0.35553240740740738</v>
      </c>
      <c r="CN13" s="64" t="str">
        <f t="shared" si="2"/>
        <v>Y</v>
      </c>
      <c r="CO13" s="65" t="s">
        <v>75</v>
      </c>
      <c r="CP13" s="65" t="s">
        <v>75</v>
      </c>
      <c r="CQ13" s="66">
        <f t="shared" si="3"/>
        <v>1.8518518518523264E-4</v>
      </c>
      <c r="CR13" s="64" t="str">
        <f t="shared" si="4"/>
        <v>Yes</v>
      </c>
      <c r="CS13" s="67">
        <f t="shared" si="5"/>
        <v>2215.384615384814</v>
      </c>
      <c r="CT13" s="76"/>
      <c r="CU13" s="61">
        <f t="shared" si="6"/>
        <v>0</v>
      </c>
      <c r="CV13" s="62">
        <f t="shared" si="7"/>
        <v>12</v>
      </c>
      <c r="CW13" s="63">
        <f t="shared" si="8"/>
        <v>18.000000000002814</v>
      </c>
      <c r="CX13" s="63">
        <f t="shared" si="32"/>
        <v>1</v>
      </c>
      <c r="CY13" s="63">
        <f t="shared" si="9"/>
        <v>0</v>
      </c>
      <c r="CZ13" s="63">
        <f t="shared" si="10"/>
        <v>42.000000000001769</v>
      </c>
      <c r="DA13" s="51">
        <f t="shared" si="33"/>
        <v>12</v>
      </c>
      <c r="DB13" s="52">
        <f t="shared" si="34"/>
        <v>-3.3536579512256992</v>
      </c>
      <c r="DC13" s="53">
        <f t="shared" si="11"/>
        <v>0.46947959902544378</v>
      </c>
      <c r="DD13" s="7">
        <f t="shared" si="35"/>
        <v>1</v>
      </c>
      <c r="DE13" s="7">
        <f t="shared" si="12"/>
        <v>20.353657951228513</v>
      </c>
      <c r="DF13" s="7">
        <f t="shared" si="13"/>
        <v>77.000000000000853</v>
      </c>
      <c r="DG13" s="7">
        <f t="shared" si="14"/>
        <v>39.000000000001769</v>
      </c>
      <c r="DH13" s="7">
        <f t="shared" si="15"/>
        <v>-3.3536579512256992</v>
      </c>
      <c r="DI13" s="7">
        <f t="shared" si="16"/>
        <v>-4.3536579512256992</v>
      </c>
      <c r="DJ13" s="7">
        <f t="shared" si="17"/>
        <v>-3.3536579512256992</v>
      </c>
      <c r="DK13" s="7">
        <f t="shared" si="18"/>
        <v>-2.3536579512256992</v>
      </c>
      <c r="DL13" s="13">
        <f t="shared" si="19"/>
        <v>-3.3536579512256992</v>
      </c>
      <c r="DM13" s="14">
        <f t="shared" si="20"/>
        <v>0.46947959902544378</v>
      </c>
      <c r="DN13" s="37">
        <f t="shared" si="36"/>
        <v>0.42857142857147751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6</v>
      </c>
      <c r="E14" s="71"/>
      <c r="F14" s="71"/>
      <c r="G14" s="71"/>
      <c r="H14" s="71">
        <v>1</v>
      </c>
      <c r="I14" s="69">
        <f t="shared" si="22"/>
        <v>8</v>
      </c>
      <c r="J14" s="72">
        <v>0.35921296296296296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68">
        <v>0.35922453703703705</v>
      </c>
      <c r="U14" s="64"/>
      <c r="V14" s="64"/>
      <c r="W14" s="65">
        <v>7</v>
      </c>
      <c r="X14" s="65"/>
      <c r="Y14" s="65"/>
      <c r="Z14" s="65"/>
      <c r="AA14" s="65">
        <v>1</v>
      </c>
      <c r="AB14" s="69">
        <f t="shared" si="24"/>
        <v>9</v>
      </c>
      <c r="AC14" s="68">
        <v>0.35938657407407404</v>
      </c>
      <c r="AD14" s="70">
        <f t="shared" si="0"/>
        <v>1.6203703703698835E-4</v>
      </c>
      <c r="AE14" s="73"/>
      <c r="AF14" s="92"/>
      <c r="AG14" s="64"/>
      <c r="AH14" s="65">
        <v>2</v>
      </c>
      <c r="AI14" s="65"/>
      <c r="AJ14" s="65"/>
      <c r="AK14" s="65">
        <v>1</v>
      </c>
      <c r="AL14" s="65"/>
      <c r="AM14" s="69">
        <f t="shared" si="25"/>
        <v>4.3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6"/>
        <v>0</v>
      </c>
      <c r="AW14" s="68"/>
      <c r="AX14" s="70">
        <f t="shared" si="1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0.3596759259259259</v>
      </c>
      <c r="CM14" s="82">
        <v>0.36001157407407408</v>
      </c>
      <c r="CN14" s="64" t="str">
        <f t="shared" si="2"/>
        <v>Y</v>
      </c>
      <c r="CO14" s="65" t="s">
        <v>75</v>
      </c>
      <c r="CP14" s="65" t="s">
        <v>75</v>
      </c>
      <c r="CQ14" s="66">
        <f t="shared" si="3"/>
        <v>1.7361111111108274E-4</v>
      </c>
      <c r="CR14" s="64" t="str">
        <f t="shared" si="4"/>
        <v>Yes</v>
      </c>
      <c r="CS14" s="67">
        <f t="shared" si="5"/>
        <v>2314.2857142864095</v>
      </c>
      <c r="CT14" s="76"/>
      <c r="CU14" s="61">
        <f t="shared" si="6"/>
        <v>0</v>
      </c>
      <c r="CV14" s="62">
        <f t="shared" si="7"/>
        <v>9</v>
      </c>
      <c r="CW14" s="63">
        <f t="shared" si="8"/>
        <v>13.999999999995794</v>
      </c>
      <c r="CX14" s="63">
        <f t="shared" si="32"/>
        <v>1</v>
      </c>
      <c r="CY14" s="63">
        <f t="shared" si="9"/>
        <v>4.3</v>
      </c>
      <c r="CZ14" s="63">
        <f t="shared" si="10"/>
        <v>39.999999999998259</v>
      </c>
      <c r="DA14" s="51">
        <f t="shared" si="33"/>
        <v>13.3</v>
      </c>
      <c r="DB14" s="52">
        <f t="shared" si="34"/>
        <v>-2.2652434634255929</v>
      </c>
      <c r="DC14" s="53">
        <f t="shared" si="11"/>
        <v>0.5602508670561851</v>
      </c>
      <c r="DD14" s="7">
        <f t="shared" si="35"/>
        <v>1</v>
      </c>
      <c r="DE14" s="7">
        <f t="shared" si="12"/>
        <v>15.265243463421386</v>
      </c>
      <c r="DF14" s="7">
        <f t="shared" si="13"/>
        <v>69.000000000001194</v>
      </c>
      <c r="DG14" s="7">
        <f t="shared" si="14"/>
        <v>36.999999999998259</v>
      </c>
      <c r="DH14" s="7">
        <f t="shared" si="15"/>
        <v>-2.2652434634255929</v>
      </c>
      <c r="DI14" s="7">
        <f t="shared" si="16"/>
        <v>-3.2652434634255929</v>
      </c>
      <c r="DJ14" s="7">
        <f t="shared" si="17"/>
        <v>-2.2652434634255929</v>
      </c>
      <c r="DK14" s="7">
        <f t="shared" si="18"/>
        <v>-1.2652434634255929</v>
      </c>
      <c r="DL14" s="13">
        <f t="shared" si="19"/>
        <v>-2.2652434634255929</v>
      </c>
      <c r="DM14" s="14">
        <f t="shared" si="20"/>
        <v>0.5602508670561851</v>
      </c>
      <c r="DN14" s="37">
        <f t="shared" si="36"/>
        <v>0.34999999999991005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6</v>
      </c>
      <c r="E15" s="71">
        <v>1</v>
      </c>
      <c r="F15" s="71">
        <v>2</v>
      </c>
      <c r="G15" s="71"/>
      <c r="H15" s="71"/>
      <c r="I15" s="69">
        <f t="shared" si="22"/>
        <v>10</v>
      </c>
      <c r="J15" s="72">
        <v>0.37027777777777776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68">
        <v>0.37031249999999999</v>
      </c>
      <c r="U15" s="64"/>
      <c r="V15" s="64">
        <v>1</v>
      </c>
      <c r="W15" s="65">
        <v>7</v>
      </c>
      <c r="X15" s="65">
        <v>1</v>
      </c>
      <c r="Y15" s="65">
        <v>2</v>
      </c>
      <c r="Z15" s="65"/>
      <c r="AA15" s="65"/>
      <c r="AB15" s="69">
        <f t="shared" si="24"/>
        <v>11.4</v>
      </c>
      <c r="AC15" s="68">
        <v>0.37052083333333335</v>
      </c>
      <c r="AD15" s="70">
        <f t="shared" si="0"/>
        <v>2.083333333333659E-4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5"/>
        <v>0</v>
      </c>
      <c r="AN15" s="68">
        <v>0.37076388888888889</v>
      </c>
      <c r="AO15" s="64"/>
      <c r="AP15" s="64"/>
      <c r="AQ15" s="65">
        <v>4</v>
      </c>
      <c r="AR15" s="65"/>
      <c r="AS15" s="65"/>
      <c r="AT15" s="65"/>
      <c r="AU15" s="65"/>
      <c r="AV15" s="69">
        <f t="shared" si="26"/>
        <v>4</v>
      </c>
      <c r="AW15" s="68">
        <v>0.37081018518518521</v>
      </c>
      <c r="AX15" s="70">
        <f t="shared" si="1"/>
        <v>4.6296296296322037E-5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0.37083333333333335</v>
      </c>
      <c r="CM15" s="82">
        <v>0.37115740740740738</v>
      </c>
      <c r="CN15" s="64" t="str">
        <f t="shared" si="2"/>
        <v>Y</v>
      </c>
      <c r="CO15" s="65" t="s">
        <v>74</v>
      </c>
      <c r="CP15" s="65" t="s">
        <v>75</v>
      </c>
      <c r="CQ15" s="66">
        <f t="shared" si="3"/>
        <v>2.4305555555559355E-4</v>
      </c>
      <c r="CR15" s="64" t="str">
        <f t="shared" si="4"/>
        <v>Yes</v>
      </c>
      <c r="CS15" s="67">
        <f t="shared" si="5"/>
        <v>2279.9999999996435</v>
      </c>
      <c r="CT15" s="76"/>
      <c r="CU15" s="61">
        <f t="shared" si="6"/>
        <v>0</v>
      </c>
      <c r="CV15" s="62">
        <f t="shared" si="7"/>
        <v>15.4</v>
      </c>
      <c r="CW15" s="63">
        <f t="shared" si="8"/>
        <v>22.000000000005038</v>
      </c>
      <c r="CX15" s="63">
        <f t="shared" si="32"/>
        <v>2</v>
      </c>
      <c r="CY15" s="63">
        <f t="shared" si="9"/>
        <v>0</v>
      </c>
      <c r="CZ15" s="63">
        <f t="shared" si="10"/>
        <v>48.000000000002707</v>
      </c>
      <c r="DA15" s="51">
        <f t="shared" si="33"/>
        <v>15.4</v>
      </c>
      <c r="DB15" s="52">
        <f t="shared" si="34"/>
        <v>-6.1205277040715558</v>
      </c>
      <c r="DC15" s="53">
        <f t="shared" si="11"/>
        <v>0.50115624025108929</v>
      </c>
      <c r="DD15" s="7">
        <f t="shared" si="35"/>
        <v>2</v>
      </c>
      <c r="DE15" s="7">
        <f t="shared" si="12"/>
        <v>26.120527704076594</v>
      </c>
      <c r="DF15" s="7">
        <f t="shared" si="13"/>
        <v>75.999999999999091</v>
      </c>
      <c r="DG15" s="7">
        <f t="shared" si="14"/>
        <v>45.000000000002707</v>
      </c>
      <c r="DH15" s="7">
        <f t="shared" si="15"/>
        <v>-5.1205277040715558</v>
      </c>
      <c r="DI15" s="7">
        <f t="shared" si="16"/>
        <v>-6.1205277040715558</v>
      </c>
      <c r="DJ15" s="7">
        <f t="shared" si="17"/>
        <v>-5.1205277040715558</v>
      </c>
      <c r="DK15" s="7">
        <f t="shared" si="18"/>
        <v>-4.1205277040715558</v>
      </c>
      <c r="DL15" s="13">
        <f t="shared" si="19"/>
        <v>-6.1205277040715558</v>
      </c>
      <c r="DM15" s="14">
        <f t="shared" si="20"/>
        <v>0.50115624025108918</v>
      </c>
      <c r="DN15" s="37">
        <f t="shared" si="36"/>
        <v>0.45833333333341242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si="22"/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si="23"/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si="24"/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si="25"/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si="26"/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si="27"/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si="28"/>
        <v>-</v>
      </c>
      <c r="BQ16" s="68"/>
      <c r="BR16" s="70" t="str">
        <f t="shared" si="29"/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si="30"/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si="31"/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22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23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24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25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26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27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28"/>
        <v>-</v>
      </c>
      <c r="BQ17" s="68"/>
      <c r="BR17" s="70" t="str">
        <f t="shared" si="29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30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31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22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23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24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25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26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27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28"/>
        <v>-</v>
      </c>
      <c r="BQ18" s="68"/>
      <c r="BR18" s="70" t="str">
        <f t="shared" si="29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30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31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22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23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24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25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26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27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28"/>
        <v>-</v>
      </c>
      <c r="BQ19" s="68"/>
      <c r="BR19" s="70" t="str">
        <f t="shared" si="29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30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31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22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23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24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25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26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27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28"/>
        <v>-</v>
      </c>
      <c r="BQ20" s="68"/>
      <c r="BR20" s="70" t="str">
        <f t="shared" si="29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30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31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22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23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24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25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26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27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28"/>
        <v>-</v>
      </c>
      <c r="BQ21" s="68"/>
      <c r="BR21" s="70" t="str">
        <f t="shared" si="29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30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31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22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23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24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25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26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27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28"/>
        <v>-</v>
      </c>
      <c r="BQ22" s="68"/>
      <c r="BR22" s="70" t="str">
        <f t="shared" si="29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30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31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22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23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24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25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26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27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28"/>
        <v>-</v>
      </c>
      <c r="BQ23" s="68"/>
      <c r="BR23" s="70" t="str">
        <f t="shared" si="29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30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31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22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23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24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25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26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27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28"/>
        <v>-</v>
      </c>
      <c r="BQ24" s="68"/>
      <c r="BR24" s="70" t="str">
        <f t="shared" si="29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30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31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22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23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24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25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26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27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28"/>
        <v>-</v>
      </c>
      <c r="BQ25" s="68"/>
      <c r="BR25" s="70" t="str">
        <f t="shared" si="29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30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31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22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23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24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25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26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27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28"/>
        <v>-</v>
      </c>
      <c r="BQ26" s="68"/>
      <c r="BR26" s="70" t="str">
        <f t="shared" si="29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30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31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22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23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24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25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26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27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28"/>
        <v>-</v>
      </c>
      <c r="BQ27" s="68"/>
      <c r="BR27" s="70" t="str">
        <f t="shared" si="29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30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31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22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23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24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25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26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27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28"/>
        <v>-</v>
      </c>
      <c r="BQ28" s="68"/>
      <c r="BR28" s="70" t="str">
        <f t="shared" si="29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30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31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22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23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24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25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26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27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28"/>
        <v>-</v>
      </c>
      <c r="BQ29" s="68"/>
      <c r="BR29" s="70" t="str">
        <f t="shared" si="29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30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31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22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23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24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25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26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27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28"/>
        <v>-</v>
      </c>
      <c r="BQ30" s="68"/>
      <c r="BR30" s="70" t="str">
        <f t="shared" si="29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30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31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22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23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24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25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26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27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28"/>
        <v>-</v>
      </c>
      <c r="BQ31" s="68"/>
      <c r="BR31" s="70" t="str">
        <f t="shared" si="29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30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31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22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23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24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25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26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27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28"/>
        <v>-</v>
      </c>
      <c r="BQ32" s="68"/>
      <c r="BR32" s="70" t="str">
        <f t="shared" si="29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30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31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22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23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24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25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26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27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28"/>
        <v>-</v>
      </c>
      <c r="BQ33" s="68"/>
      <c r="BR33" s="70" t="str">
        <f t="shared" si="29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30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31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22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23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24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25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26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27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28"/>
        <v>-</v>
      </c>
      <c r="BQ34" s="68"/>
      <c r="BR34" s="70" t="str">
        <f t="shared" si="29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30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31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22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23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24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25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26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27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28"/>
        <v>-</v>
      </c>
      <c r="BQ35" s="68"/>
      <c r="BR35" s="70" t="str">
        <f t="shared" si="29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30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31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22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23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24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25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26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27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28"/>
        <v>-</v>
      </c>
      <c r="BQ36" s="68"/>
      <c r="BR36" s="70" t="str">
        <f t="shared" si="29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30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31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22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23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24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25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26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27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28"/>
        <v>-</v>
      </c>
      <c r="BQ37" s="68"/>
      <c r="BR37" s="70" t="str">
        <f t="shared" si="29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30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31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22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23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24"/>
        <v>-</v>
      </c>
      <c r="AC38" s="68"/>
      <c r="AD38" s="70" t="str">
        <f t="shared" ref="AD38:AD55" si="3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25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26"/>
        <v>-</v>
      </c>
      <c r="AW38" s="68"/>
      <c r="AX38" s="70" t="str">
        <f t="shared" ref="AX38:AX55" si="3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27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28"/>
        <v>-</v>
      </c>
      <c r="BQ38" s="68"/>
      <c r="BR38" s="70" t="str">
        <f t="shared" si="29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30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31"/>
        <v>-</v>
      </c>
      <c r="CK38" s="76"/>
      <c r="CL38" s="81"/>
      <c r="CM38" s="82"/>
      <c r="CN38" s="64" t="str">
        <f t="shared" ref="CN38:CN55" si="39">IF($J38="","-",IF(AND(AB38&gt;0,S38=0),"Y","N"))</f>
        <v>-</v>
      </c>
      <c r="CO38" s="65"/>
      <c r="CP38" s="65"/>
      <c r="CQ38" s="66" t="str">
        <f t="shared" ref="CQ38:CQ55" si="40">IF($J38="","-",IF(AC38=0,0,AC38-J38))</f>
        <v>-</v>
      </c>
      <c r="CR38" s="64" t="str">
        <f t="shared" ref="CR38:CR55" si="41">IF($J38="","-",IF(AND(I38&gt;=CR$4,CQ38&gt;=CQ$4,CP38="N",S38=0),"Yes","No"))</f>
        <v>-</v>
      </c>
      <c r="CS38" s="67" t="str">
        <f t="shared" ref="CS38:CS55" si="42">IF($J38="","",IF(S38&gt;0,0,IF(AD38=0,0,AB38/(AD38*24))))</f>
        <v/>
      </c>
      <c r="CT38" s="76"/>
      <c r="CU38" s="61" t="str">
        <f t="shared" ref="CU38:CU55" si="43">IF(J38="","-",CJ38)</f>
        <v>-</v>
      </c>
      <c r="CV38" s="62" t="str">
        <f t="shared" ref="CV38:CV55" si="44">IF($J38="","-",AB38+AV38+BP38)</f>
        <v>-</v>
      </c>
      <c r="CW38" s="63" t="str">
        <f t="shared" ref="CW38:CW55" si="45">IF($J38="","-",(AD38+AX38+BR38)*86400)</f>
        <v>-</v>
      </c>
      <c r="CX38" s="63" t="str">
        <f t="shared" si="32"/>
        <v>-</v>
      </c>
      <c r="CY38" s="63" t="str">
        <f t="shared" ref="CY38:CY55" si="46">IF($J38="","-",S38+AM38+BG38+CA38)</f>
        <v>-</v>
      </c>
      <c r="CZ38" s="63" t="str">
        <f t="shared" ref="CZ38:CZ55" si="4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4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49">IF($J38="","-",IFERROR((3600*CV38/$CS$56),0))</f>
        <v>-</v>
      </c>
      <c r="DF38" s="7" t="str">
        <f t="shared" ref="DF38:DF55" si="50">IF(J38="","-",(CM38-J38)*86400)</f>
        <v>-</v>
      </c>
      <c r="DG38" s="7" t="str">
        <f t="shared" ref="DG38:DG55" si="51">IF($J38="","-",(CL38-J38-(3/86400))*86400)</f>
        <v>-</v>
      </c>
      <c r="DH38" s="7" t="str">
        <f t="shared" ref="DH38:DH55" si="52">IF($J38="","-",IF($CW38=0,0, $CW38-IFERROR(3600*$CV38/$CS$56,0)-1))</f>
        <v>-</v>
      </c>
      <c r="DI38" s="7" t="str">
        <f t="shared" ref="DI38:DI55" si="53">IF($J38="","-",IF($CW38=0,0, $CW38-IFERROR(3600*$CV38/$CS$56,0)-2))</f>
        <v>-</v>
      </c>
      <c r="DJ38" s="7" t="str">
        <f t="shared" ref="DJ38:DJ55" si="54">IF($J38="","-",IF($CW38=0,0, $CW38-IFERROR(3600*$CV38/$CS$56,0)-1))</f>
        <v>-</v>
      </c>
      <c r="DK38" s="7" t="str">
        <f t="shared" ref="DK38:DK55" si="55">IF($J38="","-",IF($CW38=0,0, $CW38-IFERROR(3600*$CV38/$CS$56,0)))</f>
        <v>-</v>
      </c>
      <c r="DL38" s="13" t="str">
        <f t="shared" ref="DL38:DL55" si="56">IF($J38="","-",HLOOKUP(CX38,$DH$5:$DK$55,A38+1, FALSE))</f>
        <v>-</v>
      </c>
      <c r="DM38" s="14" t="str">
        <f t="shared" ref="DM38:DM55" si="5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5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22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23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24"/>
        <v>-</v>
      </c>
      <c r="AC39" s="68"/>
      <c r="AD39" s="70" t="str">
        <f t="shared" si="3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25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26"/>
        <v>-</v>
      </c>
      <c r="AW39" s="68"/>
      <c r="AX39" s="70" t="str">
        <f t="shared" si="3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27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28"/>
        <v>-</v>
      </c>
      <c r="BQ39" s="68"/>
      <c r="BR39" s="70" t="str">
        <f t="shared" si="29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30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31"/>
        <v>-</v>
      </c>
      <c r="CK39" s="76"/>
      <c r="CL39" s="81"/>
      <c r="CM39" s="82"/>
      <c r="CN39" s="64" t="str">
        <f t="shared" si="39"/>
        <v>-</v>
      </c>
      <c r="CO39" s="65"/>
      <c r="CP39" s="65"/>
      <c r="CQ39" s="66" t="str">
        <f t="shared" si="40"/>
        <v>-</v>
      </c>
      <c r="CR39" s="64" t="str">
        <f t="shared" si="41"/>
        <v>-</v>
      </c>
      <c r="CS39" s="67" t="str">
        <f t="shared" si="42"/>
        <v/>
      </c>
      <c r="CT39" s="76"/>
      <c r="CU39" s="61" t="str">
        <f t="shared" si="43"/>
        <v>-</v>
      </c>
      <c r="CV39" s="62" t="str">
        <f t="shared" si="44"/>
        <v>-</v>
      </c>
      <c r="CW39" s="63" t="str">
        <f t="shared" si="45"/>
        <v>-</v>
      </c>
      <c r="CX39" s="63" t="str">
        <f t="shared" si="32"/>
        <v>-</v>
      </c>
      <c r="CY39" s="63" t="str">
        <f t="shared" si="46"/>
        <v>-</v>
      </c>
      <c r="CZ39" s="63" t="str">
        <f t="shared" si="4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48"/>
        <v>-</v>
      </c>
      <c r="DD39" s="7" t="str">
        <f t="shared" si="35"/>
        <v>-</v>
      </c>
      <c r="DE39" s="7" t="str">
        <f t="shared" si="49"/>
        <v>-</v>
      </c>
      <c r="DF39" s="7" t="str">
        <f t="shared" si="50"/>
        <v>-</v>
      </c>
      <c r="DG39" s="7" t="str">
        <f t="shared" si="51"/>
        <v>-</v>
      </c>
      <c r="DH39" s="7" t="str">
        <f t="shared" si="52"/>
        <v>-</v>
      </c>
      <c r="DI39" s="7" t="str">
        <f t="shared" si="53"/>
        <v>-</v>
      </c>
      <c r="DJ39" s="7" t="str">
        <f t="shared" si="54"/>
        <v>-</v>
      </c>
      <c r="DK39" s="7" t="str">
        <f t="shared" si="55"/>
        <v>-</v>
      </c>
      <c r="DL39" s="13" t="str">
        <f t="shared" si="56"/>
        <v>-</v>
      </c>
      <c r="DM39" s="14" t="str">
        <f t="shared" si="57"/>
        <v>-</v>
      </c>
      <c r="DN39" s="37" t="str">
        <f t="shared" si="36"/>
        <v>-</v>
      </c>
      <c r="DO39" s="89" t="str">
        <f t="shared" si="5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22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23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24"/>
        <v>-</v>
      </c>
      <c r="AC40" s="68"/>
      <c r="AD40" s="70" t="str">
        <f t="shared" si="3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25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26"/>
        <v>-</v>
      </c>
      <c r="AW40" s="68"/>
      <c r="AX40" s="70" t="str">
        <f t="shared" si="3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27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28"/>
        <v>-</v>
      </c>
      <c r="BQ40" s="68"/>
      <c r="BR40" s="70" t="str">
        <f t="shared" si="29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30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31"/>
        <v>-</v>
      </c>
      <c r="CK40" s="76"/>
      <c r="CL40" s="81"/>
      <c r="CM40" s="82"/>
      <c r="CN40" s="64" t="str">
        <f t="shared" si="39"/>
        <v>-</v>
      </c>
      <c r="CO40" s="65"/>
      <c r="CP40" s="65"/>
      <c r="CQ40" s="66" t="str">
        <f t="shared" si="40"/>
        <v>-</v>
      </c>
      <c r="CR40" s="64" t="str">
        <f t="shared" si="41"/>
        <v>-</v>
      </c>
      <c r="CS40" s="67" t="str">
        <f t="shared" si="42"/>
        <v/>
      </c>
      <c r="CT40" s="76"/>
      <c r="CU40" s="61" t="str">
        <f t="shared" si="43"/>
        <v>-</v>
      </c>
      <c r="CV40" s="62" t="str">
        <f t="shared" si="44"/>
        <v>-</v>
      </c>
      <c r="CW40" s="63" t="str">
        <f t="shared" si="45"/>
        <v>-</v>
      </c>
      <c r="CX40" s="63" t="str">
        <f t="shared" si="32"/>
        <v>-</v>
      </c>
      <c r="CY40" s="63" t="str">
        <f t="shared" si="46"/>
        <v>-</v>
      </c>
      <c r="CZ40" s="63" t="str">
        <f t="shared" si="4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48"/>
        <v>-</v>
      </c>
      <c r="DD40" s="7" t="str">
        <f t="shared" si="35"/>
        <v>-</v>
      </c>
      <c r="DE40" s="7" t="str">
        <f t="shared" si="49"/>
        <v>-</v>
      </c>
      <c r="DF40" s="7" t="str">
        <f t="shared" si="50"/>
        <v>-</v>
      </c>
      <c r="DG40" s="7" t="str">
        <f t="shared" si="51"/>
        <v>-</v>
      </c>
      <c r="DH40" s="7" t="str">
        <f t="shared" si="52"/>
        <v>-</v>
      </c>
      <c r="DI40" s="7" t="str">
        <f t="shared" si="53"/>
        <v>-</v>
      </c>
      <c r="DJ40" s="7" t="str">
        <f t="shared" si="54"/>
        <v>-</v>
      </c>
      <c r="DK40" s="7" t="str">
        <f t="shared" si="55"/>
        <v>-</v>
      </c>
      <c r="DL40" s="13" t="str">
        <f t="shared" si="56"/>
        <v>-</v>
      </c>
      <c r="DM40" s="14" t="str">
        <f t="shared" si="57"/>
        <v>-</v>
      </c>
      <c r="DN40" s="37" t="str">
        <f t="shared" si="36"/>
        <v>-</v>
      </c>
      <c r="DO40" s="89" t="str">
        <f t="shared" si="5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22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23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24"/>
        <v>-</v>
      </c>
      <c r="AC41" s="68"/>
      <c r="AD41" s="70" t="str">
        <f t="shared" si="3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25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26"/>
        <v>-</v>
      </c>
      <c r="AW41" s="68"/>
      <c r="AX41" s="70" t="str">
        <f t="shared" si="3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27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28"/>
        <v>-</v>
      </c>
      <c r="BQ41" s="68"/>
      <c r="BR41" s="70" t="str">
        <f t="shared" si="29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30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31"/>
        <v>-</v>
      </c>
      <c r="CK41" s="76"/>
      <c r="CL41" s="81"/>
      <c r="CM41" s="82"/>
      <c r="CN41" s="64" t="str">
        <f t="shared" si="39"/>
        <v>-</v>
      </c>
      <c r="CO41" s="65"/>
      <c r="CP41" s="65"/>
      <c r="CQ41" s="66" t="str">
        <f t="shared" si="40"/>
        <v>-</v>
      </c>
      <c r="CR41" s="64" t="str">
        <f t="shared" si="41"/>
        <v>-</v>
      </c>
      <c r="CS41" s="67" t="str">
        <f t="shared" si="42"/>
        <v/>
      </c>
      <c r="CT41" s="76"/>
      <c r="CU41" s="61" t="str">
        <f t="shared" si="43"/>
        <v>-</v>
      </c>
      <c r="CV41" s="62" t="str">
        <f t="shared" si="44"/>
        <v>-</v>
      </c>
      <c r="CW41" s="63" t="str">
        <f t="shared" si="45"/>
        <v>-</v>
      </c>
      <c r="CX41" s="63" t="str">
        <f t="shared" si="32"/>
        <v>-</v>
      </c>
      <c r="CY41" s="63" t="str">
        <f t="shared" si="46"/>
        <v>-</v>
      </c>
      <c r="CZ41" s="63" t="str">
        <f t="shared" si="4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48"/>
        <v>-</v>
      </c>
      <c r="DD41" s="7" t="str">
        <f t="shared" si="35"/>
        <v>-</v>
      </c>
      <c r="DE41" s="7" t="str">
        <f t="shared" si="49"/>
        <v>-</v>
      </c>
      <c r="DF41" s="7" t="str">
        <f t="shared" si="50"/>
        <v>-</v>
      </c>
      <c r="DG41" s="7" t="str">
        <f t="shared" si="51"/>
        <v>-</v>
      </c>
      <c r="DH41" s="7" t="str">
        <f t="shared" si="52"/>
        <v>-</v>
      </c>
      <c r="DI41" s="7" t="str">
        <f t="shared" si="53"/>
        <v>-</v>
      </c>
      <c r="DJ41" s="7" t="str">
        <f t="shared" si="54"/>
        <v>-</v>
      </c>
      <c r="DK41" s="7" t="str">
        <f t="shared" si="55"/>
        <v>-</v>
      </c>
      <c r="DL41" s="13" t="str">
        <f t="shared" si="56"/>
        <v>-</v>
      </c>
      <c r="DM41" s="14" t="str">
        <f t="shared" si="57"/>
        <v>-</v>
      </c>
      <c r="DN41" s="37" t="str">
        <f t="shared" si="36"/>
        <v>-</v>
      </c>
      <c r="DO41" s="89" t="str">
        <f t="shared" si="5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22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23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24"/>
        <v>-</v>
      </c>
      <c r="AC42" s="68"/>
      <c r="AD42" s="70" t="str">
        <f t="shared" si="3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25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26"/>
        <v>-</v>
      </c>
      <c r="AW42" s="68"/>
      <c r="AX42" s="70" t="str">
        <f t="shared" si="3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27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28"/>
        <v>-</v>
      </c>
      <c r="BQ42" s="68"/>
      <c r="BR42" s="70" t="str">
        <f t="shared" si="29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30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31"/>
        <v>-</v>
      </c>
      <c r="CK42" s="76"/>
      <c r="CL42" s="81"/>
      <c r="CM42" s="82"/>
      <c r="CN42" s="64" t="str">
        <f t="shared" si="39"/>
        <v>-</v>
      </c>
      <c r="CO42" s="65"/>
      <c r="CP42" s="65"/>
      <c r="CQ42" s="66" t="str">
        <f t="shared" si="40"/>
        <v>-</v>
      </c>
      <c r="CR42" s="64" t="str">
        <f t="shared" si="41"/>
        <v>-</v>
      </c>
      <c r="CS42" s="67" t="str">
        <f t="shared" si="42"/>
        <v/>
      </c>
      <c r="CT42" s="76"/>
      <c r="CU42" s="61" t="str">
        <f t="shared" si="43"/>
        <v>-</v>
      </c>
      <c r="CV42" s="62" t="str">
        <f t="shared" si="44"/>
        <v>-</v>
      </c>
      <c r="CW42" s="63" t="str">
        <f t="shared" si="45"/>
        <v>-</v>
      </c>
      <c r="CX42" s="63" t="str">
        <f t="shared" si="32"/>
        <v>-</v>
      </c>
      <c r="CY42" s="63" t="str">
        <f t="shared" si="46"/>
        <v>-</v>
      </c>
      <c r="CZ42" s="63" t="str">
        <f t="shared" si="4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48"/>
        <v>-</v>
      </c>
      <c r="DD42" s="7" t="str">
        <f t="shared" si="35"/>
        <v>-</v>
      </c>
      <c r="DE42" s="7" t="str">
        <f t="shared" si="49"/>
        <v>-</v>
      </c>
      <c r="DF42" s="7" t="str">
        <f t="shared" si="50"/>
        <v>-</v>
      </c>
      <c r="DG42" s="7" t="str">
        <f t="shared" si="51"/>
        <v>-</v>
      </c>
      <c r="DH42" s="7" t="str">
        <f t="shared" si="52"/>
        <v>-</v>
      </c>
      <c r="DI42" s="7" t="str">
        <f t="shared" si="53"/>
        <v>-</v>
      </c>
      <c r="DJ42" s="7" t="str">
        <f t="shared" si="54"/>
        <v>-</v>
      </c>
      <c r="DK42" s="7" t="str">
        <f t="shared" si="55"/>
        <v>-</v>
      </c>
      <c r="DL42" s="13" t="str">
        <f t="shared" si="56"/>
        <v>-</v>
      </c>
      <c r="DM42" s="14" t="str">
        <f t="shared" si="57"/>
        <v>-</v>
      </c>
      <c r="DN42" s="37" t="str">
        <f t="shared" si="36"/>
        <v>-</v>
      </c>
      <c r="DO42" s="89" t="str">
        <f t="shared" si="5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22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23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24"/>
        <v>-</v>
      </c>
      <c r="AC43" s="68"/>
      <c r="AD43" s="70" t="str">
        <f t="shared" si="3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25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26"/>
        <v>-</v>
      </c>
      <c r="AW43" s="68"/>
      <c r="AX43" s="70" t="str">
        <f t="shared" si="3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27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28"/>
        <v>-</v>
      </c>
      <c r="BQ43" s="68"/>
      <c r="BR43" s="70" t="str">
        <f t="shared" si="29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30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31"/>
        <v>-</v>
      </c>
      <c r="CK43" s="76"/>
      <c r="CL43" s="81"/>
      <c r="CM43" s="82"/>
      <c r="CN43" s="64" t="str">
        <f t="shared" si="39"/>
        <v>-</v>
      </c>
      <c r="CO43" s="65"/>
      <c r="CP43" s="65"/>
      <c r="CQ43" s="66" t="str">
        <f t="shared" si="40"/>
        <v>-</v>
      </c>
      <c r="CR43" s="64" t="str">
        <f t="shared" si="41"/>
        <v>-</v>
      </c>
      <c r="CS43" s="67" t="str">
        <f t="shared" si="42"/>
        <v/>
      </c>
      <c r="CT43" s="76"/>
      <c r="CU43" s="61" t="str">
        <f t="shared" si="43"/>
        <v>-</v>
      </c>
      <c r="CV43" s="62" t="str">
        <f t="shared" si="44"/>
        <v>-</v>
      </c>
      <c r="CW43" s="63" t="str">
        <f t="shared" si="45"/>
        <v>-</v>
      </c>
      <c r="CX43" s="63" t="str">
        <f t="shared" si="32"/>
        <v>-</v>
      </c>
      <c r="CY43" s="63" t="str">
        <f t="shared" si="46"/>
        <v>-</v>
      </c>
      <c r="CZ43" s="63" t="str">
        <f t="shared" si="4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48"/>
        <v>-</v>
      </c>
      <c r="DD43" s="7" t="str">
        <f t="shared" si="35"/>
        <v>-</v>
      </c>
      <c r="DE43" s="7" t="str">
        <f t="shared" si="49"/>
        <v>-</v>
      </c>
      <c r="DF43" s="7" t="str">
        <f t="shared" si="50"/>
        <v>-</v>
      </c>
      <c r="DG43" s="7" t="str">
        <f t="shared" si="51"/>
        <v>-</v>
      </c>
      <c r="DH43" s="7" t="str">
        <f t="shared" si="52"/>
        <v>-</v>
      </c>
      <c r="DI43" s="7" t="str">
        <f t="shared" si="53"/>
        <v>-</v>
      </c>
      <c r="DJ43" s="7" t="str">
        <f t="shared" si="54"/>
        <v>-</v>
      </c>
      <c r="DK43" s="7" t="str">
        <f t="shared" si="55"/>
        <v>-</v>
      </c>
      <c r="DL43" s="13" t="str">
        <f t="shared" si="56"/>
        <v>-</v>
      </c>
      <c r="DM43" s="14" t="str">
        <f t="shared" si="57"/>
        <v>-</v>
      </c>
      <c r="DN43" s="37" t="str">
        <f t="shared" si="36"/>
        <v>-</v>
      </c>
      <c r="DO43" s="89" t="str">
        <f t="shared" si="5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22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23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24"/>
        <v>-</v>
      </c>
      <c r="AC44" s="68"/>
      <c r="AD44" s="70" t="str">
        <f t="shared" si="3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25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26"/>
        <v>-</v>
      </c>
      <c r="AW44" s="68"/>
      <c r="AX44" s="70" t="str">
        <f t="shared" si="3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27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28"/>
        <v>-</v>
      </c>
      <c r="BQ44" s="68"/>
      <c r="BR44" s="70" t="str">
        <f t="shared" si="29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30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31"/>
        <v>-</v>
      </c>
      <c r="CK44" s="76"/>
      <c r="CL44" s="81"/>
      <c r="CM44" s="82"/>
      <c r="CN44" s="64" t="str">
        <f t="shared" si="39"/>
        <v>-</v>
      </c>
      <c r="CO44" s="65"/>
      <c r="CP44" s="65"/>
      <c r="CQ44" s="66" t="str">
        <f t="shared" si="40"/>
        <v>-</v>
      </c>
      <c r="CR44" s="64" t="str">
        <f t="shared" si="41"/>
        <v>-</v>
      </c>
      <c r="CS44" s="67" t="str">
        <f t="shared" si="42"/>
        <v/>
      </c>
      <c r="CT44" s="76"/>
      <c r="CU44" s="61" t="str">
        <f t="shared" si="43"/>
        <v>-</v>
      </c>
      <c r="CV44" s="62" t="str">
        <f t="shared" si="44"/>
        <v>-</v>
      </c>
      <c r="CW44" s="63" t="str">
        <f t="shared" si="45"/>
        <v>-</v>
      </c>
      <c r="CX44" s="63" t="str">
        <f t="shared" si="32"/>
        <v>-</v>
      </c>
      <c r="CY44" s="63" t="str">
        <f t="shared" si="46"/>
        <v>-</v>
      </c>
      <c r="CZ44" s="63" t="str">
        <f t="shared" si="4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48"/>
        <v>-</v>
      </c>
      <c r="DD44" s="7" t="str">
        <f t="shared" si="35"/>
        <v>-</v>
      </c>
      <c r="DE44" s="7" t="str">
        <f t="shared" si="49"/>
        <v>-</v>
      </c>
      <c r="DF44" s="7" t="str">
        <f t="shared" si="50"/>
        <v>-</v>
      </c>
      <c r="DG44" s="7" t="str">
        <f t="shared" si="51"/>
        <v>-</v>
      </c>
      <c r="DH44" s="7" t="str">
        <f t="shared" si="52"/>
        <v>-</v>
      </c>
      <c r="DI44" s="7" t="str">
        <f t="shared" si="53"/>
        <v>-</v>
      </c>
      <c r="DJ44" s="7" t="str">
        <f t="shared" si="54"/>
        <v>-</v>
      </c>
      <c r="DK44" s="7" t="str">
        <f t="shared" si="55"/>
        <v>-</v>
      </c>
      <c r="DL44" s="13" t="str">
        <f t="shared" si="56"/>
        <v>-</v>
      </c>
      <c r="DM44" s="14" t="str">
        <f t="shared" si="57"/>
        <v>-</v>
      </c>
      <c r="DN44" s="37" t="str">
        <f t="shared" si="36"/>
        <v>-</v>
      </c>
      <c r="DO44" s="89" t="str">
        <f t="shared" si="5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22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23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24"/>
        <v>-</v>
      </c>
      <c r="AC45" s="68"/>
      <c r="AD45" s="70" t="str">
        <f t="shared" si="3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25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26"/>
        <v>-</v>
      </c>
      <c r="AW45" s="68"/>
      <c r="AX45" s="70" t="str">
        <f t="shared" si="3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27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28"/>
        <v>-</v>
      </c>
      <c r="BQ45" s="68"/>
      <c r="BR45" s="70" t="str">
        <f t="shared" si="29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30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31"/>
        <v>-</v>
      </c>
      <c r="CK45" s="76"/>
      <c r="CL45" s="81"/>
      <c r="CM45" s="82"/>
      <c r="CN45" s="64" t="str">
        <f t="shared" si="39"/>
        <v>-</v>
      </c>
      <c r="CO45" s="65"/>
      <c r="CP45" s="65"/>
      <c r="CQ45" s="66" t="str">
        <f t="shared" si="40"/>
        <v>-</v>
      </c>
      <c r="CR45" s="64" t="str">
        <f t="shared" si="41"/>
        <v>-</v>
      </c>
      <c r="CS45" s="67" t="str">
        <f t="shared" si="42"/>
        <v/>
      </c>
      <c r="CT45" s="76"/>
      <c r="CU45" s="61" t="str">
        <f t="shared" si="43"/>
        <v>-</v>
      </c>
      <c r="CV45" s="62" t="str">
        <f t="shared" si="44"/>
        <v>-</v>
      </c>
      <c r="CW45" s="63" t="str">
        <f t="shared" si="45"/>
        <v>-</v>
      </c>
      <c r="CX45" s="63" t="str">
        <f t="shared" si="32"/>
        <v>-</v>
      </c>
      <c r="CY45" s="63" t="str">
        <f t="shared" si="46"/>
        <v>-</v>
      </c>
      <c r="CZ45" s="63" t="str">
        <f t="shared" si="4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48"/>
        <v>-</v>
      </c>
      <c r="DD45" s="7" t="str">
        <f t="shared" si="35"/>
        <v>-</v>
      </c>
      <c r="DE45" s="7" t="str">
        <f t="shared" si="49"/>
        <v>-</v>
      </c>
      <c r="DF45" s="7" t="str">
        <f t="shared" si="50"/>
        <v>-</v>
      </c>
      <c r="DG45" s="7" t="str">
        <f t="shared" si="51"/>
        <v>-</v>
      </c>
      <c r="DH45" s="7" t="str">
        <f t="shared" si="52"/>
        <v>-</v>
      </c>
      <c r="DI45" s="7" t="str">
        <f t="shared" si="53"/>
        <v>-</v>
      </c>
      <c r="DJ45" s="7" t="str">
        <f t="shared" si="54"/>
        <v>-</v>
      </c>
      <c r="DK45" s="7" t="str">
        <f t="shared" si="55"/>
        <v>-</v>
      </c>
      <c r="DL45" s="13" t="str">
        <f t="shared" si="56"/>
        <v>-</v>
      </c>
      <c r="DM45" s="14" t="str">
        <f t="shared" si="57"/>
        <v>-</v>
      </c>
      <c r="DN45" s="37" t="str">
        <f t="shared" si="36"/>
        <v>-</v>
      </c>
      <c r="DO45" s="89" t="str">
        <f t="shared" si="5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22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23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24"/>
        <v>-</v>
      </c>
      <c r="AC46" s="68"/>
      <c r="AD46" s="70" t="str">
        <f t="shared" si="3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25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26"/>
        <v>-</v>
      </c>
      <c r="AW46" s="68"/>
      <c r="AX46" s="70" t="str">
        <f t="shared" si="3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27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28"/>
        <v>-</v>
      </c>
      <c r="BQ46" s="68"/>
      <c r="BR46" s="70" t="str">
        <f t="shared" si="29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30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31"/>
        <v>-</v>
      </c>
      <c r="CK46" s="76"/>
      <c r="CL46" s="81"/>
      <c r="CM46" s="82"/>
      <c r="CN46" s="64" t="str">
        <f t="shared" si="39"/>
        <v>-</v>
      </c>
      <c r="CO46" s="65"/>
      <c r="CP46" s="65"/>
      <c r="CQ46" s="66" t="str">
        <f t="shared" si="40"/>
        <v>-</v>
      </c>
      <c r="CR46" s="64" t="str">
        <f t="shared" si="41"/>
        <v>-</v>
      </c>
      <c r="CS46" s="67" t="str">
        <f t="shared" si="42"/>
        <v/>
      </c>
      <c r="CT46" s="76"/>
      <c r="CU46" s="61" t="str">
        <f t="shared" si="43"/>
        <v>-</v>
      </c>
      <c r="CV46" s="62" t="str">
        <f t="shared" si="44"/>
        <v>-</v>
      </c>
      <c r="CW46" s="63" t="str">
        <f t="shared" si="45"/>
        <v>-</v>
      </c>
      <c r="CX46" s="63" t="str">
        <f t="shared" si="32"/>
        <v>-</v>
      </c>
      <c r="CY46" s="63" t="str">
        <f t="shared" si="46"/>
        <v>-</v>
      </c>
      <c r="CZ46" s="63" t="str">
        <f t="shared" si="4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48"/>
        <v>-</v>
      </c>
      <c r="DD46" s="7" t="str">
        <f t="shared" si="35"/>
        <v>-</v>
      </c>
      <c r="DE46" s="7" t="str">
        <f t="shared" si="49"/>
        <v>-</v>
      </c>
      <c r="DF46" s="7" t="str">
        <f t="shared" si="50"/>
        <v>-</v>
      </c>
      <c r="DG46" s="7" t="str">
        <f t="shared" si="51"/>
        <v>-</v>
      </c>
      <c r="DH46" s="7" t="str">
        <f t="shared" si="52"/>
        <v>-</v>
      </c>
      <c r="DI46" s="7" t="str">
        <f t="shared" si="53"/>
        <v>-</v>
      </c>
      <c r="DJ46" s="7" t="str">
        <f t="shared" si="54"/>
        <v>-</v>
      </c>
      <c r="DK46" s="7" t="str">
        <f t="shared" si="55"/>
        <v>-</v>
      </c>
      <c r="DL46" s="13" t="str">
        <f t="shared" si="56"/>
        <v>-</v>
      </c>
      <c r="DM46" s="14" t="str">
        <f t="shared" si="57"/>
        <v>-</v>
      </c>
      <c r="DN46" s="37" t="str">
        <f t="shared" si="36"/>
        <v>-</v>
      </c>
      <c r="DO46" s="89" t="str">
        <f t="shared" si="5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22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23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24"/>
        <v>-</v>
      </c>
      <c r="AC47" s="68"/>
      <c r="AD47" s="70" t="str">
        <f t="shared" si="3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25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26"/>
        <v>-</v>
      </c>
      <c r="AW47" s="68"/>
      <c r="AX47" s="70" t="str">
        <f t="shared" si="3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27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28"/>
        <v>-</v>
      </c>
      <c r="BQ47" s="68"/>
      <c r="BR47" s="70" t="str">
        <f t="shared" si="29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30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31"/>
        <v>-</v>
      </c>
      <c r="CK47" s="76"/>
      <c r="CL47" s="81"/>
      <c r="CM47" s="82"/>
      <c r="CN47" s="64" t="str">
        <f t="shared" si="39"/>
        <v>-</v>
      </c>
      <c r="CO47" s="65"/>
      <c r="CP47" s="65"/>
      <c r="CQ47" s="66" t="str">
        <f t="shared" si="40"/>
        <v>-</v>
      </c>
      <c r="CR47" s="64" t="str">
        <f t="shared" si="41"/>
        <v>-</v>
      </c>
      <c r="CS47" s="67" t="str">
        <f t="shared" si="42"/>
        <v/>
      </c>
      <c r="CT47" s="76"/>
      <c r="CU47" s="61" t="str">
        <f t="shared" si="43"/>
        <v>-</v>
      </c>
      <c r="CV47" s="62" t="str">
        <f t="shared" si="44"/>
        <v>-</v>
      </c>
      <c r="CW47" s="63" t="str">
        <f t="shared" si="45"/>
        <v>-</v>
      </c>
      <c r="CX47" s="63" t="str">
        <f t="shared" si="32"/>
        <v>-</v>
      </c>
      <c r="CY47" s="63" t="str">
        <f t="shared" si="46"/>
        <v>-</v>
      </c>
      <c r="CZ47" s="63" t="str">
        <f t="shared" si="4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48"/>
        <v>-</v>
      </c>
      <c r="DD47" s="7" t="str">
        <f t="shared" si="35"/>
        <v>-</v>
      </c>
      <c r="DE47" s="7" t="str">
        <f t="shared" si="49"/>
        <v>-</v>
      </c>
      <c r="DF47" s="7" t="str">
        <f t="shared" si="50"/>
        <v>-</v>
      </c>
      <c r="DG47" s="7" t="str">
        <f t="shared" si="51"/>
        <v>-</v>
      </c>
      <c r="DH47" s="7" t="str">
        <f t="shared" si="52"/>
        <v>-</v>
      </c>
      <c r="DI47" s="7" t="str">
        <f t="shared" si="53"/>
        <v>-</v>
      </c>
      <c r="DJ47" s="7" t="str">
        <f t="shared" si="54"/>
        <v>-</v>
      </c>
      <c r="DK47" s="7" t="str">
        <f t="shared" si="55"/>
        <v>-</v>
      </c>
      <c r="DL47" s="13" t="str">
        <f t="shared" si="56"/>
        <v>-</v>
      </c>
      <c r="DM47" s="14" t="str">
        <f t="shared" si="57"/>
        <v>-</v>
      </c>
      <c r="DN47" s="37" t="str">
        <f t="shared" si="36"/>
        <v>-</v>
      </c>
      <c r="DO47" s="89" t="str">
        <f t="shared" si="5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22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23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24"/>
        <v>-</v>
      </c>
      <c r="AC48" s="68"/>
      <c r="AD48" s="70" t="str">
        <f t="shared" si="3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25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26"/>
        <v>-</v>
      </c>
      <c r="AW48" s="68"/>
      <c r="AX48" s="70" t="str">
        <f t="shared" si="3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27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28"/>
        <v>-</v>
      </c>
      <c r="BQ48" s="68"/>
      <c r="BR48" s="70" t="str">
        <f t="shared" si="29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30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31"/>
        <v>-</v>
      </c>
      <c r="CK48" s="76"/>
      <c r="CL48" s="81"/>
      <c r="CM48" s="82"/>
      <c r="CN48" s="64" t="str">
        <f t="shared" si="39"/>
        <v>-</v>
      </c>
      <c r="CO48" s="65"/>
      <c r="CP48" s="65"/>
      <c r="CQ48" s="66" t="str">
        <f t="shared" si="40"/>
        <v>-</v>
      </c>
      <c r="CR48" s="64" t="str">
        <f t="shared" si="41"/>
        <v>-</v>
      </c>
      <c r="CS48" s="67" t="str">
        <f t="shared" si="42"/>
        <v/>
      </c>
      <c r="CT48" s="76"/>
      <c r="CU48" s="61" t="str">
        <f t="shared" si="43"/>
        <v>-</v>
      </c>
      <c r="CV48" s="62" t="str">
        <f t="shared" si="44"/>
        <v>-</v>
      </c>
      <c r="CW48" s="63" t="str">
        <f t="shared" si="45"/>
        <v>-</v>
      </c>
      <c r="CX48" s="63" t="str">
        <f t="shared" si="32"/>
        <v>-</v>
      </c>
      <c r="CY48" s="63" t="str">
        <f t="shared" si="46"/>
        <v>-</v>
      </c>
      <c r="CZ48" s="63" t="str">
        <f t="shared" si="4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48"/>
        <v>-</v>
      </c>
      <c r="DD48" s="7" t="str">
        <f t="shared" si="35"/>
        <v>-</v>
      </c>
      <c r="DE48" s="7" t="str">
        <f t="shared" si="49"/>
        <v>-</v>
      </c>
      <c r="DF48" s="7" t="str">
        <f t="shared" si="50"/>
        <v>-</v>
      </c>
      <c r="DG48" s="7" t="str">
        <f t="shared" si="51"/>
        <v>-</v>
      </c>
      <c r="DH48" s="7" t="str">
        <f t="shared" si="52"/>
        <v>-</v>
      </c>
      <c r="DI48" s="7" t="str">
        <f t="shared" si="53"/>
        <v>-</v>
      </c>
      <c r="DJ48" s="7" t="str">
        <f t="shared" si="54"/>
        <v>-</v>
      </c>
      <c r="DK48" s="7" t="str">
        <f t="shared" si="55"/>
        <v>-</v>
      </c>
      <c r="DL48" s="13" t="str">
        <f t="shared" si="56"/>
        <v>-</v>
      </c>
      <c r="DM48" s="14" t="str">
        <f t="shared" si="57"/>
        <v>-</v>
      </c>
      <c r="DN48" s="37" t="str">
        <f t="shared" si="36"/>
        <v>-</v>
      </c>
      <c r="DO48" s="89" t="str">
        <f t="shared" si="5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22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23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24"/>
        <v>-</v>
      </c>
      <c r="AC49" s="68"/>
      <c r="AD49" s="70" t="str">
        <f t="shared" si="3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25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26"/>
        <v>-</v>
      </c>
      <c r="AW49" s="68"/>
      <c r="AX49" s="70" t="str">
        <f t="shared" si="3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27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28"/>
        <v>-</v>
      </c>
      <c r="BQ49" s="68"/>
      <c r="BR49" s="70" t="str">
        <f t="shared" si="29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30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31"/>
        <v>-</v>
      </c>
      <c r="CK49" s="76"/>
      <c r="CL49" s="81"/>
      <c r="CM49" s="82"/>
      <c r="CN49" s="64" t="str">
        <f t="shared" si="39"/>
        <v>-</v>
      </c>
      <c r="CO49" s="65"/>
      <c r="CP49" s="65"/>
      <c r="CQ49" s="66" t="str">
        <f t="shared" si="40"/>
        <v>-</v>
      </c>
      <c r="CR49" s="64" t="str">
        <f t="shared" si="41"/>
        <v>-</v>
      </c>
      <c r="CS49" s="67" t="str">
        <f t="shared" si="42"/>
        <v/>
      </c>
      <c r="CT49" s="76"/>
      <c r="CU49" s="61" t="str">
        <f t="shared" si="43"/>
        <v>-</v>
      </c>
      <c r="CV49" s="62" t="str">
        <f t="shared" si="44"/>
        <v>-</v>
      </c>
      <c r="CW49" s="63" t="str">
        <f t="shared" si="45"/>
        <v>-</v>
      </c>
      <c r="CX49" s="63" t="str">
        <f t="shared" si="32"/>
        <v>-</v>
      </c>
      <c r="CY49" s="63" t="str">
        <f t="shared" si="46"/>
        <v>-</v>
      </c>
      <c r="CZ49" s="63" t="str">
        <f t="shared" si="4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48"/>
        <v>-</v>
      </c>
      <c r="DD49" s="7" t="str">
        <f t="shared" si="35"/>
        <v>-</v>
      </c>
      <c r="DE49" s="7" t="str">
        <f t="shared" si="49"/>
        <v>-</v>
      </c>
      <c r="DF49" s="7" t="str">
        <f t="shared" si="50"/>
        <v>-</v>
      </c>
      <c r="DG49" s="7" t="str">
        <f t="shared" si="51"/>
        <v>-</v>
      </c>
      <c r="DH49" s="7" t="str">
        <f t="shared" si="52"/>
        <v>-</v>
      </c>
      <c r="DI49" s="7" t="str">
        <f t="shared" si="53"/>
        <v>-</v>
      </c>
      <c r="DJ49" s="7" t="str">
        <f t="shared" si="54"/>
        <v>-</v>
      </c>
      <c r="DK49" s="7" t="str">
        <f t="shared" si="55"/>
        <v>-</v>
      </c>
      <c r="DL49" s="13" t="str">
        <f t="shared" si="56"/>
        <v>-</v>
      </c>
      <c r="DM49" s="14" t="str">
        <f t="shared" si="57"/>
        <v>-</v>
      </c>
      <c r="DN49" s="37" t="str">
        <f t="shared" si="36"/>
        <v>-</v>
      </c>
      <c r="DO49" s="89" t="str">
        <f t="shared" si="5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22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23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24"/>
        <v>-</v>
      </c>
      <c r="AC50" s="68"/>
      <c r="AD50" s="70" t="str">
        <f t="shared" si="3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25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26"/>
        <v>-</v>
      </c>
      <c r="AW50" s="68"/>
      <c r="AX50" s="70" t="str">
        <f t="shared" si="3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27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28"/>
        <v>-</v>
      </c>
      <c r="BQ50" s="68"/>
      <c r="BR50" s="70" t="str">
        <f t="shared" si="29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30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31"/>
        <v>-</v>
      </c>
      <c r="CK50" s="76"/>
      <c r="CL50" s="81"/>
      <c r="CM50" s="82"/>
      <c r="CN50" s="64" t="str">
        <f t="shared" si="39"/>
        <v>-</v>
      </c>
      <c r="CO50" s="65"/>
      <c r="CP50" s="65"/>
      <c r="CQ50" s="66" t="str">
        <f t="shared" si="40"/>
        <v>-</v>
      </c>
      <c r="CR50" s="64" t="str">
        <f t="shared" si="41"/>
        <v>-</v>
      </c>
      <c r="CS50" s="67" t="str">
        <f t="shared" si="42"/>
        <v/>
      </c>
      <c r="CT50" s="76"/>
      <c r="CU50" s="61" t="str">
        <f t="shared" si="43"/>
        <v>-</v>
      </c>
      <c r="CV50" s="62" t="str">
        <f t="shared" si="44"/>
        <v>-</v>
      </c>
      <c r="CW50" s="63" t="str">
        <f t="shared" si="45"/>
        <v>-</v>
      </c>
      <c r="CX50" s="63" t="str">
        <f t="shared" si="32"/>
        <v>-</v>
      </c>
      <c r="CY50" s="63" t="str">
        <f t="shared" si="46"/>
        <v>-</v>
      </c>
      <c r="CZ50" s="63" t="str">
        <f t="shared" si="4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48"/>
        <v>-</v>
      </c>
      <c r="DD50" s="7" t="str">
        <f t="shared" si="35"/>
        <v>-</v>
      </c>
      <c r="DE50" s="7" t="str">
        <f t="shared" si="49"/>
        <v>-</v>
      </c>
      <c r="DF50" s="7" t="str">
        <f t="shared" si="50"/>
        <v>-</v>
      </c>
      <c r="DG50" s="7" t="str">
        <f t="shared" si="51"/>
        <v>-</v>
      </c>
      <c r="DH50" s="7" t="str">
        <f t="shared" si="52"/>
        <v>-</v>
      </c>
      <c r="DI50" s="7" t="str">
        <f t="shared" si="53"/>
        <v>-</v>
      </c>
      <c r="DJ50" s="7" t="str">
        <f t="shared" si="54"/>
        <v>-</v>
      </c>
      <c r="DK50" s="7" t="str">
        <f t="shared" si="55"/>
        <v>-</v>
      </c>
      <c r="DL50" s="13" t="str">
        <f t="shared" si="56"/>
        <v>-</v>
      </c>
      <c r="DM50" s="14" t="str">
        <f t="shared" si="57"/>
        <v>-</v>
      </c>
      <c r="DN50" s="37" t="str">
        <f t="shared" si="36"/>
        <v>-</v>
      </c>
      <c r="DO50" s="89" t="str">
        <f t="shared" si="5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22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23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24"/>
        <v>-</v>
      </c>
      <c r="AC51" s="68"/>
      <c r="AD51" s="70" t="str">
        <f t="shared" si="3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25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26"/>
        <v>-</v>
      </c>
      <c r="AW51" s="68"/>
      <c r="AX51" s="70" t="str">
        <f t="shared" si="3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27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28"/>
        <v>-</v>
      </c>
      <c r="BQ51" s="68"/>
      <c r="BR51" s="70" t="str">
        <f t="shared" si="29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30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31"/>
        <v>-</v>
      </c>
      <c r="CK51" s="76"/>
      <c r="CL51" s="81"/>
      <c r="CM51" s="82"/>
      <c r="CN51" s="64" t="str">
        <f t="shared" si="39"/>
        <v>-</v>
      </c>
      <c r="CO51" s="65"/>
      <c r="CP51" s="65"/>
      <c r="CQ51" s="66" t="str">
        <f t="shared" si="40"/>
        <v>-</v>
      </c>
      <c r="CR51" s="64" t="str">
        <f t="shared" si="41"/>
        <v>-</v>
      </c>
      <c r="CS51" s="67" t="str">
        <f t="shared" si="42"/>
        <v/>
      </c>
      <c r="CT51" s="76"/>
      <c r="CU51" s="61" t="str">
        <f t="shared" si="43"/>
        <v>-</v>
      </c>
      <c r="CV51" s="62" t="str">
        <f t="shared" si="44"/>
        <v>-</v>
      </c>
      <c r="CW51" s="63" t="str">
        <f t="shared" si="45"/>
        <v>-</v>
      </c>
      <c r="CX51" s="63" t="str">
        <f t="shared" si="32"/>
        <v>-</v>
      </c>
      <c r="CY51" s="63" t="str">
        <f t="shared" si="46"/>
        <v>-</v>
      </c>
      <c r="CZ51" s="63" t="str">
        <f t="shared" si="4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48"/>
        <v>-</v>
      </c>
      <c r="DD51" s="7" t="str">
        <f t="shared" si="35"/>
        <v>-</v>
      </c>
      <c r="DE51" s="7" t="str">
        <f t="shared" si="49"/>
        <v>-</v>
      </c>
      <c r="DF51" s="7" t="str">
        <f t="shared" si="50"/>
        <v>-</v>
      </c>
      <c r="DG51" s="7" t="str">
        <f t="shared" si="51"/>
        <v>-</v>
      </c>
      <c r="DH51" s="7" t="str">
        <f t="shared" si="52"/>
        <v>-</v>
      </c>
      <c r="DI51" s="7" t="str">
        <f t="shared" si="53"/>
        <v>-</v>
      </c>
      <c r="DJ51" s="7" t="str">
        <f t="shared" si="54"/>
        <v>-</v>
      </c>
      <c r="DK51" s="7" t="str">
        <f t="shared" si="55"/>
        <v>-</v>
      </c>
      <c r="DL51" s="13" t="str">
        <f t="shared" si="56"/>
        <v>-</v>
      </c>
      <c r="DM51" s="14" t="str">
        <f t="shared" si="57"/>
        <v>-</v>
      </c>
      <c r="DN51" s="37" t="str">
        <f t="shared" si="36"/>
        <v>-</v>
      </c>
      <c r="DO51" s="89" t="str">
        <f t="shared" si="5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22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23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24"/>
        <v>-</v>
      </c>
      <c r="AC52" s="68"/>
      <c r="AD52" s="70" t="str">
        <f t="shared" si="3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25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26"/>
        <v>-</v>
      </c>
      <c r="AW52" s="68"/>
      <c r="AX52" s="70" t="str">
        <f t="shared" si="3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27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28"/>
        <v>-</v>
      </c>
      <c r="BQ52" s="68"/>
      <c r="BR52" s="70" t="str">
        <f t="shared" si="29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30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31"/>
        <v>-</v>
      </c>
      <c r="CK52" s="76"/>
      <c r="CL52" s="81"/>
      <c r="CM52" s="82"/>
      <c r="CN52" s="64" t="str">
        <f t="shared" si="39"/>
        <v>-</v>
      </c>
      <c r="CO52" s="65"/>
      <c r="CP52" s="65"/>
      <c r="CQ52" s="66" t="str">
        <f t="shared" si="40"/>
        <v>-</v>
      </c>
      <c r="CR52" s="64" t="str">
        <f t="shared" si="41"/>
        <v>-</v>
      </c>
      <c r="CS52" s="67" t="str">
        <f t="shared" si="42"/>
        <v/>
      </c>
      <c r="CT52" s="76"/>
      <c r="CU52" s="61" t="str">
        <f t="shared" si="43"/>
        <v>-</v>
      </c>
      <c r="CV52" s="62" t="str">
        <f t="shared" si="44"/>
        <v>-</v>
      </c>
      <c r="CW52" s="63" t="str">
        <f t="shared" si="45"/>
        <v>-</v>
      </c>
      <c r="CX52" s="63" t="str">
        <f t="shared" si="32"/>
        <v>-</v>
      </c>
      <c r="CY52" s="63" t="str">
        <f t="shared" si="46"/>
        <v>-</v>
      </c>
      <c r="CZ52" s="63" t="str">
        <f t="shared" si="4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48"/>
        <v>-</v>
      </c>
      <c r="DD52" s="7" t="str">
        <f t="shared" si="35"/>
        <v>-</v>
      </c>
      <c r="DE52" s="7" t="str">
        <f t="shared" si="49"/>
        <v>-</v>
      </c>
      <c r="DF52" s="7" t="str">
        <f t="shared" si="50"/>
        <v>-</v>
      </c>
      <c r="DG52" s="7" t="str">
        <f t="shared" si="51"/>
        <v>-</v>
      </c>
      <c r="DH52" s="7" t="str">
        <f t="shared" si="52"/>
        <v>-</v>
      </c>
      <c r="DI52" s="7" t="str">
        <f t="shared" si="53"/>
        <v>-</v>
      </c>
      <c r="DJ52" s="7" t="str">
        <f t="shared" si="54"/>
        <v>-</v>
      </c>
      <c r="DK52" s="7" t="str">
        <f t="shared" si="55"/>
        <v>-</v>
      </c>
      <c r="DL52" s="13" t="str">
        <f t="shared" si="56"/>
        <v>-</v>
      </c>
      <c r="DM52" s="14" t="str">
        <f t="shared" si="57"/>
        <v>-</v>
      </c>
      <c r="DN52" s="37" t="str">
        <f t="shared" si="36"/>
        <v>-</v>
      </c>
      <c r="DO52" s="89" t="str">
        <f t="shared" si="5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22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23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24"/>
        <v>-</v>
      </c>
      <c r="AC53" s="68"/>
      <c r="AD53" s="70" t="str">
        <f t="shared" si="3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25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26"/>
        <v>-</v>
      </c>
      <c r="AW53" s="68"/>
      <c r="AX53" s="70" t="str">
        <f t="shared" si="3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27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28"/>
        <v>-</v>
      </c>
      <c r="BQ53" s="68"/>
      <c r="BR53" s="70" t="str">
        <f t="shared" si="29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30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31"/>
        <v>-</v>
      </c>
      <c r="CK53" s="76"/>
      <c r="CL53" s="81"/>
      <c r="CM53" s="82"/>
      <c r="CN53" s="64" t="str">
        <f t="shared" si="39"/>
        <v>-</v>
      </c>
      <c r="CO53" s="65"/>
      <c r="CP53" s="65"/>
      <c r="CQ53" s="66" t="str">
        <f t="shared" si="40"/>
        <v>-</v>
      </c>
      <c r="CR53" s="64" t="str">
        <f t="shared" si="41"/>
        <v>-</v>
      </c>
      <c r="CS53" s="67" t="str">
        <f t="shared" si="42"/>
        <v/>
      </c>
      <c r="CT53" s="76"/>
      <c r="CU53" s="61" t="str">
        <f t="shared" si="43"/>
        <v>-</v>
      </c>
      <c r="CV53" s="62" t="str">
        <f t="shared" si="44"/>
        <v>-</v>
      </c>
      <c r="CW53" s="63" t="str">
        <f t="shared" si="45"/>
        <v>-</v>
      </c>
      <c r="CX53" s="63" t="str">
        <f t="shared" si="32"/>
        <v>-</v>
      </c>
      <c r="CY53" s="63" t="str">
        <f t="shared" si="46"/>
        <v>-</v>
      </c>
      <c r="CZ53" s="63" t="str">
        <f t="shared" si="4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48"/>
        <v>-</v>
      </c>
      <c r="DD53" s="7" t="str">
        <f t="shared" si="35"/>
        <v>-</v>
      </c>
      <c r="DE53" s="7" t="str">
        <f t="shared" si="49"/>
        <v>-</v>
      </c>
      <c r="DF53" s="7" t="str">
        <f t="shared" si="50"/>
        <v>-</v>
      </c>
      <c r="DG53" s="7" t="str">
        <f t="shared" si="51"/>
        <v>-</v>
      </c>
      <c r="DH53" s="7" t="str">
        <f t="shared" si="52"/>
        <v>-</v>
      </c>
      <c r="DI53" s="7" t="str">
        <f t="shared" si="53"/>
        <v>-</v>
      </c>
      <c r="DJ53" s="7" t="str">
        <f t="shared" si="54"/>
        <v>-</v>
      </c>
      <c r="DK53" s="7" t="str">
        <f t="shared" si="55"/>
        <v>-</v>
      </c>
      <c r="DL53" s="13" t="str">
        <f t="shared" si="56"/>
        <v>-</v>
      </c>
      <c r="DM53" s="14" t="str">
        <f t="shared" si="57"/>
        <v>-</v>
      </c>
      <c r="DN53" s="37" t="str">
        <f t="shared" si="36"/>
        <v>-</v>
      </c>
      <c r="DO53" s="89" t="str">
        <f t="shared" si="5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22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23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24"/>
        <v>-</v>
      </c>
      <c r="AC54" s="68"/>
      <c r="AD54" s="70" t="str">
        <f t="shared" si="3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25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26"/>
        <v>-</v>
      </c>
      <c r="AW54" s="68"/>
      <c r="AX54" s="70" t="str">
        <f t="shared" si="3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27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28"/>
        <v>-</v>
      </c>
      <c r="BQ54" s="68"/>
      <c r="BR54" s="70" t="str">
        <f t="shared" si="29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30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31"/>
        <v>-</v>
      </c>
      <c r="CK54" s="76"/>
      <c r="CL54" s="81"/>
      <c r="CM54" s="82"/>
      <c r="CN54" s="64" t="str">
        <f t="shared" si="39"/>
        <v>-</v>
      </c>
      <c r="CO54" s="65"/>
      <c r="CP54" s="65"/>
      <c r="CQ54" s="66" t="str">
        <f t="shared" si="40"/>
        <v>-</v>
      </c>
      <c r="CR54" s="64" t="str">
        <f t="shared" si="41"/>
        <v>-</v>
      </c>
      <c r="CS54" s="67" t="str">
        <f t="shared" si="42"/>
        <v/>
      </c>
      <c r="CT54" s="76"/>
      <c r="CU54" s="61" t="str">
        <f t="shared" si="43"/>
        <v>-</v>
      </c>
      <c r="CV54" s="62" t="str">
        <f t="shared" si="44"/>
        <v>-</v>
      </c>
      <c r="CW54" s="63" t="str">
        <f t="shared" si="45"/>
        <v>-</v>
      </c>
      <c r="CX54" s="63" t="str">
        <f t="shared" si="32"/>
        <v>-</v>
      </c>
      <c r="CY54" s="63" t="str">
        <f t="shared" si="46"/>
        <v>-</v>
      </c>
      <c r="CZ54" s="63" t="str">
        <f t="shared" si="4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48"/>
        <v>-</v>
      </c>
      <c r="DD54" s="7" t="str">
        <f t="shared" si="35"/>
        <v>-</v>
      </c>
      <c r="DE54" s="7" t="str">
        <f t="shared" si="49"/>
        <v>-</v>
      </c>
      <c r="DF54" s="7" t="str">
        <f t="shared" si="50"/>
        <v>-</v>
      </c>
      <c r="DG54" s="7" t="str">
        <f t="shared" si="51"/>
        <v>-</v>
      </c>
      <c r="DH54" s="7" t="str">
        <f t="shared" si="52"/>
        <v>-</v>
      </c>
      <c r="DI54" s="7" t="str">
        <f t="shared" si="53"/>
        <v>-</v>
      </c>
      <c r="DJ54" s="7" t="str">
        <f t="shared" si="54"/>
        <v>-</v>
      </c>
      <c r="DK54" s="7" t="str">
        <f t="shared" si="55"/>
        <v>-</v>
      </c>
      <c r="DL54" s="13" t="str">
        <f t="shared" si="56"/>
        <v>-</v>
      </c>
      <c r="DM54" s="14" t="str">
        <f t="shared" si="57"/>
        <v>-</v>
      </c>
      <c r="DN54" s="37" t="str">
        <f t="shared" si="36"/>
        <v>-</v>
      </c>
      <c r="DO54" s="89" t="str">
        <f t="shared" si="5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22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23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24"/>
        <v>-</v>
      </c>
      <c r="AC55" s="68"/>
      <c r="AD55" s="70" t="str">
        <f t="shared" si="3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25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26"/>
        <v>-</v>
      </c>
      <c r="AW55" s="68"/>
      <c r="AX55" s="70" t="str">
        <f t="shared" si="3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27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28"/>
        <v>-</v>
      </c>
      <c r="BQ55" s="68"/>
      <c r="BR55" s="70" t="str">
        <f t="shared" si="29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30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31"/>
        <v>-</v>
      </c>
      <c r="CK55" s="76"/>
      <c r="CL55" s="81"/>
      <c r="CM55" s="82"/>
      <c r="CN55" s="64" t="str">
        <f t="shared" si="39"/>
        <v>-</v>
      </c>
      <c r="CO55" s="65"/>
      <c r="CP55" s="65"/>
      <c r="CQ55" s="66" t="str">
        <f t="shared" si="40"/>
        <v>-</v>
      </c>
      <c r="CR55" s="64" t="str">
        <f t="shared" si="41"/>
        <v>-</v>
      </c>
      <c r="CS55" s="67" t="str">
        <f t="shared" si="42"/>
        <v/>
      </c>
      <c r="CT55" s="76"/>
      <c r="CU55" s="61" t="str">
        <f t="shared" si="43"/>
        <v>-</v>
      </c>
      <c r="CV55" s="62" t="str">
        <f t="shared" si="44"/>
        <v>-</v>
      </c>
      <c r="CW55" s="63" t="str">
        <f t="shared" si="45"/>
        <v>-</v>
      </c>
      <c r="CX55" s="63" t="str">
        <f t="shared" si="32"/>
        <v>-</v>
      </c>
      <c r="CY55" s="63" t="str">
        <f t="shared" si="46"/>
        <v>-</v>
      </c>
      <c r="CZ55" s="63" t="str">
        <f t="shared" si="4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48"/>
        <v>-</v>
      </c>
      <c r="DD55" s="7" t="str">
        <f t="shared" si="35"/>
        <v>-</v>
      </c>
      <c r="DE55" s="7" t="str">
        <f t="shared" si="49"/>
        <v>-</v>
      </c>
      <c r="DF55" s="7" t="str">
        <f t="shared" si="50"/>
        <v>-</v>
      </c>
      <c r="DG55" s="7" t="str">
        <f t="shared" si="51"/>
        <v>-</v>
      </c>
      <c r="DH55" s="7" t="str">
        <f t="shared" si="52"/>
        <v>-</v>
      </c>
      <c r="DI55" s="7" t="str">
        <f t="shared" si="53"/>
        <v>-</v>
      </c>
      <c r="DJ55" s="7" t="str">
        <f t="shared" si="54"/>
        <v>-</v>
      </c>
      <c r="DK55" s="7" t="str">
        <f t="shared" si="55"/>
        <v>-</v>
      </c>
      <c r="DL55" s="13" t="str">
        <f t="shared" si="56"/>
        <v>-</v>
      </c>
      <c r="DM55" s="14" t="str">
        <f t="shared" si="57"/>
        <v>-</v>
      </c>
      <c r="DN55" s="37" t="str">
        <f t="shared" si="36"/>
        <v>-</v>
      </c>
      <c r="DO55" s="89" t="str">
        <f t="shared" si="5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5.7</v>
      </c>
      <c r="E56" s="26">
        <f>IFERROR(SUMIFS(E6:E55,$J6:$J55,"&gt;0")/COUNTIFS($J6:$J55,"&gt;0"),0)*$O$2</f>
        <v>1.6</v>
      </c>
      <c r="F56" s="26">
        <f t="shared" ref="F56:G56" si="59">IFERROR(SUMIFS(F6:F55,$J6:$J55,"&gt;0")/COUNTIFS($J6:$J55,"&gt;0"),0)*$O$2</f>
        <v>0.3</v>
      </c>
      <c r="G56" s="26">
        <f t="shared" si="59"/>
        <v>0.2</v>
      </c>
      <c r="H56" s="26">
        <f>IFERROR(SUMIFS(H6:H55,$J6:$J55,"&gt;0")/COUNTIFS($J6:$J55,"&gt;0"),0)*$R$2</f>
        <v>0.2</v>
      </c>
      <c r="I56" s="27">
        <f t="shared" ref="I56" si="60">IFERROR(SUMIFS(I6:I55,$J6:$J55,"&gt;0")/COUNTIFS($J6:$J55,"&gt;0"),0)</f>
        <v>8.41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61">IFERROR(SUMIFS(P6:P55,$J6:$J55,"&gt;0")/COUNTIFS($J6:$J55,"&gt;0"),0)*$O$2</f>
        <v>0</v>
      </c>
      <c r="Q56" s="26">
        <f t="shared" si="61"/>
        <v>0</v>
      </c>
      <c r="R56" s="26">
        <f>IFERROR(SUMIFS(R6:R55,$J6:$J55,"&gt;0")/COUNTIFS($J6:$J55,"&gt;0"),0)*$R$2</f>
        <v>0</v>
      </c>
      <c r="S56" s="27">
        <f t="shared" ref="S56" si="6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8.0000000000000016E-2</v>
      </c>
      <c r="W56" s="26">
        <f>IFERROR(SUMIFS(W6:W55,$J6:$J55,"&gt;0")/COUNTIFS($J6:$J55,"&gt;0"),0)*$N$2</f>
        <v>6.7</v>
      </c>
      <c r="X56" s="26">
        <f>IFERROR(SUMIFS(X6:X55,$J6:$J55,"&gt;0")/COUNTIFS($J6:$J55,"&gt;0"),0)*$O$2</f>
        <v>1.9</v>
      </c>
      <c r="Y56" s="26">
        <f t="shared" ref="Y56:Z56" si="63">IFERROR(SUMIFS(Y6:Y55,$J6:$J55,"&gt;0")/COUNTIFS($J6:$J55,"&gt;0"),0)*$O$2</f>
        <v>0.3</v>
      </c>
      <c r="Z56" s="26">
        <f t="shared" si="63"/>
        <v>0.2</v>
      </c>
      <c r="AA56" s="26">
        <f>IFERROR(SUMIFS(AA6:AA55,$J6:$J55,"&gt;0")/COUNTIFS($J6:$J55,"&gt;0"),0)*$R$2</f>
        <v>0.2</v>
      </c>
      <c r="AB56" s="27">
        <f t="shared" ref="AB56" si="64">IFERROR(SUMIFS(AB6:AB55,$J6:$J55,"&gt;0")/COUNTIFS($J6:$J55,"&gt;0"),0)</f>
        <v>9.7900000000000009</v>
      </c>
      <c r="AC56" s="28">
        <f>COUNTIFS($J6:$J55,"&gt;0",AC6:AC55,"&gt;0")</f>
        <v>10</v>
      </c>
      <c r="AD56" s="30">
        <f t="shared" ref="AD56" si="65">IFERROR(SUMIFS(AD6:AD55,$J6:$J55,"&gt;0")/COUNTIFS($J6:$J55,"&gt;0"),0)</f>
        <v>1.9444444444445265E-4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0.4</v>
      </c>
      <c r="AI56" s="26">
        <f>IFERROR(SUMIFS(AI6:AI55,$J6:$J55,"&gt;0")/COUNTIFS($J6:$J55,"&gt;0"),0)*$O$2</f>
        <v>0</v>
      </c>
      <c r="AJ56" s="26">
        <f t="shared" ref="AJ56:AK56" si="66">IFERROR(SUMIFS(AJ6:AJ55,$J6:$J55,"&gt;0")/COUNTIFS($J6:$J55,"&gt;0"),0)*$O$2</f>
        <v>0</v>
      </c>
      <c r="AK56" s="26">
        <f t="shared" si="66"/>
        <v>0.1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0.63</v>
      </c>
      <c r="AN56" s="28">
        <f>COUNTIFS($J6:$J55,"&gt;0",AN6:AN55,"&gt;0")</f>
        <v>5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2</v>
      </c>
      <c r="AR56" s="26">
        <f>IFERROR(SUMIFS(AR6:AR55,$J6:$J55,"&gt;0")/COUNTIFS($J6:$J55,"&gt;0"),0)*$O$2</f>
        <v>0.1</v>
      </c>
      <c r="AS56" s="26">
        <f t="shared" ref="AS56:AU56" si="67">IFERROR(SUMIFS(AS6:AS55,$J6:$J55,"&gt;0")/COUNTIFS($J6:$J55,"&gt;0"),0)*$O$2</f>
        <v>0</v>
      </c>
      <c r="AT56" s="26">
        <f t="shared" si="67"/>
        <v>0</v>
      </c>
      <c r="AU56" s="26">
        <f t="shared" si="67"/>
        <v>0</v>
      </c>
      <c r="AV56" s="27">
        <f t="shared" ref="AV56" si="68">IFERROR(SUMIFS(AV6:AV55,$J6:$J55,"&gt;0")/COUNTIFS($J6:$J55,"&gt;0"),0)</f>
        <v>2.1</v>
      </c>
      <c r="AW56" s="28">
        <f>COUNTIFS($J6:$J55,"&gt;0",AW6:AW55,"&gt;0")</f>
        <v>5</v>
      </c>
      <c r="AX56" s="30">
        <f t="shared" ref="AX56" si="69">IFERROR(SUMIFS(AX6:AX55,$J6:$J55,"&gt;0")/COUNTIFS($J6:$J55,"&gt;0"),0)</f>
        <v>4.1666666666684284E-5</v>
      </c>
      <c r="AY56" s="29"/>
      <c r="AZ56" s="26">
        <f>IFERROR(SUMIFS(AZ6:AZ55,$J6:$J55,"&gt;0")/COUNTIFS($J6:$J55,"&gt;0"),0)*$L$2</f>
        <v>0</v>
      </c>
      <c r="BA56" s="26">
        <f t="shared" ref="BA56:BF56" si="70">IFERROR(SUMIFS(BA6:BA55,$J6:$J55,"&gt;0")/COUNTIFS($J6:$J55,"&gt;0"),0)*$L$2</f>
        <v>0</v>
      </c>
      <c r="BB56" s="26">
        <f t="shared" si="70"/>
        <v>2.0000000000000004E-2</v>
      </c>
      <c r="BC56" s="26">
        <f t="shared" si="70"/>
        <v>0</v>
      </c>
      <c r="BD56" s="26">
        <f t="shared" si="70"/>
        <v>0</v>
      </c>
      <c r="BE56" s="26">
        <f t="shared" si="70"/>
        <v>0</v>
      </c>
      <c r="BF56" s="26">
        <f t="shared" si="70"/>
        <v>0</v>
      </c>
      <c r="BG56" s="27">
        <f t="shared" ref="BG56" si="71">IFERROR(SUMIFS(BG6:BG55,$J6:$J55,"&gt;0")/COUNTIFS($J6:$J55,"&gt;0"),0)</f>
        <v>0.1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72">IFERROR(SUMIFS(BM6:BM55,$J6:$J55,"&gt;0")/COUNTIFS($J6:$J55,"&gt;0"),0)*$O$2</f>
        <v>0</v>
      </c>
      <c r="BN56" s="26">
        <f t="shared" si="72"/>
        <v>0</v>
      </c>
      <c r="BO56" s="26">
        <f t="shared" si="72"/>
        <v>0</v>
      </c>
      <c r="BP56" s="27">
        <f t="shared" ref="BP56" si="73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74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75">IFERROR(SUMIFS(BX6:BX55,$J6:$J55,"&gt;0")/COUNTIFS($J6:$J55,"&gt;0"),0)*$O$2</f>
        <v>0</v>
      </c>
      <c r="BY56" s="26">
        <f t="shared" si="75"/>
        <v>0</v>
      </c>
      <c r="BZ56" s="26">
        <f t="shared" si="75"/>
        <v>0</v>
      </c>
      <c r="CA56" s="27">
        <f t="shared" ref="CA56" si="76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77">IFERROR(SUMIFS(CG6:CG55,$J6:$J55,"&gt;0")/COUNTIFS($J6:$J55,"&gt;0"),0)*$O$2</f>
        <v>0</v>
      </c>
      <c r="CH56" s="26">
        <f t="shared" si="77"/>
        <v>0</v>
      </c>
      <c r="CI56" s="26">
        <f t="shared" si="7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10</v>
      </c>
      <c r="CS56" s="34">
        <f>IFERROR(SUMIFS(CS6:CS55,$CR6:$CR55,"Yes")/COUNTIFS($CR6:$CR55,"Yes"),0)</f>
        <v>2122.4686050790451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11.89</v>
      </c>
      <c r="CW56" s="33">
        <f>IFERROR(SUMIFS(CW6:CW55,$J6:$J55,"&gt;0")/COUNTIFS($J6:$J55,"&gt;0"),0)</f>
        <v>20.40000000000223</v>
      </c>
      <c r="CX56" s="25"/>
      <c r="CY56" s="33">
        <f>IFERROR(SUMIFS(CY6:CY55,$J6:$J55,"&gt;0")/COUNTIFS($J6:$J55,"&gt;0"),0)</f>
        <v>0.73</v>
      </c>
      <c r="CZ56" s="33">
        <f>IFERROR(SUMIFS(CZ6:CZ55,$J6:$J55,"&gt;0")/COUNTIFS($J6:$J55,"&gt;0"),0)</f>
        <v>44.799999999999486</v>
      </c>
      <c r="DA56" s="11">
        <f>IFERROR(SUMIFS(DA6:DA55,$J6:$J55,"&gt;0")/COUNTIFS($J6:$J55,"&gt;0"),0)</f>
        <v>12.620000000000001</v>
      </c>
      <c r="DB56" s="11">
        <f>IFERROR(SUMIFS(DB6:DB55,$J6:$J55,"&gt;0")/COUNTIFS($J6:$J55,"&gt;0"),0)</f>
        <v>-1.0670827533400238</v>
      </c>
      <c r="DC56" s="12">
        <f>IFERROR(SUMIFS(DC6:DC55,$J6:$J55,"&gt;0")/COUNTIFS($J6:$J55,"&gt;0"),0)</f>
        <v>0.48892885969099231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78">L1</f>
        <v>PCL</v>
      </c>
      <c r="M59" s="79" t="str">
        <f t="shared" si="78"/>
        <v>MCL</v>
      </c>
      <c r="N59" s="79" t="str">
        <f t="shared" si="78"/>
        <v>CAR</v>
      </c>
      <c r="O59" s="79" t="str">
        <f t="shared" si="78"/>
        <v>LGV</v>
      </c>
      <c r="P59" s="79" t="str">
        <f t="shared" si="78"/>
        <v>OGV1</v>
      </c>
      <c r="Q59" s="79" t="str">
        <f t="shared" si="78"/>
        <v>OGV2</v>
      </c>
      <c r="R59" s="79" t="str">
        <f t="shared" si="7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78"/>
        <v>0.4</v>
      </c>
      <c r="N60" s="91">
        <f t="shared" si="78"/>
        <v>1</v>
      </c>
      <c r="O60" s="91">
        <f t="shared" si="78"/>
        <v>1</v>
      </c>
      <c r="P60" s="91">
        <f t="shared" si="78"/>
        <v>1.5</v>
      </c>
      <c r="Q60" s="91">
        <f t="shared" si="78"/>
        <v>2.2999999999999998</v>
      </c>
      <c r="R60" s="91">
        <f t="shared" si="7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8</v>
      </c>
      <c r="E64" s="71">
        <v>1</v>
      </c>
      <c r="F64" s="71"/>
      <c r="G64" s="71"/>
      <c r="H64" s="71"/>
      <c r="I64" s="69">
        <f>IF($J64="","-",B64*$L$2+C64*$M$2+D64*$N$2+E64*$O$2+F64*$P$2+G64*$Q$2+H64*$R$2)</f>
        <v>9</v>
      </c>
      <c r="J64" s="72">
        <v>0.70914351851851853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0.70916666666666661</v>
      </c>
      <c r="U64" s="64"/>
      <c r="V64" s="64"/>
      <c r="W64" s="65">
        <v>8</v>
      </c>
      <c r="X64" s="65">
        <v>1</v>
      </c>
      <c r="Y64" s="65"/>
      <c r="Z64" s="65"/>
      <c r="AA64" s="65"/>
      <c r="AB64" s="69">
        <f>IF($J64="","-",U64*$L$2+V64*$M$2+W64*$N$2+X64*$O$2+Y64*$P$2+Z64*$Q$2+AA64*$R$2)</f>
        <v>9</v>
      </c>
      <c r="AC64" s="68">
        <v>0.7093287037037036</v>
      </c>
      <c r="AD64" s="70">
        <f t="shared" ref="AD64:AD95" si="79">IF($J64="","-",AC64-T64)</f>
        <v>1.6203703703698835E-4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>
        <v>0.70952546296296293</v>
      </c>
      <c r="AO64" s="64"/>
      <c r="AP64" s="64"/>
      <c r="AQ64" s="65">
        <v>6</v>
      </c>
      <c r="AR64" s="65">
        <v>1</v>
      </c>
      <c r="AS64" s="65"/>
      <c r="AT64" s="65"/>
      <c r="AU64" s="65"/>
      <c r="AV64" s="69">
        <f>IF($J64="","-",AO64*$L$2+AP64*$M$2+AQ64*$N$2+AR64*$O$2+AS64*$P$2+AT64*$Q$2+AU64*$R$2)</f>
        <v>7</v>
      </c>
      <c r="AW64" s="68">
        <v>0.70968749999999992</v>
      </c>
      <c r="AX64" s="70">
        <f t="shared" ref="AX64:AX95" si="80">IF($J64="","-",AW64-AN64)</f>
        <v>1.6203703703698835E-4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>
        <v>0.70978009259259256</v>
      </c>
      <c r="BI64" s="64"/>
      <c r="BJ64" s="64"/>
      <c r="BK64" s="65">
        <v>3</v>
      </c>
      <c r="BL64" s="65"/>
      <c r="BM64" s="65"/>
      <c r="BN64" s="65"/>
      <c r="BO64" s="65"/>
      <c r="BP64" s="69">
        <f>IF($J64="","-",BI64*$L$2+BJ64*$M$2+BK64*$N$2+BL64*$O$2+BM64*$P$2+BN64*$Q$2+BO64*$R$2)</f>
        <v>3</v>
      </c>
      <c r="BQ64" s="68">
        <v>0.70980324074074075</v>
      </c>
      <c r="BR64" s="70">
        <f>IF($J64="","-",BQ64-BH64)</f>
        <v>2.3148148148188774E-5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0.70980324074074075</v>
      </c>
      <c r="CM64" s="82">
        <v>0.71015046296296302</v>
      </c>
      <c r="CN64" s="64" t="str">
        <f t="shared" ref="CN64:CN95" si="81">IF($J64="","-",IF(AND(AB64&gt;0,S64=0),"Y","N"))</f>
        <v>Y</v>
      </c>
      <c r="CO64" s="65" t="s">
        <v>75</v>
      </c>
      <c r="CP64" s="65" t="s">
        <v>75</v>
      </c>
      <c r="CQ64" s="66">
        <f t="shared" ref="CQ64:CQ95" si="82">IF($J64="","-",IF(AC64=0,0,AC64-J64))</f>
        <v>1.851851851850661E-4</v>
      </c>
      <c r="CR64" s="64" t="str">
        <f t="shared" ref="CR64:CR95" si="83">IF($J64="","-",IF(AND(I64&gt;=CR$4,CQ64&gt;=CQ$4,CP64="N",S64=0),"Yes","No"))</f>
        <v>Yes</v>
      </c>
      <c r="CS64" s="67">
        <f t="shared" ref="CS64:CS95" si="84">IF($J64="","",IF(S64&gt;0,0,IF(AD64=0,0,AB64/(AD64*24))))</f>
        <v>2314.2857142864095</v>
      </c>
      <c r="CT64" s="76"/>
      <c r="CU64" s="61">
        <f t="shared" ref="CU64:CU95" si="85">IF(J64="","-",CJ64)</f>
        <v>0</v>
      </c>
      <c r="CV64" s="62">
        <f t="shared" ref="CV64:CV95" si="86">IF($J64="","-",AB64+AV64+BP64)</f>
        <v>19</v>
      </c>
      <c r="CW64" s="63">
        <f t="shared" ref="CW64:CW95" si="87">IF($J64="","-",(AD64+AX64+BR64)*86400)</f>
        <v>29.999999999995097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88">IF($J64="","-",S64+AM64+BG64+CA64)</f>
        <v>0</v>
      </c>
      <c r="CZ64" s="63">
        <f t="shared" ref="CZ64:CZ95" si="89">IF($J64="","-",(CL64-J64)*86400)</f>
        <v>56.999999999999318</v>
      </c>
      <c r="DA64" s="51">
        <f>IF($J64="","-",CV64+CY64+CU64)</f>
        <v>19</v>
      </c>
      <c r="DB64" s="52">
        <f>IF($J64="","-",IF(CW64=0,0,CW64-DD64-DE64))</f>
        <v>-3.7254870305939178</v>
      </c>
      <c r="DC64" s="53">
        <f t="shared" ref="DC64:DC95" si="90">IF($J64="", "-", IF(AND(CV64=0, CX64=2),  1,   IFERROR((DA64*3600)/(IFERROR(CZ64-DB64-2,CZ64-2)*$CS$114+CU64*3600),0)))</f>
        <v>0.55726207964083063</v>
      </c>
      <c r="DD64" s="7">
        <f>IF($J64="","-",IF(OR(CX64=1,CX64=3),1,IF(CX64=2,2,IF(CX64=4,0,0))))</f>
        <v>1</v>
      </c>
      <c r="DE64" s="7">
        <f t="shared" ref="DE64:DE95" si="91">IF($J64="","-",IFERROR((3600*CV64/$CS$114),0))</f>
        <v>32.725487030589015</v>
      </c>
      <c r="DF64" s="7">
        <f t="shared" ref="DF64:DF95" si="92">IF(J64="","-",(CM64-J64)*86400)</f>
        <v>87.000000000004007</v>
      </c>
      <c r="DG64" s="7">
        <f t="shared" ref="DG64:DG95" si="93">IF($J64="","-",(CL64-J64-(3/86400))*86400)</f>
        <v>53.999999999999318</v>
      </c>
      <c r="DH64" s="7">
        <f t="shared" ref="DH64:DH95" si="94">IF($J64="","-",IF($CW64=0,0, $CW64-IFERROR(3600*$CV64/$CS$114,0)-1))</f>
        <v>-3.7254870305939178</v>
      </c>
      <c r="DI64" s="7">
        <f t="shared" ref="DI64:DI95" si="95">IF($J64="","-",IF($CW64=0,0, $CW64-IFERROR(3600*$CV64/$CS$114,0)-2))</f>
        <v>-4.7254870305939178</v>
      </c>
      <c r="DJ64" s="7">
        <f t="shared" ref="DJ64:DJ95" si="96">IF($J64="","-",IF($CW64=0,0, $CW64-IFERROR(3600*$CV64/$CS$114,0)-1))</f>
        <v>-3.7254870305939178</v>
      </c>
      <c r="DK64" s="7">
        <f t="shared" ref="DK64:DK95" si="97">IF($J64="","-",IF($CW64=0,0, $CW64-IFERROR(3600*$CV64/$CS$114,0)))</f>
        <v>-2.7254870305939178</v>
      </c>
      <c r="DL64" s="13">
        <f t="shared" ref="DL64:DL95" si="98">IF($J64="","-",HLOOKUP(CX64,$DH$63:$DK$113,A64+1, FALSE))</f>
        <v>-3.7254870305939178</v>
      </c>
      <c r="DM64" s="14">
        <f t="shared" ref="DM64:DM95" si="99">IF($J64="","-",IFERROR(IF(CU64=0,((DA64*(3600/DF64))/($CS$114*((DG64-DB64+1)/DF64))),((DA64*(3600/DF64))/(($CS$114*(((DG64-DB64+1)/DF64)))+((CU64*3600)/DF64)))),0))</f>
        <v>0.55726207964083074</v>
      </c>
      <c r="DN64" s="37">
        <f>IF($J64="","-",CW64/CZ64)</f>
        <v>0.52631578947360447</v>
      </c>
      <c r="DO64" s="89" t="str">
        <f t="shared" ref="DO64:DO95" si="10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13</v>
      </c>
      <c r="E65" s="71">
        <v>2</v>
      </c>
      <c r="F65" s="71"/>
      <c r="G65" s="71"/>
      <c r="H65" s="71"/>
      <c r="I65" s="69">
        <f t="shared" ref="I65:I113" si="101">IF($J65="","-",B65*$L$2+C65*$M$2+D65*$N$2+E65*$O$2+F65*$P$2+G65*$Q$2+H65*$R$2)</f>
        <v>15</v>
      </c>
      <c r="J65" s="72">
        <v>0.71209490740740744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113" si="102">IF($J65="","-",L65*$L$2+M65*$M$2+N65*$N$2+O65*$O$2+P65*$P$2+Q65*$Q$2+R65*$R$2)</f>
        <v>0</v>
      </c>
      <c r="T65" s="68">
        <v>0.71212962962962967</v>
      </c>
      <c r="U65" s="64"/>
      <c r="V65" s="64"/>
      <c r="W65" s="65">
        <v>16</v>
      </c>
      <c r="X65" s="65">
        <v>3</v>
      </c>
      <c r="Y65" s="65"/>
      <c r="Z65" s="65"/>
      <c r="AA65" s="65"/>
      <c r="AB65" s="69">
        <f t="shared" ref="AB65:AB113" si="103">IF($J65="","-",U65*$L$2+V65*$M$2+W65*$N$2+X65*$O$2+Y65*$P$2+Z65*$Q$2+AA65*$R$2)</f>
        <v>19</v>
      </c>
      <c r="AC65" s="68">
        <v>0.71255787037037033</v>
      </c>
      <c r="AD65" s="70">
        <f t="shared" si="79"/>
        <v>4.2824074074065965E-4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113" si="104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113" si="105">IF($J65="","-",AO65*$L$2+AP65*$M$2+AQ65*$N$2+AR65*$O$2+AS65*$P$2+AT65*$Q$2+AU65*$R$2)</f>
        <v>0</v>
      </c>
      <c r="AW65" s="68"/>
      <c r="AX65" s="70">
        <f t="shared" si="80"/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113" si="106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113" si="107">IF($J65="","-",BI65*$L$2+BJ65*$M$2+BK65*$N$2+BL65*$O$2+BM65*$P$2+BN65*$Q$2+BO65*$R$2)</f>
        <v>0</v>
      </c>
      <c r="BQ65" s="68"/>
      <c r="BR65" s="70">
        <f t="shared" ref="BR65:BR113" si="108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113" si="10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113" si="110">IF($J65="","-",CC65*$L$2+CD65*$M$2+CE65*$N$2+CF65*$O$2+CG65*$P$2+CH65*$Q$2+CI65*$R$2)</f>
        <v>0</v>
      </c>
      <c r="CK65" s="76"/>
      <c r="CL65" s="81">
        <v>0.71262731481481489</v>
      </c>
      <c r="CM65" s="82">
        <v>0.71299768518518514</v>
      </c>
      <c r="CN65" s="64" t="str">
        <f t="shared" si="81"/>
        <v>Y</v>
      </c>
      <c r="CO65" s="65" t="s">
        <v>75</v>
      </c>
      <c r="CP65" s="65" t="s">
        <v>75</v>
      </c>
      <c r="CQ65" s="66">
        <f t="shared" si="82"/>
        <v>4.629629629628873E-4</v>
      </c>
      <c r="CR65" s="64" t="str">
        <f t="shared" si="83"/>
        <v>Yes</v>
      </c>
      <c r="CS65" s="67">
        <f t="shared" si="84"/>
        <v>1848.6486486489987</v>
      </c>
      <c r="CT65" s="76"/>
      <c r="CU65" s="61">
        <f t="shared" si="85"/>
        <v>0</v>
      </c>
      <c r="CV65" s="62">
        <f t="shared" si="86"/>
        <v>19</v>
      </c>
      <c r="CW65" s="63">
        <f t="shared" si="87"/>
        <v>36.999999999992994</v>
      </c>
      <c r="CX65" s="63">
        <f t="shared" ref="CX65:CX113" si="111">IF($J65="","-",IF(CP65="Y",2,IF(AND(CN65="y",CO65="y"),2,IF(AND(CN65="y",CO65="n"),1,IF(AND(CN65="n",CO65="y"),3,IF(AND(CN65="n",CO65="n"),4,"error"))))))</f>
        <v>1</v>
      </c>
      <c r="CY65" s="63">
        <f t="shared" si="88"/>
        <v>0</v>
      </c>
      <c r="CZ65" s="63">
        <f t="shared" si="89"/>
        <v>46.000000000003993</v>
      </c>
      <c r="DA65" s="51">
        <f t="shared" ref="DA65:DA96" si="112">IF($J65="","-",CV65+CY65+CU65)</f>
        <v>19</v>
      </c>
      <c r="DB65" s="52">
        <f t="shared" ref="DB65:DB113" si="113">IF($J65="","-",IF(CW65=0,0,CW65-DD65-DE65))</f>
        <v>3.274512969403979</v>
      </c>
      <c r="DC65" s="53">
        <f t="shared" si="90"/>
        <v>0.80356281573747623</v>
      </c>
      <c r="DD65" s="7">
        <f t="shared" ref="DD65:DD113" si="114">IF($J65="","-",IF(OR(CX65=1,CX65=3),1,IF(CX65=2,2,IF(CX65=4,0,0))))</f>
        <v>1</v>
      </c>
      <c r="DE65" s="7">
        <f t="shared" si="91"/>
        <v>32.725487030589015</v>
      </c>
      <c r="DF65" s="7">
        <f t="shared" si="92"/>
        <v>77.999999999993008</v>
      </c>
      <c r="DG65" s="7">
        <f t="shared" si="93"/>
        <v>43.000000000003993</v>
      </c>
      <c r="DH65" s="7">
        <f t="shared" si="94"/>
        <v>3.274512969403979</v>
      </c>
      <c r="DI65" s="7">
        <f t="shared" si="95"/>
        <v>2.274512969403979</v>
      </c>
      <c r="DJ65" s="7">
        <f t="shared" si="96"/>
        <v>3.274512969403979</v>
      </c>
      <c r="DK65" s="7">
        <f t="shared" si="97"/>
        <v>4.274512969403979</v>
      </c>
      <c r="DL65" s="13">
        <f t="shared" si="98"/>
        <v>3.274512969403979</v>
      </c>
      <c r="DM65" s="14">
        <f t="shared" si="99"/>
        <v>0.80356281573747612</v>
      </c>
      <c r="DN65" s="37">
        <f t="shared" ref="DN65:DN113" si="115">IF($J65="","-",CW65/CZ65)</f>
        <v>0.80434782608673439</v>
      </c>
      <c r="DO65" s="89" t="str">
        <f t="shared" si="10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12</v>
      </c>
      <c r="E66" s="71"/>
      <c r="F66" s="71"/>
      <c r="G66" s="71"/>
      <c r="H66" s="71"/>
      <c r="I66" s="69">
        <f t="shared" si="101"/>
        <v>12</v>
      </c>
      <c r="J66" s="72">
        <v>0.71586805555555555</v>
      </c>
      <c r="K66" s="73"/>
      <c r="L66" s="92"/>
      <c r="M66" s="64"/>
      <c r="N66" s="65"/>
      <c r="O66" s="65"/>
      <c r="P66" s="65"/>
      <c r="Q66" s="65"/>
      <c r="R66" s="65"/>
      <c r="S66" s="69">
        <f t="shared" si="102"/>
        <v>0</v>
      </c>
      <c r="T66" s="68">
        <v>0.71587962962962959</v>
      </c>
      <c r="U66" s="64"/>
      <c r="V66" s="64"/>
      <c r="W66" s="65">
        <v>12</v>
      </c>
      <c r="X66" s="65">
        <v>1</v>
      </c>
      <c r="Y66" s="65"/>
      <c r="Z66" s="65"/>
      <c r="AA66" s="65"/>
      <c r="AB66" s="69">
        <f t="shared" si="103"/>
        <v>13</v>
      </c>
      <c r="AC66" s="68">
        <v>0.71614583333333337</v>
      </c>
      <c r="AD66" s="70">
        <f t="shared" si="79"/>
        <v>2.6620370370378232E-4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04"/>
        <v>0</v>
      </c>
      <c r="AN66" s="68">
        <v>0.71629629629629632</v>
      </c>
      <c r="AO66" s="64"/>
      <c r="AP66" s="64"/>
      <c r="AQ66" s="65">
        <v>3</v>
      </c>
      <c r="AR66" s="65"/>
      <c r="AS66" s="65"/>
      <c r="AT66" s="65"/>
      <c r="AU66" s="65"/>
      <c r="AV66" s="69">
        <f t="shared" si="105"/>
        <v>3</v>
      </c>
      <c r="AW66" s="68">
        <v>0.7163425925925927</v>
      </c>
      <c r="AX66" s="70">
        <f t="shared" si="80"/>
        <v>4.6296296296377548E-5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06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07"/>
        <v>0</v>
      </c>
      <c r="BQ66" s="68"/>
      <c r="BR66" s="70">
        <f t="shared" si="10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0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10"/>
        <v>0</v>
      </c>
      <c r="CK66" s="76"/>
      <c r="CL66" s="81">
        <v>0.71643518518518512</v>
      </c>
      <c r="CM66" s="82">
        <v>0.71679398148148143</v>
      </c>
      <c r="CN66" s="64" t="str">
        <f t="shared" si="81"/>
        <v>Y</v>
      </c>
      <c r="CO66" s="65" t="s">
        <v>75</v>
      </c>
      <c r="CP66" s="65" t="s">
        <v>75</v>
      </c>
      <c r="CQ66" s="66">
        <f t="shared" si="82"/>
        <v>2.777777777778212E-4</v>
      </c>
      <c r="CR66" s="64" t="str">
        <f t="shared" si="83"/>
        <v>Yes</v>
      </c>
      <c r="CS66" s="67">
        <f t="shared" si="84"/>
        <v>2034.7826086950513</v>
      </c>
      <c r="CT66" s="76"/>
      <c r="CU66" s="61">
        <f t="shared" si="85"/>
        <v>0</v>
      </c>
      <c r="CV66" s="62">
        <f t="shared" si="86"/>
        <v>16</v>
      </c>
      <c r="CW66" s="63">
        <f t="shared" si="87"/>
        <v>27.000000000013813</v>
      </c>
      <c r="CX66" s="63">
        <f t="shared" si="111"/>
        <v>1</v>
      </c>
      <c r="CY66" s="63">
        <f t="shared" si="88"/>
        <v>0</v>
      </c>
      <c r="CZ66" s="63">
        <f t="shared" si="89"/>
        <v>48.99999999999487</v>
      </c>
      <c r="DA66" s="51">
        <f t="shared" si="112"/>
        <v>16</v>
      </c>
      <c r="DB66" s="52">
        <f t="shared" si="113"/>
        <v>-1.5583048678506195</v>
      </c>
      <c r="DC66" s="53">
        <f t="shared" si="90"/>
        <v>0.56753020812538879</v>
      </c>
      <c r="DD66" s="7">
        <f t="shared" si="114"/>
        <v>1</v>
      </c>
      <c r="DE66" s="7">
        <f t="shared" si="91"/>
        <v>27.558304867864432</v>
      </c>
      <c r="DF66" s="7">
        <f t="shared" si="92"/>
        <v>79.999999999996518</v>
      </c>
      <c r="DG66" s="7">
        <f t="shared" si="93"/>
        <v>45.99999999999487</v>
      </c>
      <c r="DH66" s="7">
        <f t="shared" si="94"/>
        <v>-1.5583048678506195</v>
      </c>
      <c r="DI66" s="7">
        <f t="shared" si="95"/>
        <v>-2.5583048678506195</v>
      </c>
      <c r="DJ66" s="7">
        <f t="shared" si="96"/>
        <v>-1.5583048678506195</v>
      </c>
      <c r="DK66" s="7">
        <f t="shared" si="97"/>
        <v>-0.5583048678506195</v>
      </c>
      <c r="DL66" s="13">
        <f t="shared" si="98"/>
        <v>-1.5583048678506195</v>
      </c>
      <c r="DM66" s="14">
        <f t="shared" si="99"/>
        <v>0.5675302081253889</v>
      </c>
      <c r="DN66" s="37">
        <f t="shared" si="115"/>
        <v>0.55102040816360487</v>
      </c>
      <c r="DO66" s="89" t="str">
        <f t="shared" si="10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13</v>
      </c>
      <c r="E67" s="71"/>
      <c r="F67" s="71"/>
      <c r="G67" s="71"/>
      <c r="H67" s="71"/>
      <c r="I67" s="69">
        <f t="shared" si="101"/>
        <v>13</v>
      </c>
      <c r="J67" s="72">
        <v>0.72133101851851855</v>
      </c>
      <c r="K67" s="73"/>
      <c r="L67" s="92"/>
      <c r="M67" s="64"/>
      <c r="N67" s="65"/>
      <c r="O67" s="65"/>
      <c r="P67" s="65"/>
      <c r="Q67" s="65"/>
      <c r="R67" s="65"/>
      <c r="S67" s="69">
        <f t="shared" si="102"/>
        <v>0</v>
      </c>
      <c r="T67" s="68">
        <v>0.72136574074074078</v>
      </c>
      <c r="U67" s="64"/>
      <c r="V67" s="64"/>
      <c r="W67" s="65">
        <v>12</v>
      </c>
      <c r="X67" s="65"/>
      <c r="Y67" s="65"/>
      <c r="Z67" s="65"/>
      <c r="AA67" s="65"/>
      <c r="AB67" s="69">
        <f t="shared" si="103"/>
        <v>12</v>
      </c>
      <c r="AC67" s="68">
        <v>0.72160879629629626</v>
      </c>
      <c r="AD67" s="70">
        <f t="shared" si="79"/>
        <v>2.4305555555548253E-4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04"/>
        <v>0</v>
      </c>
      <c r="AN67" s="68">
        <v>0.72177083333333336</v>
      </c>
      <c r="AO67" s="64"/>
      <c r="AP67" s="64"/>
      <c r="AQ67" s="65">
        <v>4</v>
      </c>
      <c r="AR67" s="65"/>
      <c r="AS67" s="65"/>
      <c r="AT67" s="65"/>
      <c r="AU67" s="65"/>
      <c r="AV67" s="69">
        <f t="shared" si="105"/>
        <v>4</v>
      </c>
      <c r="AW67" s="68">
        <v>0.72186342592592589</v>
      </c>
      <c r="AX67" s="70">
        <f t="shared" si="80"/>
        <v>9.2592592592533052E-5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06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07"/>
        <v>0</v>
      </c>
      <c r="BQ67" s="68"/>
      <c r="BR67" s="70">
        <f t="shared" si="10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0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10"/>
        <v>0</v>
      </c>
      <c r="CK67" s="76"/>
      <c r="CL67" s="81">
        <v>0.72193287037037035</v>
      </c>
      <c r="CM67" s="82">
        <v>0.72229166666666667</v>
      </c>
      <c r="CN67" s="64" t="str">
        <f t="shared" si="81"/>
        <v>Y</v>
      </c>
      <c r="CO67" s="65" t="s">
        <v>75</v>
      </c>
      <c r="CP67" s="65" t="s">
        <v>75</v>
      </c>
      <c r="CQ67" s="66">
        <f t="shared" si="82"/>
        <v>2.7777777777771018E-4</v>
      </c>
      <c r="CR67" s="64" t="str">
        <f t="shared" si="83"/>
        <v>Yes</v>
      </c>
      <c r="CS67" s="67">
        <f t="shared" si="84"/>
        <v>2057.1428571434753</v>
      </c>
      <c r="CT67" s="76"/>
      <c r="CU67" s="61">
        <f t="shared" si="85"/>
        <v>0</v>
      </c>
      <c r="CV67" s="62">
        <f t="shared" si="86"/>
        <v>16</v>
      </c>
      <c r="CW67" s="63">
        <f t="shared" si="87"/>
        <v>28.999999999988546</v>
      </c>
      <c r="CX67" s="63">
        <f t="shared" si="111"/>
        <v>1</v>
      </c>
      <c r="CY67" s="63">
        <f t="shared" si="88"/>
        <v>0</v>
      </c>
      <c r="CZ67" s="63">
        <f t="shared" si="89"/>
        <v>51.999999999995339</v>
      </c>
      <c r="DA67" s="51">
        <f t="shared" si="112"/>
        <v>16</v>
      </c>
      <c r="DB67" s="52">
        <f t="shared" si="113"/>
        <v>0.4416951321241136</v>
      </c>
      <c r="DC67" s="53">
        <f t="shared" si="90"/>
        <v>0.55607844015929098</v>
      </c>
      <c r="DD67" s="7">
        <f t="shared" si="114"/>
        <v>1</v>
      </c>
      <c r="DE67" s="7">
        <f t="shared" si="91"/>
        <v>27.558304867864432</v>
      </c>
      <c r="DF67" s="7">
        <f t="shared" si="92"/>
        <v>82.999999999996987</v>
      </c>
      <c r="DG67" s="7">
        <f t="shared" si="93"/>
        <v>48.999999999995339</v>
      </c>
      <c r="DH67" s="7">
        <f t="shared" si="94"/>
        <v>0.4416951321241136</v>
      </c>
      <c r="DI67" s="7">
        <f t="shared" si="95"/>
        <v>-0.5583048678758864</v>
      </c>
      <c r="DJ67" s="7">
        <f t="shared" si="96"/>
        <v>0.4416951321241136</v>
      </c>
      <c r="DK67" s="7">
        <f t="shared" si="97"/>
        <v>1.4416951321241136</v>
      </c>
      <c r="DL67" s="13">
        <f t="shared" si="98"/>
        <v>0.4416951321241136</v>
      </c>
      <c r="DM67" s="14">
        <f t="shared" si="99"/>
        <v>0.55607844015929109</v>
      </c>
      <c r="DN67" s="37">
        <f t="shared" si="115"/>
        <v>0.5576923076921374</v>
      </c>
      <c r="DO67" s="89" t="str">
        <f t="shared" si="10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9</v>
      </c>
      <c r="E68" s="71">
        <v>3</v>
      </c>
      <c r="F68" s="71"/>
      <c r="G68" s="71"/>
      <c r="H68" s="71"/>
      <c r="I68" s="69">
        <f t="shared" si="101"/>
        <v>12</v>
      </c>
      <c r="J68" s="72">
        <v>0.72630787037037037</v>
      </c>
      <c r="K68" s="73"/>
      <c r="L68" s="92"/>
      <c r="M68" s="64"/>
      <c r="N68" s="65"/>
      <c r="O68" s="65"/>
      <c r="P68" s="65"/>
      <c r="Q68" s="65"/>
      <c r="R68" s="65"/>
      <c r="S68" s="69">
        <f t="shared" si="102"/>
        <v>0</v>
      </c>
      <c r="T68" s="68">
        <v>0.72633101851851845</v>
      </c>
      <c r="U68" s="64"/>
      <c r="V68" s="64"/>
      <c r="W68" s="65">
        <v>7</v>
      </c>
      <c r="X68" s="65">
        <v>3</v>
      </c>
      <c r="Y68" s="65"/>
      <c r="Z68" s="65"/>
      <c r="AA68" s="65"/>
      <c r="AB68" s="69">
        <f t="shared" si="103"/>
        <v>10</v>
      </c>
      <c r="AC68" s="68">
        <v>0.72651620370370373</v>
      </c>
      <c r="AD68" s="70">
        <f t="shared" si="79"/>
        <v>1.8518518518528815E-4</v>
      </c>
      <c r="AE68" s="73"/>
      <c r="AF68" s="92"/>
      <c r="AG68" s="64"/>
      <c r="AH68" s="65">
        <v>2</v>
      </c>
      <c r="AI68" s="65"/>
      <c r="AJ68" s="65"/>
      <c r="AK68" s="65"/>
      <c r="AL68" s="65"/>
      <c r="AM68" s="69">
        <f t="shared" si="104"/>
        <v>2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05"/>
        <v>0</v>
      </c>
      <c r="AW68" s="68"/>
      <c r="AX68" s="70">
        <f t="shared" si="80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06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07"/>
        <v>0</v>
      </c>
      <c r="BQ68" s="68"/>
      <c r="BR68" s="70">
        <f t="shared" si="10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0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10"/>
        <v>0</v>
      </c>
      <c r="CK68" s="76"/>
      <c r="CL68" s="81">
        <v>0.72673611111111114</v>
      </c>
      <c r="CM68" s="82">
        <v>0.72706018518518523</v>
      </c>
      <c r="CN68" s="64" t="str">
        <f t="shared" si="81"/>
        <v>Y</v>
      </c>
      <c r="CO68" s="65" t="s">
        <v>75</v>
      </c>
      <c r="CP68" s="65" t="s">
        <v>75</v>
      </c>
      <c r="CQ68" s="66">
        <f t="shared" si="82"/>
        <v>2.083333333333659E-4</v>
      </c>
      <c r="CR68" s="64" t="str">
        <f t="shared" si="83"/>
        <v>Yes</v>
      </c>
      <c r="CS68" s="67">
        <f t="shared" si="84"/>
        <v>2249.999999998749</v>
      </c>
      <c r="CT68" s="76"/>
      <c r="CU68" s="61">
        <f t="shared" si="85"/>
        <v>0</v>
      </c>
      <c r="CV68" s="62">
        <f t="shared" si="86"/>
        <v>10</v>
      </c>
      <c r="CW68" s="63">
        <f t="shared" si="87"/>
        <v>16.000000000008896</v>
      </c>
      <c r="CX68" s="63">
        <f t="shared" si="111"/>
        <v>1</v>
      </c>
      <c r="CY68" s="63">
        <f t="shared" si="88"/>
        <v>2</v>
      </c>
      <c r="CZ68" s="63">
        <f t="shared" si="89"/>
        <v>37.000000000002586</v>
      </c>
      <c r="DA68" s="51">
        <f t="shared" si="112"/>
        <v>12</v>
      </c>
      <c r="DB68" s="52">
        <f t="shared" si="113"/>
        <v>-2.2239405424063747</v>
      </c>
      <c r="DC68" s="53">
        <f t="shared" si="90"/>
        <v>0.55525364455572879</v>
      </c>
      <c r="DD68" s="7">
        <f t="shared" si="114"/>
        <v>1</v>
      </c>
      <c r="DE68" s="7">
        <f t="shared" si="91"/>
        <v>17.223940542415271</v>
      </c>
      <c r="DF68" s="7">
        <f t="shared" si="92"/>
        <v>65.000000000003766</v>
      </c>
      <c r="DG68" s="7">
        <f t="shared" si="93"/>
        <v>34.000000000002586</v>
      </c>
      <c r="DH68" s="7">
        <f t="shared" si="94"/>
        <v>-2.2239405424063747</v>
      </c>
      <c r="DI68" s="7">
        <f t="shared" si="95"/>
        <v>-3.2239405424063747</v>
      </c>
      <c r="DJ68" s="7">
        <f t="shared" si="96"/>
        <v>-2.2239405424063747</v>
      </c>
      <c r="DK68" s="7">
        <f t="shared" si="97"/>
        <v>-1.2239405424063747</v>
      </c>
      <c r="DL68" s="13">
        <f t="shared" si="98"/>
        <v>-2.2239405424063747</v>
      </c>
      <c r="DM68" s="14">
        <f t="shared" si="99"/>
        <v>0.55525364455572868</v>
      </c>
      <c r="DN68" s="37">
        <f t="shared" si="115"/>
        <v>0.43243243243264262</v>
      </c>
      <c r="DO68" s="89" t="str">
        <f t="shared" si="10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10</v>
      </c>
      <c r="E69" s="71">
        <v>1</v>
      </c>
      <c r="F69" s="71"/>
      <c r="G69" s="71"/>
      <c r="H69" s="71"/>
      <c r="I69" s="69">
        <f t="shared" si="101"/>
        <v>11</v>
      </c>
      <c r="J69" s="72">
        <v>0.7313425925925926</v>
      </c>
      <c r="K69" s="73"/>
      <c r="L69" s="92"/>
      <c r="M69" s="64"/>
      <c r="N69" s="65"/>
      <c r="O69" s="65"/>
      <c r="P69" s="65"/>
      <c r="Q69" s="65"/>
      <c r="R69" s="65"/>
      <c r="S69" s="69">
        <f t="shared" si="102"/>
        <v>0</v>
      </c>
      <c r="T69" s="68">
        <v>0.73136574074074068</v>
      </c>
      <c r="U69" s="64"/>
      <c r="V69" s="64"/>
      <c r="W69" s="65">
        <v>10</v>
      </c>
      <c r="X69" s="65">
        <v>1</v>
      </c>
      <c r="Y69" s="65"/>
      <c r="Z69" s="65"/>
      <c r="AA69" s="65"/>
      <c r="AB69" s="69">
        <f t="shared" si="103"/>
        <v>11</v>
      </c>
      <c r="AC69" s="68">
        <v>0.73157407407407404</v>
      </c>
      <c r="AD69" s="70">
        <f t="shared" si="79"/>
        <v>2.083333333333659E-4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04"/>
        <v>0</v>
      </c>
      <c r="AN69" s="68">
        <v>0.73170138888888892</v>
      </c>
      <c r="AO69" s="64"/>
      <c r="AP69" s="64"/>
      <c r="AQ69" s="65">
        <v>8</v>
      </c>
      <c r="AR69" s="65"/>
      <c r="AS69" s="65"/>
      <c r="AT69" s="65"/>
      <c r="AU69" s="65"/>
      <c r="AV69" s="69">
        <f t="shared" si="105"/>
        <v>8</v>
      </c>
      <c r="AW69" s="68">
        <v>0.73188657407407398</v>
      </c>
      <c r="AX69" s="70">
        <f t="shared" si="80"/>
        <v>1.851851851850661E-4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06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07"/>
        <v>0</v>
      </c>
      <c r="BQ69" s="68"/>
      <c r="BR69" s="70">
        <f t="shared" si="10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0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10"/>
        <v>0</v>
      </c>
      <c r="CK69" s="76"/>
      <c r="CL69" s="81">
        <v>0.73192129629629632</v>
      </c>
      <c r="CM69" s="82">
        <v>0.73232638888888879</v>
      </c>
      <c r="CN69" s="64" t="str">
        <f t="shared" si="81"/>
        <v>Y</v>
      </c>
      <c r="CO69" s="65" t="s">
        <v>74</v>
      </c>
      <c r="CP69" s="65" t="s">
        <v>75</v>
      </c>
      <c r="CQ69" s="66">
        <f t="shared" si="82"/>
        <v>2.3148148148144365E-4</v>
      </c>
      <c r="CR69" s="64" t="str">
        <f t="shared" si="83"/>
        <v>Yes</v>
      </c>
      <c r="CS69" s="67">
        <f t="shared" si="84"/>
        <v>2199.9999999996562</v>
      </c>
      <c r="CT69" s="76"/>
      <c r="CU69" s="61">
        <f t="shared" si="85"/>
        <v>0</v>
      </c>
      <c r="CV69" s="62">
        <f t="shared" si="86"/>
        <v>19</v>
      </c>
      <c r="CW69" s="63">
        <f t="shared" si="87"/>
        <v>33.999999999992525</v>
      </c>
      <c r="CX69" s="63">
        <f t="shared" si="111"/>
        <v>2</v>
      </c>
      <c r="CY69" s="63">
        <f t="shared" si="88"/>
        <v>0</v>
      </c>
      <c r="CZ69" s="63">
        <f t="shared" si="89"/>
        <v>50.000000000001421</v>
      </c>
      <c r="DA69" s="51">
        <f t="shared" si="112"/>
        <v>19</v>
      </c>
      <c r="DB69" s="52">
        <f t="shared" si="113"/>
        <v>-0.72548703059649</v>
      </c>
      <c r="DC69" s="53">
        <f t="shared" si="90"/>
        <v>0.67162975733908103</v>
      </c>
      <c r="DD69" s="7">
        <f t="shared" si="114"/>
        <v>2</v>
      </c>
      <c r="DE69" s="7">
        <f t="shared" si="91"/>
        <v>32.725487030589015</v>
      </c>
      <c r="DF69" s="7">
        <f t="shared" si="92"/>
        <v>84.999999999990905</v>
      </c>
      <c r="DG69" s="7">
        <f t="shared" si="93"/>
        <v>47.000000000001421</v>
      </c>
      <c r="DH69" s="7">
        <f t="shared" si="94"/>
        <v>0.27451296940351</v>
      </c>
      <c r="DI69" s="7">
        <f t="shared" si="95"/>
        <v>-0.72548703059649</v>
      </c>
      <c r="DJ69" s="7">
        <f t="shared" si="96"/>
        <v>0.27451296940351</v>
      </c>
      <c r="DK69" s="7">
        <f t="shared" si="97"/>
        <v>1.27451296940351</v>
      </c>
      <c r="DL69" s="13">
        <f t="shared" si="98"/>
        <v>-0.72548703059649</v>
      </c>
      <c r="DM69" s="14">
        <f t="shared" si="99"/>
        <v>0.67162975733908092</v>
      </c>
      <c r="DN69" s="37">
        <f t="shared" si="115"/>
        <v>0.67999999999983118</v>
      </c>
      <c r="DO69" s="89" t="str">
        <f t="shared" si="100"/>
        <v>OK</v>
      </c>
    </row>
    <row r="70" spans="1:122" s="1" customFormat="1" ht="20.100000000000001" customHeight="1">
      <c r="A70" s="76">
        <v>7</v>
      </c>
      <c r="B70" s="92"/>
      <c r="C70" s="64">
        <v>1</v>
      </c>
      <c r="D70" s="71">
        <v>7</v>
      </c>
      <c r="E70" s="71">
        <v>2</v>
      </c>
      <c r="F70" s="71"/>
      <c r="G70" s="71"/>
      <c r="H70" s="71"/>
      <c r="I70" s="69">
        <f t="shared" si="101"/>
        <v>9.4</v>
      </c>
      <c r="J70" s="72">
        <v>0.73232638888888879</v>
      </c>
      <c r="K70" s="73"/>
      <c r="L70" s="92"/>
      <c r="M70" s="64"/>
      <c r="N70" s="65"/>
      <c r="O70" s="65"/>
      <c r="P70" s="65"/>
      <c r="Q70" s="65"/>
      <c r="R70" s="65"/>
      <c r="S70" s="69">
        <f t="shared" si="102"/>
        <v>0</v>
      </c>
      <c r="T70" s="68">
        <v>0.73234953703703709</v>
      </c>
      <c r="U70" s="64"/>
      <c r="V70" s="64">
        <v>1</v>
      </c>
      <c r="W70" s="65">
        <v>8</v>
      </c>
      <c r="X70" s="65">
        <v>3</v>
      </c>
      <c r="Y70" s="65"/>
      <c r="Z70" s="65"/>
      <c r="AA70" s="65"/>
      <c r="AB70" s="69">
        <f t="shared" si="103"/>
        <v>11.4</v>
      </c>
      <c r="AC70" s="68">
        <v>0.73261574074074076</v>
      </c>
      <c r="AD70" s="70">
        <f t="shared" si="79"/>
        <v>2.662037037036713E-4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04"/>
        <v>0</v>
      </c>
      <c r="AN70" s="68">
        <v>0.73275462962962967</v>
      </c>
      <c r="AO70" s="64"/>
      <c r="AP70" s="64"/>
      <c r="AQ70" s="65">
        <v>3</v>
      </c>
      <c r="AR70" s="65"/>
      <c r="AS70" s="65"/>
      <c r="AT70" s="65"/>
      <c r="AU70" s="65"/>
      <c r="AV70" s="69">
        <f t="shared" si="105"/>
        <v>3</v>
      </c>
      <c r="AW70" s="68">
        <v>0.73282407407407402</v>
      </c>
      <c r="AX70" s="70">
        <f t="shared" si="80"/>
        <v>6.9444444444344278E-5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06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07"/>
        <v>0</v>
      </c>
      <c r="BQ70" s="68"/>
      <c r="BR70" s="70">
        <f t="shared" si="10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0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10"/>
        <v>0</v>
      </c>
      <c r="CK70" s="76"/>
      <c r="CL70" s="81">
        <v>0.73284722222222232</v>
      </c>
      <c r="CM70" s="82">
        <v>0.73333333333333339</v>
      </c>
      <c r="CN70" s="64" t="str">
        <f t="shared" si="81"/>
        <v>Y</v>
      </c>
      <c r="CO70" s="65" t="s">
        <v>74</v>
      </c>
      <c r="CP70" s="65" t="s">
        <v>75</v>
      </c>
      <c r="CQ70" s="66">
        <f t="shared" si="82"/>
        <v>2.893518518519711E-4</v>
      </c>
      <c r="CR70" s="64" t="str">
        <f t="shared" si="83"/>
        <v>Yes</v>
      </c>
      <c r="CS70" s="67">
        <f t="shared" si="84"/>
        <v>1784.3478260871739</v>
      </c>
      <c r="CT70" s="76"/>
      <c r="CU70" s="61">
        <f t="shared" si="85"/>
        <v>0</v>
      </c>
      <c r="CV70" s="62">
        <f t="shared" si="86"/>
        <v>14.4</v>
      </c>
      <c r="CW70" s="63">
        <f t="shared" si="87"/>
        <v>28.999999999988546</v>
      </c>
      <c r="CX70" s="63">
        <f t="shared" si="111"/>
        <v>2</v>
      </c>
      <c r="CY70" s="63">
        <f t="shared" si="88"/>
        <v>0</v>
      </c>
      <c r="CZ70" s="63">
        <f t="shared" si="89"/>
        <v>45.000000000016627</v>
      </c>
      <c r="DA70" s="51">
        <f t="shared" si="112"/>
        <v>14.4</v>
      </c>
      <c r="DB70" s="52">
        <f t="shared" si="113"/>
        <v>2.1975256189105572</v>
      </c>
      <c r="DC70" s="53">
        <f t="shared" si="90"/>
        <v>0.6078669187906649</v>
      </c>
      <c r="DD70" s="7">
        <f t="shared" si="114"/>
        <v>2</v>
      </c>
      <c r="DE70" s="7">
        <f t="shared" si="91"/>
        <v>24.802474381077989</v>
      </c>
      <c r="DF70" s="7">
        <f t="shared" si="92"/>
        <v>87.0000000000136</v>
      </c>
      <c r="DG70" s="7">
        <f t="shared" si="93"/>
        <v>42.000000000016627</v>
      </c>
      <c r="DH70" s="7">
        <f t="shared" si="94"/>
        <v>3.1975256189105572</v>
      </c>
      <c r="DI70" s="7">
        <f t="shared" si="95"/>
        <v>2.1975256189105572</v>
      </c>
      <c r="DJ70" s="7">
        <f t="shared" si="96"/>
        <v>3.1975256189105572</v>
      </c>
      <c r="DK70" s="7">
        <f t="shared" si="97"/>
        <v>4.1975256189105572</v>
      </c>
      <c r="DL70" s="13">
        <f t="shared" si="98"/>
        <v>2.1975256189105572</v>
      </c>
      <c r="DM70" s="14">
        <f t="shared" si="99"/>
        <v>0.60786691879066512</v>
      </c>
      <c r="DN70" s="37">
        <f t="shared" si="115"/>
        <v>0.64444444444395177</v>
      </c>
      <c r="DO70" s="89" t="str">
        <f t="shared" si="10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7</v>
      </c>
      <c r="E71" s="71"/>
      <c r="F71" s="71"/>
      <c r="G71" s="71"/>
      <c r="H71" s="71">
        <v>1</v>
      </c>
      <c r="I71" s="69">
        <f t="shared" si="101"/>
        <v>9</v>
      </c>
      <c r="J71" s="72">
        <v>0.73605324074074074</v>
      </c>
      <c r="K71" s="73"/>
      <c r="L71" s="92"/>
      <c r="M71" s="64"/>
      <c r="N71" s="65"/>
      <c r="O71" s="65"/>
      <c r="P71" s="65"/>
      <c r="Q71" s="65"/>
      <c r="R71" s="65"/>
      <c r="S71" s="69">
        <f t="shared" si="102"/>
        <v>0</v>
      </c>
      <c r="T71" s="68">
        <v>0.73606481481481489</v>
      </c>
      <c r="U71" s="64"/>
      <c r="V71" s="64"/>
      <c r="W71" s="65">
        <v>9</v>
      </c>
      <c r="X71" s="65"/>
      <c r="Y71" s="65"/>
      <c r="Z71" s="65"/>
      <c r="AA71" s="65">
        <v>1</v>
      </c>
      <c r="AB71" s="69">
        <f t="shared" si="103"/>
        <v>11</v>
      </c>
      <c r="AC71" s="68">
        <v>0.73629629629629623</v>
      </c>
      <c r="AD71" s="70">
        <f t="shared" si="79"/>
        <v>2.3148148148133263E-4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04"/>
        <v>0</v>
      </c>
      <c r="AN71" s="68">
        <v>0.73645833333333333</v>
      </c>
      <c r="AO71" s="64"/>
      <c r="AP71" s="64"/>
      <c r="AQ71" s="65">
        <v>3</v>
      </c>
      <c r="AR71" s="65"/>
      <c r="AS71" s="65"/>
      <c r="AT71" s="65"/>
      <c r="AU71" s="65"/>
      <c r="AV71" s="69">
        <f t="shared" si="105"/>
        <v>3</v>
      </c>
      <c r="AW71" s="68">
        <v>0.7365046296296297</v>
      </c>
      <c r="AX71" s="70">
        <f t="shared" si="80"/>
        <v>4.6296296296377548E-5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06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07"/>
        <v>0</v>
      </c>
      <c r="BQ71" s="68"/>
      <c r="BR71" s="70">
        <f t="shared" si="10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0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10"/>
        <v>0</v>
      </c>
      <c r="CK71" s="76"/>
      <c r="CL71" s="81">
        <v>0.73651620370370363</v>
      </c>
      <c r="CM71" s="82">
        <v>0.73702546296296301</v>
      </c>
      <c r="CN71" s="64" t="str">
        <f t="shared" si="81"/>
        <v>Y</v>
      </c>
      <c r="CO71" s="65" t="s">
        <v>74</v>
      </c>
      <c r="CP71" s="65" t="s">
        <v>75</v>
      </c>
      <c r="CQ71" s="66">
        <f t="shared" si="82"/>
        <v>2.4305555555548253E-4</v>
      </c>
      <c r="CR71" s="64" t="str">
        <f t="shared" si="83"/>
        <v>Yes</v>
      </c>
      <c r="CS71" s="67">
        <f t="shared" si="84"/>
        <v>1980.0000000012733</v>
      </c>
      <c r="CT71" s="76"/>
      <c r="CU71" s="61">
        <f t="shared" si="85"/>
        <v>0</v>
      </c>
      <c r="CV71" s="62">
        <f t="shared" si="86"/>
        <v>14</v>
      </c>
      <c r="CW71" s="63">
        <f t="shared" si="87"/>
        <v>23.999999999994159</v>
      </c>
      <c r="CX71" s="63">
        <f t="shared" si="111"/>
        <v>2</v>
      </c>
      <c r="CY71" s="63">
        <f t="shared" si="88"/>
        <v>0</v>
      </c>
      <c r="CZ71" s="63">
        <f t="shared" si="89"/>
        <v>39.999999999993463</v>
      </c>
      <c r="DA71" s="51">
        <f t="shared" si="112"/>
        <v>14</v>
      </c>
      <c r="DB71" s="52">
        <f t="shared" si="113"/>
        <v>-2.1135167593872204</v>
      </c>
      <c r="DC71" s="53">
        <f t="shared" si="90"/>
        <v>0.60113195519668183</v>
      </c>
      <c r="DD71" s="7">
        <f t="shared" si="114"/>
        <v>2</v>
      </c>
      <c r="DE71" s="7">
        <f t="shared" si="91"/>
        <v>24.11351675938138</v>
      </c>
      <c r="DF71" s="7">
        <f t="shared" si="92"/>
        <v>84.000000000003539</v>
      </c>
      <c r="DG71" s="7">
        <f t="shared" si="93"/>
        <v>36.999999999993463</v>
      </c>
      <c r="DH71" s="7">
        <f t="shared" si="94"/>
        <v>-1.1135167593872204</v>
      </c>
      <c r="DI71" s="7">
        <f t="shared" si="95"/>
        <v>-2.1135167593872204</v>
      </c>
      <c r="DJ71" s="7">
        <f t="shared" si="96"/>
        <v>-1.1135167593872204</v>
      </c>
      <c r="DK71" s="7">
        <f t="shared" si="97"/>
        <v>-0.11351675938722039</v>
      </c>
      <c r="DL71" s="13">
        <f t="shared" si="98"/>
        <v>-2.1135167593872204</v>
      </c>
      <c r="DM71" s="14">
        <f t="shared" si="99"/>
        <v>0.60113195519668183</v>
      </c>
      <c r="DN71" s="37">
        <f t="shared" si="115"/>
        <v>0.59999999999995202</v>
      </c>
      <c r="DO71" s="89" t="str">
        <f t="shared" si="10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9</v>
      </c>
      <c r="E72" s="71"/>
      <c r="F72" s="71"/>
      <c r="G72" s="71"/>
      <c r="H72" s="71"/>
      <c r="I72" s="69">
        <f t="shared" si="101"/>
        <v>9</v>
      </c>
      <c r="J72" s="72">
        <v>0.7378703703703704</v>
      </c>
      <c r="K72" s="73"/>
      <c r="L72" s="92"/>
      <c r="M72" s="64"/>
      <c r="N72" s="65"/>
      <c r="O72" s="65"/>
      <c r="P72" s="65"/>
      <c r="Q72" s="65"/>
      <c r="R72" s="65"/>
      <c r="S72" s="69">
        <f t="shared" si="102"/>
        <v>0</v>
      </c>
      <c r="T72" s="68">
        <v>0.73789351851851848</v>
      </c>
      <c r="U72" s="64"/>
      <c r="V72" s="64"/>
      <c r="W72" s="65">
        <v>9</v>
      </c>
      <c r="X72" s="65"/>
      <c r="Y72" s="65"/>
      <c r="Z72" s="65"/>
      <c r="AA72" s="65"/>
      <c r="AB72" s="69">
        <f t="shared" si="103"/>
        <v>9</v>
      </c>
      <c r="AC72" s="68">
        <v>0.73805555555555558</v>
      </c>
      <c r="AD72" s="70">
        <f t="shared" si="79"/>
        <v>1.6203703703709937E-4</v>
      </c>
      <c r="AE72" s="73"/>
      <c r="AF72" s="92"/>
      <c r="AG72" s="64"/>
      <c r="AH72" s="65">
        <v>6</v>
      </c>
      <c r="AI72" s="65"/>
      <c r="AJ72" s="65"/>
      <c r="AK72" s="65"/>
      <c r="AL72" s="65"/>
      <c r="AM72" s="69">
        <f t="shared" si="104"/>
        <v>6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05"/>
        <v>0</v>
      </c>
      <c r="AW72" s="68"/>
      <c r="AX72" s="70">
        <f t="shared" si="80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06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07"/>
        <v>0</v>
      </c>
      <c r="BQ72" s="68"/>
      <c r="BR72" s="70">
        <f t="shared" si="10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0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10"/>
        <v>0</v>
      </c>
      <c r="CK72" s="76"/>
      <c r="CL72" s="81">
        <v>0.73848379629629635</v>
      </c>
      <c r="CM72" s="82">
        <v>0.73892361111111116</v>
      </c>
      <c r="CN72" s="64" t="str">
        <f t="shared" si="81"/>
        <v>Y</v>
      </c>
      <c r="CO72" s="65" t="s">
        <v>75</v>
      </c>
      <c r="CP72" s="65" t="s">
        <v>75</v>
      </c>
      <c r="CQ72" s="66">
        <f t="shared" si="82"/>
        <v>1.8518518518517713E-4</v>
      </c>
      <c r="CR72" s="64" t="str">
        <f t="shared" si="83"/>
        <v>Yes</v>
      </c>
      <c r="CS72" s="67">
        <f t="shared" si="84"/>
        <v>2314.2857142848238</v>
      </c>
      <c r="CT72" s="76"/>
      <c r="CU72" s="61">
        <f t="shared" si="85"/>
        <v>0</v>
      </c>
      <c r="CV72" s="62">
        <f t="shared" si="86"/>
        <v>9</v>
      </c>
      <c r="CW72" s="63">
        <f t="shared" si="87"/>
        <v>14.000000000005386</v>
      </c>
      <c r="CX72" s="63">
        <f t="shared" si="111"/>
        <v>1</v>
      </c>
      <c r="CY72" s="63">
        <f t="shared" si="88"/>
        <v>6</v>
      </c>
      <c r="CZ72" s="63">
        <f t="shared" si="89"/>
        <v>53.00000000000189</v>
      </c>
      <c r="DA72" s="51">
        <f t="shared" si="112"/>
        <v>15</v>
      </c>
      <c r="DB72" s="52">
        <f t="shared" si="113"/>
        <v>-2.5015464881683585</v>
      </c>
      <c r="DC72" s="53">
        <f t="shared" si="90"/>
        <v>0.48290026194542796</v>
      </c>
      <c r="DD72" s="7">
        <f t="shared" si="114"/>
        <v>1</v>
      </c>
      <c r="DE72" s="7">
        <f t="shared" si="91"/>
        <v>15.501546488173744</v>
      </c>
      <c r="DF72" s="7">
        <f t="shared" si="92"/>
        <v>91.000000000001435</v>
      </c>
      <c r="DG72" s="7">
        <f t="shared" si="93"/>
        <v>50.00000000000189</v>
      </c>
      <c r="DH72" s="7">
        <f t="shared" si="94"/>
        <v>-2.5015464881683585</v>
      </c>
      <c r="DI72" s="7">
        <f t="shared" si="95"/>
        <v>-3.5015464881683585</v>
      </c>
      <c r="DJ72" s="7">
        <f t="shared" si="96"/>
        <v>-2.5015464881683585</v>
      </c>
      <c r="DK72" s="7">
        <f t="shared" si="97"/>
        <v>-1.5015464881683585</v>
      </c>
      <c r="DL72" s="13">
        <f t="shared" si="98"/>
        <v>-2.5015464881683585</v>
      </c>
      <c r="DM72" s="14">
        <f t="shared" si="99"/>
        <v>0.48290026194542807</v>
      </c>
      <c r="DN72" s="37">
        <f t="shared" si="115"/>
        <v>0.26415094339631862</v>
      </c>
      <c r="DO72" s="89" t="str">
        <f t="shared" si="10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11</v>
      </c>
      <c r="E73" s="71">
        <v>2</v>
      </c>
      <c r="F73" s="71"/>
      <c r="G73" s="71"/>
      <c r="H73" s="71"/>
      <c r="I73" s="69">
        <f t="shared" si="101"/>
        <v>13</v>
      </c>
      <c r="J73" s="72">
        <v>0.74075231481481474</v>
      </c>
      <c r="K73" s="73"/>
      <c r="L73" s="92"/>
      <c r="M73" s="64"/>
      <c r="N73" s="65"/>
      <c r="O73" s="65"/>
      <c r="P73" s="65"/>
      <c r="Q73" s="65"/>
      <c r="R73" s="65"/>
      <c r="S73" s="69">
        <f t="shared" si="102"/>
        <v>0</v>
      </c>
      <c r="T73" s="68">
        <v>0.74076388888888889</v>
      </c>
      <c r="U73" s="64"/>
      <c r="V73" s="64"/>
      <c r="W73" s="65">
        <v>8</v>
      </c>
      <c r="X73" s="65">
        <v>2</v>
      </c>
      <c r="Y73" s="65"/>
      <c r="Z73" s="65"/>
      <c r="AA73" s="65"/>
      <c r="AB73" s="69">
        <f t="shared" si="103"/>
        <v>10</v>
      </c>
      <c r="AC73" s="68">
        <v>0.74096064814814822</v>
      </c>
      <c r="AD73" s="70">
        <f t="shared" si="79"/>
        <v>1.9675925925932702E-4</v>
      </c>
      <c r="AE73" s="73"/>
      <c r="AF73" s="92"/>
      <c r="AG73" s="64"/>
      <c r="AH73" s="65">
        <v>4</v>
      </c>
      <c r="AI73" s="65"/>
      <c r="AJ73" s="65"/>
      <c r="AK73" s="65"/>
      <c r="AL73" s="65"/>
      <c r="AM73" s="69">
        <f t="shared" si="104"/>
        <v>4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05"/>
        <v>0</v>
      </c>
      <c r="AW73" s="68"/>
      <c r="AX73" s="70">
        <f t="shared" si="80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06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07"/>
        <v>0</v>
      </c>
      <c r="BQ73" s="68"/>
      <c r="BR73" s="70">
        <f t="shared" si="108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0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10"/>
        <v>0</v>
      </c>
      <c r="CK73" s="76"/>
      <c r="CL73" s="81">
        <v>0.74129629629629623</v>
      </c>
      <c r="CM73" s="82">
        <v>0.7416666666666667</v>
      </c>
      <c r="CN73" s="64" t="str">
        <f t="shared" si="81"/>
        <v>Y</v>
      </c>
      <c r="CO73" s="65" t="s">
        <v>75</v>
      </c>
      <c r="CP73" s="65" t="s">
        <v>75</v>
      </c>
      <c r="CQ73" s="66">
        <f t="shared" si="82"/>
        <v>2.0833333333347692E-4</v>
      </c>
      <c r="CR73" s="64" t="str">
        <f t="shared" si="83"/>
        <v>Yes</v>
      </c>
      <c r="CS73" s="67">
        <f t="shared" si="84"/>
        <v>2117.6470588227999</v>
      </c>
      <c r="CT73" s="76"/>
      <c r="CU73" s="61">
        <f t="shared" si="85"/>
        <v>0</v>
      </c>
      <c r="CV73" s="62">
        <f t="shared" si="86"/>
        <v>10</v>
      </c>
      <c r="CW73" s="63">
        <f t="shared" si="87"/>
        <v>17.000000000005855</v>
      </c>
      <c r="CX73" s="63">
        <f t="shared" si="111"/>
        <v>1</v>
      </c>
      <c r="CY73" s="63">
        <f t="shared" si="88"/>
        <v>4</v>
      </c>
      <c r="CZ73" s="63">
        <f t="shared" si="89"/>
        <v>47.000000000000952</v>
      </c>
      <c r="DA73" s="51">
        <f t="shared" si="112"/>
        <v>14</v>
      </c>
      <c r="DB73" s="52">
        <f t="shared" si="113"/>
        <v>-1.2239405424094159</v>
      </c>
      <c r="DC73" s="53">
        <f t="shared" si="90"/>
        <v>0.52166726757657711</v>
      </c>
      <c r="DD73" s="7">
        <f t="shared" si="114"/>
        <v>1</v>
      </c>
      <c r="DE73" s="7">
        <f t="shared" si="91"/>
        <v>17.223940542415271</v>
      </c>
      <c r="DF73" s="7">
        <f t="shared" si="92"/>
        <v>79.000000000009152</v>
      </c>
      <c r="DG73" s="7">
        <f t="shared" si="93"/>
        <v>44.000000000000952</v>
      </c>
      <c r="DH73" s="7">
        <f t="shared" si="94"/>
        <v>-1.2239405424094159</v>
      </c>
      <c r="DI73" s="7">
        <f t="shared" si="95"/>
        <v>-2.2239405424094159</v>
      </c>
      <c r="DJ73" s="7">
        <f t="shared" si="96"/>
        <v>-1.2239405424094159</v>
      </c>
      <c r="DK73" s="7">
        <f t="shared" si="97"/>
        <v>-0.22394054240941585</v>
      </c>
      <c r="DL73" s="13">
        <f t="shared" si="98"/>
        <v>-1.2239405424094159</v>
      </c>
      <c r="DM73" s="14">
        <f t="shared" si="99"/>
        <v>0.52166726757657711</v>
      </c>
      <c r="DN73" s="37">
        <f t="shared" si="115"/>
        <v>0.36170212765969173</v>
      </c>
      <c r="DO73" s="89" t="str">
        <f t="shared" si="10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si="101"/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si="102"/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si="103"/>
        <v>-</v>
      </c>
      <c r="AC74" s="68"/>
      <c r="AD74" s="70" t="str">
        <f t="shared" si="7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si="104"/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si="105"/>
        <v>-</v>
      </c>
      <c r="AW74" s="68"/>
      <c r="AX74" s="70" t="str">
        <f t="shared" si="8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si="106"/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si="107"/>
        <v>-</v>
      </c>
      <c r="BQ74" s="68"/>
      <c r="BR74" s="70" t="str">
        <f t="shared" si="108"/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si="109"/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si="110"/>
        <v>-</v>
      </c>
      <c r="CK74" s="76"/>
      <c r="CL74" s="81"/>
      <c r="CM74" s="82"/>
      <c r="CN74" s="64" t="str">
        <f t="shared" si="81"/>
        <v>-</v>
      </c>
      <c r="CO74" s="65"/>
      <c r="CP74" s="65"/>
      <c r="CQ74" s="66" t="str">
        <f t="shared" si="82"/>
        <v>-</v>
      </c>
      <c r="CR74" s="64" t="str">
        <f t="shared" si="83"/>
        <v>-</v>
      </c>
      <c r="CS74" s="67" t="str">
        <f t="shared" si="84"/>
        <v/>
      </c>
      <c r="CT74" s="76"/>
      <c r="CU74" s="61" t="str">
        <f t="shared" si="85"/>
        <v>-</v>
      </c>
      <c r="CV74" s="62" t="str">
        <f t="shared" si="86"/>
        <v>-</v>
      </c>
      <c r="CW74" s="63" t="str">
        <f t="shared" si="87"/>
        <v>-</v>
      </c>
      <c r="CX74" s="63" t="str">
        <f t="shared" si="111"/>
        <v>-</v>
      </c>
      <c r="CY74" s="63" t="str">
        <f t="shared" si="88"/>
        <v>-</v>
      </c>
      <c r="CZ74" s="63" t="str">
        <f t="shared" si="89"/>
        <v>-</v>
      </c>
      <c r="DA74" s="51" t="str">
        <f t="shared" si="112"/>
        <v>-</v>
      </c>
      <c r="DB74" s="52" t="str">
        <f t="shared" si="113"/>
        <v>-</v>
      </c>
      <c r="DC74" s="53" t="str">
        <f t="shared" si="90"/>
        <v>-</v>
      </c>
      <c r="DD74" s="7" t="str">
        <f t="shared" si="114"/>
        <v>-</v>
      </c>
      <c r="DE74" s="7" t="str">
        <f t="shared" si="91"/>
        <v>-</v>
      </c>
      <c r="DF74" s="7" t="str">
        <f t="shared" si="92"/>
        <v>-</v>
      </c>
      <c r="DG74" s="7" t="str">
        <f t="shared" si="93"/>
        <v>-</v>
      </c>
      <c r="DH74" s="7" t="str">
        <f t="shared" si="94"/>
        <v>-</v>
      </c>
      <c r="DI74" s="7" t="str">
        <f t="shared" si="95"/>
        <v>-</v>
      </c>
      <c r="DJ74" s="7" t="str">
        <f t="shared" si="96"/>
        <v>-</v>
      </c>
      <c r="DK74" s="7" t="str">
        <f t="shared" si="97"/>
        <v>-</v>
      </c>
      <c r="DL74" s="13" t="str">
        <f t="shared" si="98"/>
        <v>-</v>
      </c>
      <c r="DM74" s="14" t="str">
        <f t="shared" si="99"/>
        <v>-</v>
      </c>
      <c r="DN74" s="37" t="str">
        <f t="shared" si="115"/>
        <v>-</v>
      </c>
      <c r="DO74" s="89" t="str">
        <f t="shared" si="10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01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02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03"/>
        <v>-</v>
      </c>
      <c r="AC75" s="68"/>
      <c r="AD75" s="70" t="str">
        <f t="shared" si="7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04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05"/>
        <v>-</v>
      </c>
      <c r="AW75" s="68"/>
      <c r="AX75" s="70" t="str">
        <f t="shared" si="8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06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07"/>
        <v>-</v>
      </c>
      <c r="BQ75" s="68"/>
      <c r="BR75" s="70" t="str">
        <f t="shared" si="108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09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10"/>
        <v>-</v>
      </c>
      <c r="CK75" s="76"/>
      <c r="CL75" s="81"/>
      <c r="CM75" s="82"/>
      <c r="CN75" s="64" t="str">
        <f t="shared" si="81"/>
        <v>-</v>
      </c>
      <c r="CO75" s="65"/>
      <c r="CP75" s="65"/>
      <c r="CQ75" s="66" t="str">
        <f t="shared" si="82"/>
        <v>-</v>
      </c>
      <c r="CR75" s="64" t="str">
        <f t="shared" si="83"/>
        <v>-</v>
      </c>
      <c r="CS75" s="67" t="str">
        <f t="shared" si="84"/>
        <v/>
      </c>
      <c r="CT75" s="76"/>
      <c r="CU75" s="61" t="str">
        <f t="shared" si="85"/>
        <v>-</v>
      </c>
      <c r="CV75" s="62" t="str">
        <f t="shared" si="86"/>
        <v>-</v>
      </c>
      <c r="CW75" s="63" t="str">
        <f t="shared" si="87"/>
        <v>-</v>
      </c>
      <c r="CX75" s="63" t="str">
        <f t="shared" si="111"/>
        <v>-</v>
      </c>
      <c r="CY75" s="63" t="str">
        <f t="shared" si="88"/>
        <v>-</v>
      </c>
      <c r="CZ75" s="63" t="str">
        <f t="shared" si="89"/>
        <v>-</v>
      </c>
      <c r="DA75" s="51" t="str">
        <f t="shared" si="112"/>
        <v>-</v>
      </c>
      <c r="DB75" s="52" t="str">
        <f t="shared" si="113"/>
        <v>-</v>
      </c>
      <c r="DC75" s="53" t="str">
        <f t="shared" si="90"/>
        <v>-</v>
      </c>
      <c r="DD75" s="7" t="str">
        <f t="shared" si="114"/>
        <v>-</v>
      </c>
      <c r="DE75" s="7" t="str">
        <f t="shared" si="91"/>
        <v>-</v>
      </c>
      <c r="DF75" s="7" t="str">
        <f t="shared" si="92"/>
        <v>-</v>
      </c>
      <c r="DG75" s="7" t="str">
        <f t="shared" si="93"/>
        <v>-</v>
      </c>
      <c r="DH75" s="7" t="str">
        <f t="shared" si="94"/>
        <v>-</v>
      </c>
      <c r="DI75" s="7" t="str">
        <f t="shared" si="95"/>
        <v>-</v>
      </c>
      <c r="DJ75" s="7" t="str">
        <f t="shared" si="96"/>
        <v>-</v>
      </c>
      <c r="DK75" s="7" t="str">
        <f t="shared" si="97"/>
        <v>-</v>
      </c>
      <c r="DL75" s="13" t="str">
        <f t="shared" si="98"/>
        <v>-</v>
      </c>
      <c r="DM75" s="14" t="str">
        <f t="shared" si="99"/>
        <v>-</v>
      </c>
      <c r="DN75" s="37" t="str">
        <f t="shared" si="115"/>
        <v>-</v>
      </c>
      <c r="DO75" s="89" t="str">
        <f t="shared" si="10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01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02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03"/>
        <v>-</v>
      </c>
      <c r="AC76" s="68"/>
      <c r="AD76" s="70" t="str">
        <f t="shared" si="7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04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05"/>
        <v>-</v>
      </c>
      <c r="AW76" s="68"/>
      <c r="AX76" s="70" t="str">
        <f t="shared" si="8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06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07"/>
        <v>-</v>
      </c>
      <c r="BQ76" s="68"/>
      <c r="BR76" s="70" t="str">
        <f t="shared" si="108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09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10"/>
        <v>-</v>
      </c>
      <c r="CK76" s="76"/>
      <c r="CL76" s="81"/>
      <c r="CM76" s="82"/>
      <c r="CN76" s="64" t="str">
        <f t="shared" si="81"/>
        <v>-</v>
      </c>
      <c r="CO76" s="65"/>
      <c r="CP76" s="65"/>
      <c r="CQ76" s="66" t="str">
        <f t="shared" si="82"/>
        <v>-</v>
      </c>
      <c r="CR76" s="64" t="str">
        <f t="shared" si="83"/>
        <v>-</v>
      </c>
      <c r="CS76" s="67" t="str">
        <f t="shared" si="84"/>
        <v/>
      </c>
      <c r="CT76" s="76"/>
      <c r="CU76" s="61" t="str">
        <f t="shared" si="85"/>
        <v>-</v>
      </c>
      <c r="CV76" s="62" t="str">
        <f t="shared" si="86"/>
        <v>-</v>
      </c>
      <c r="CW76" s="63" t="str">
        <f t="shared" si="87"/>
        <v>-</v>
      </c>
      <c r="CX76" s="63" t="str">
        <f t="shared" si="111"/>
        <v>-</v>
      </c>
      <c r="CY76" s="63" t="str">
        <f t="shared" si="88"/>
        <v>-</v>
      </c>
      <c r="CZ76" s="63" t="str">
        <f t="shared" si="89"/>
        <v>-</v>
      </c>
      <c r="DA76" s="51" t="str">
        <f t="shared" si="112"/>
        <v>-</v>
      </c>
      <c r="DB76" s="52" t="str">
        <f t="shared" si="113"/>
        <v>-</v>
      </c>
      <c r="DC76" s="53" t="str">
        <f t="shared" si="90"/>
        <v>-</v>
      </c>
      <c r="DD76" s="7" t="str">
        <f t="shared" si="114"/>
        <v>-</v>
      </c>
      <c r="DE76" s="7" t="str">
        <f t="shared" si="91"/>
        <v>-</v>
      </c>
      <c r="DF76" s="7" t="str">
        <f t="shared" si="92"/>
        <v>-</v>
      </c>
      <c r="DG76" s="7" t="str">
        <f t="shared" si="93"/>
        <v>-</v>
      </c>
      <c r="DH76" s="7" t="str">
        <f t="shared" si="94"/>
        <v>-</v>
      </c>
      <c r="DI76" s="7" t="str">
        <f t="shared" si="95"/>
        <v>-</v>
      </c>
      <c r="DJ76" s="7" t="str">
        <f t="shared" si="96"/>
        <v>-</v>
      </c>
      <c r="DK76" s="7" t="str">
        <f t="shared" si="97"/>
        <v>-</v>
      </c>
      <c r="DL76" s="13" t="str">
        <f t="shared" si="98"/>
        <v>-</v>
      </c>
      <c r="DM76" s="14" t="str">
        <f t="shared" si="99"/>
        <v>-</v>
      </c>
      <c r="DN76" s="37" t="str">
        <f t="shared" si="115"/>
        <v>-</v>
      </c>
      <c r="DO76" s="89" t="str">
        <f t="shared" si="10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01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02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03"/>
        <v>-</v>
      </c>
      <c r="AC77" s="68"/>
      <c r="AD77" s="70" t="str">
        <f t="shared" si="7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04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05"/>
        <v>-</v>
      </c>
      <c r="AW77" s="68"/>
      <c r="AX77" s="70" t="str">
        <f t="shared" si="8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06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07"/>
        <v>-</v>
      </c>
      <c r="BQ77" s="68"/>
      <c r="BR77" s="70" t="str">
        <f t="shared" si="108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09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10"/>
        <v>-</v>
      </c>
      <c r="CK77" s="76"/>
      <c r="CL77" s="81"/>
      <c r="CM77" s="82"/>
      <c r="CN77" s="64" t="str">
        <f t="shared" si="81"/>
        <v>-</v>
      </c>
      <c r="CO77" s="65"/>
      <c r="CP77" s="65"/>
      <c r="CQ77" s="66" t="str">
        <f t="shared" si="82"/>
        <v>-</v>
      </c>
      <c r="CR77" s="64" t="str">
        <f t="shared" si="83"/>
        <v>-</v>
      </c>
      <c r="CS77" s="67" t="str">
        <f t="shared" si="84"/>
        <v/>
      </c>
      <c r="CT77" s="76"/>
      <c r="CU77" s="61" t="str">
        <f t="shared" si="85"/>
        <v>-</v>
      </c>
      <c r="CV77" s="62" t="str">
        <f t="shared" si="86"/>
        <v>-</v>
      </c>
      <c r="CW77" s="63" t="str">
        <f t="shared" si="87"/>
        <v>-</v>
      </c>
      <c r="CX77" s="63" t="str">
        <f t="shared" si="111"/>
        <v>-</v>
      </c>
      <c r="CY77" s="63" t="str">
        <f t="shared" si="88"/>
        <v>-</v>
      </c>
      <c r="CZ77" s="63" t="str">
        <f t="shared" si="89"/>
        <v>-</v>
      </c>
      <c r="DA77" s="51" t="str">
        <f t="shared" si="112"/>
        <v>-</v>
      </c>
      <c r="DB77" s="52" t="str">
        <f t="shared" si="113"/>
        <v>-</v>
      </c>
      <c r="DC77" s="53" t="str">
        <f t="shared" si="90"/>
        <v>-</v>
      </c>
      <c r="DD77" s="7" t="str">
        <f t="shared" si="114"/>
        <v>-</v>
      </c>
      <c r="DE77" s="7" t="str">
        <f t="shared" si="91"/>
        <v>-</v>
      </c>
      <c r="DF77" s="7" t="str">
        <f t="shared" si="92"/>
        <v>-</v>
      </c>
      <c r="DG77" s="7" t="str">
        <f t="shared" si="93"/>
        <v>-</v>
      </c>
      <c r="DH77" s="7" t="str">
        <f t="shared" si="94"/>
        <v>-</v>
      </c>
      <c r="DI77" s="7" t="str">
        <f t="shared" si="95"/>
        <v>-</v>
      </c>
      <c r="DJ77" s="7" t="str">
        <f t="shared" si="96"/>
        <v>-</v>
      </c>
      <c r="DK77" s="7" t="str">
        <f t="shared" si="97"/>
        <v>-</v>
      </c>
      <c r="DL77" s="13" t="str">
        <f t="shared" si="98"/>
        <v>-</v>
      </c>
      <c r="DM77" s="14" t="str">
        <f t="shared" si="99"/>
        <v>-</v>
      </c>
      <c r="DN77" s="37" t="str">
        <f t="shared" si="115"/>
        <v>-</v>
      </c>
      <c r="DO77" s="89" t="str">
        <f t="shared" si="10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01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02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03"/>
        <v>-</v>
      </c>
      <c r="AC78" s="68"/>
      <c r="AD78" s="70" t="str">
        <f t="shared" si="7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04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05"/>
        <v>-</v>
      </c>
      <c r="AW78" s="68"/>
      <c r="AX78" s="70" t="str">
        <f t="shared" si="8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06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07"/>
        <v>-</v>
      </c>
      <c r="BQ78" s="68"/>
      <c r="BR78" s="70" t="str">
        <f t="shared" si="108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09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10"/>
        <v>-</v>
      </c>
      <c r="CK78" s="76"/>
      <c r="CL78" s="81"/>
      <c r="CM78" s="82"/>
      <c r="CN78" s="64" t="str">
        <f t="shared" si="81"/>
        <v>-</v>
      </c>
      <c r="CO78" s="65"/>
      <c r="CP78" s="65"/>
      <c r="CQ78" s="66" t="str">
        <f t="shared" si="82"/>
        <v>-</v>
      </c>
      <c r="CR78" s="64" t="str">
        <f t="shared" si="83"/>
        <v>-</v>
      </c>
      <c r="CS78" s="67" t="str">
        <f t="shared" si="84"/>
        <v/>
      </c>
      <c r="CT78" s="76"/>
      <c r="CU78" s="61" t="str">
        <f t="shared" si="85"/>
        <v>-</v>
      </c>
      <c r="CV78" s="62" t="str">
        <f t="shared" si="86"/>
        <v>-</v>
      </c>
      <c r="CW78" s="63" t="str">
        <f t="shared" si="87"/>
        <v>-</v>
      </c>
      <c r="CX78" s="63" t="str">
        <f t="shared" si="111"/>
        <v>-</v>
      </c>
      <c r="CY78" s="63" t="str">
        <f t="shared" si="88"/>
        <v>-</v>
      </c>
      <c r="CZ78" s="63" t="str">
        <f t="shared" si="89"/>
        <v>-</v>
      </c>
      <c r="DA78" s="51" t="str">
        <f t="shared" si="112"/>
        <v>-</v>
      </c>
      <c r="DB78" s="52" t="str">
        <f t="shared" si="113"/>
        <v>-</v>
      </c>
      <c r="DC78" s="53" t="str">
        <f t="shared" si="90"/>
        <v>-</v>
      </c>
      <c r="DD78" s="7" t="str">
        <f t="shared" si="114"/>
        <v>-</v>
      </c>
      <c r="DE78" s="7" t="str">
        <f t="shared" si="91"/>
        <v>-</v>
      </c>
      <c r="DF78" s="7" t="str">
        <f t="shared" si="92"/>
        <v>-</v>
      </c>
      <c r="DG78" s="7" t="str">
        <f t="shared" si="93"/>
        <v>-</v>
      </c>
      <c r="DH78" s="7" t="str">
        <f t="shared" si="94"/>
        <v>-</v>
      </c>
      <c r="DI78" s="7" t="str">
        <f t="shared" si="95"/>
        <v>-</v>
      </c>
      <c r="DJ78" s="7" t="str">
        <f t="shared" si="96"/>
        <v>-</v>
      </c>
      <c r="DK78" s="7" t="str">
        <f t="shared" si="97"/>
        <v>-</v>
      </c>
      <c r="DL78" s="13" t="str">
        <f t="shared" si="98"/>
        <v>-</v>
      </c>
      <c r="DM78" s="14" t="str">
        <f t="shared" si="99"/>
        <v>-</v>
      </c>
      <c r="DN78" s="37" t="str">
        <f t="shared" si="115"/>
        <v>-</v>
      </c>
      <c r="DO78" s="89" t="str">
        <f t="shared" si="10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01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02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03"/>
        <v>-</v>
      </c>
      <c r="AC79" s="68"/>
      <c r="AD79" s="70" t="str">
        <f t="shared" si="7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04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05"/>
        <v>-</v>
      </c>
      <c r="AW79" s="68"/>
      <c r="AX79" s="70" t="str">
        <f t="shared" si="8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06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07"/>
        <v>-</v>
      </c>
      <c r="BQ79" s="68"/>
      <c r="BR79" s="70" t="str">
        <f t="shared" si="108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09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10"/>
        <v>-</v>
      </c>
      <c r="CK79" s="76"/>
      <c r="CL79" s="81"/>
      <c r="CM79" s="82"/>
      <c r="CN79" s="64" t="str">
        <f t="shared" si="81"/>
        <v>-</v>
      </c>
      <c r="CO79" s="65"/>
      <c r="CP79" s="65"/>
      <c r="CQ79" s="66" t="str">
        <f t="shared" si="82"/>
        <v>-</v>
      </c>
      <c r="CR79" s="64" t="str">
        <f t="shared" si="83"/>
        <v>-</v>
      </c>
      <c r="CS79" s="67" t="str">
        <f t="shared" si="84"/>
        <v/>
      </c>
      <c r="CT79" s="76"/>
      <c r="CU79" s="61" t="str">
        <f t="shared" si="85"/>
        <v>-</v>
      </c>
      <c r="CV79" s="62" t="str">
        <f t="shared" si="86"/>
        <v>-</v>
      </c>
      <c r="CW79" s="63" t="str">
        <f t="shared" si="87"/>
        <v>-</v>
      </c>
      <c r="CX79" s="63" t="str">
        <f t="shared" si="111"/>
        <v>-</v>
      </c>
      <c r="CY79" s="63" t="str">
        <f t="shared" si="88"/>
        <v>-</v>
      </c>
      <c r="CZ79" s="63" t="str">
        <f t="shared" si="89"/>
        <v>-</v>
      </c>
      <c r="DA79" s="51" t="str">
        <f t="shared" si="112"/>
        <v>-</v>
      </c>
      <c r="DB79" s="52" t="str">
        <f t="shared" si="113"/>
        <v>-</v>
      </c>
      <c r="DC79" s="53" t="str">
        <f t="shared" si="90"/>
        <v>-</v>
      </c>
      <c r="DD79" s="7" t="str">
        <f t="shared" si="114"/>
        <v>-</v>
      </c>
      <c r="DE79" s="7" t="str">
        <f t="shared" si="91"/>
        <v>-</v>
      </c>
      <c r="DF79" s="7" t="str">
        <f t="shared" si="92"/>
        <v>-</v>
      </c>
      <c r="DG79" s="7" t="str">
        <f t="shared" si="93"/>
        <v>-</v>
      </c>
      <c r="DH79" s="7" t="str">
        <f t="shared" si="94"/>
        <v>-</v>
      </c>
      <c r="DI79" s="7" t="str">
        <f t="shared" si="95"/>
        <v>-</v>
      </c>
      <c r="DJ79" s="7" t="str">
        <f t="shared" si="96"/>
        <v>-</v>
      </c>
      <c r="DK79" s="7" t="str">
        <f t="shared" si="97"/>
        <v>-</v>
      </c>
      <c r="DL79" s="13" t="str">
        <f t="shared" si="98"/>
        <v>-</v>
      </c>
      <c r="DM79" s="14" t="str">
        <f t="shared" si="99"/>
        <v>-</v>
      </c>
      <c r="DN79" s="37" t="str">
        <f t="shared" si="115"/>
        <v>-</v>
      </c>
      <c r="DO79" s="89" t="str">
        <f t="shared" si="10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01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02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03"/>
        <v>-</v>
      </c>
      <c r="AC80" s="68"/>
      <c r="AD80" s="70" t="str">
        <f t="shared" si="7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04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05"/>
        <v>-</v>
      </c>
      <c r="AW80" s="68"/>
      <c r="AX80" s="70" t="str">
        <f t="shared" si="8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06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07"/>
        <v>-</v>
      </c>
      <c r="BQ80" s="68"/>
      <c r="BR80" s="70" t="str">
        <f t="shared" si="108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09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10"/>
        <v>-</v>
      </c>
      <c r="CK80" s="76"/>
      <c r="CL80" s="81"/>
      <c r="CM80" s="82"/>
      <c r="CN80" s="64" t="str">
        <f t="shared" si="81"/>
        <v>-</v>
      </c>
      <c r="CO80" s="65"/>
      <c r="CP80" s="65"/>
      <c r="CQ80" s="66" t="str">
        <f t="shared" si="82"/>
        <v>-</v>
      </c>
      <c r="CR80" s="64" t="str">
        <f t="shared" si="83"/>
        <v>-</v>
      </c>
      <c r="CS80" s="67" t="str">
        <f t="shared" si="84"/>
        <v/>
      </c>
      <c r="CT80" s="76"/>
      <c r="CU80" s="61" t="str">
        <f t="shared" si="85"/>
        <v>-</v>
      </c>
      <c r="CV80" s="62" t="str">
        <f t="shared" si="86"/>
        <v>-</v>
      </c>
      <c r="CW80" s="63" t="str">
        <f t="shared" si="87"/>
        <v>-</v>
      </c>
      <c r="CX80" s="63" t="str">
        <f t="shared" si="111"/>
        <v>-</v>
      </c>
      <c r="CY80" s="63" t="str">
        <f t="shared" si="88"/>
        <v>-</v>
      </c>
      <c r="CZ80" s="63" t="str">
        <f t="shared" si="89"/>
        <v>-</v>
      </c>
      <c r="DA80" s="51" t="str">
        <f t="shared" si="112"/>
        <v>-</v>
      </c>
      <c r="DB80" s="52" t="str">
        <f t="shared" si="113"/>
        <v>-</v>
      </c>
      <c r="DC80" s="53" t="str">
        <f t="shared" si="90"/>
        <v>-</v>
      </c>
      <c r="DD80" s="7" t="str">
        <f t="shared" si="114"/>
        <v>-</v>
      </c>
      <c r="DE80" s="7" t="str">
        <f t="shared" si="91"/>
        <v>-</v>
      </c>
      <c r="DF80" s="7" t="str">
        <f t="shared" si="92"/>
        <v>-</v>
      </c>
      <c r="DG80" s="7" t="str">
        <f t="shared" si="93"/>
        <v>-</v>
      </c>
      <c r="DH80" s="7" t="str">
        <f t="shared" si="94"/>
        <v>-</v>
      </c>
      <c r="DI80" s="7" t="str">
        <f t="shared" si="95"/>
        <v>-</v>
      </c>
      <c r="DJ80" s="7" t="str">
        <f t="shared" si="96"/>
        <v>-</v>
      </c>
      <c r="DK80" s="7" t="str">
        <f t="shared" si="97"/>
        <v>-</v>
      </c>
      <c r="DL80" s="13" t="str">
        <f t="shared" si="98"/>
        <v>-</v>
      </c>
      <c r="DM80" s="14" t="str">
        <f t="shared" si="99"/>
        <v>-</v>
      </c>
      <c r="DN80" s="37" t="str">
        <f t="shared" si="115"/>
        <v>-</v>
      </c>
      <c r="DO80" s="89" t="str">
        <f t="shared" si="10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01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02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03"/>
        <v>-</v>
      </c>
      <c r="AC81" s="68"/>
      <c r="AD81" s="70" t="str">
        <f t="shared" si="7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04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05"/>
        <v>-</v>
      </c>
      <c r="AW81" s="68"/>
      <c r="AX81" s="70" t="str">
        <f t="shared" si="8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06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07"/>
        <v>-</v>
      </c>
      <c r="BQ81" s="68"/>
      <c r="BR81" s="70" t="str">
        <f t="shared" si="108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09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10"/>
        <v>-</v>
      </c>
      <c r="CK81" s="76"/>
      <c r="CL81" s="81"/>
      <c r="CM81" s="82"/>
      <c r="CN81" s="64" t="str">
        <f t="shared" si="81"/>
        <v>-</v>
      </c>
      <c r="CO81" s="65"/>
      <c r="CP81" s="65"/>
      <c r="CQ81" s="66" t="str">
        <f t="shared" si="82"/>
        <v>-</v>
      </c>
      <c r="CR81" s="64" t="str">
        <f t="shared" si="83"/>
        <v>-</v>
      </c>
      <c r="CS81" s="67" t="str">
        <f t="shared" si="84"/>
        <v/>
      </c>
      <c r="CT81" s="76"/>
      <c r="CU81" s="61" t="str">
        <f t="shared" si="85"/>
        <v>-</v>
      </c>
      <c r="CV81" s="62" t="str">
        <f t="shared" si="86"/>
        <v>-</v>
      </c>
      <c r="CW81" s="63" t="str">
        <f t="shared" si="87"/>
        <v>-</v>
      </c>
      <c r="CX81" s="63" t="str">
        <f t="shared" si="111"/>
        <v>-</v>
      </c>
      <c r="CY81" s="63" t="str">
        <f t="shared" si="88"/>
        <v>-</v>
      </c>
      <c r="CZ81" s="63" t="str">
        <f t="shared" si="89"/>
        <v>-</v>
      </c>
      <c r="DA81" s="51" t="str">
        <f t="shared" si="112"/>
        <v>-</v>
      </c>
      <c r="DB81" s="52" t="str">
        <f t="shared" si="113"/>
        <v>-</v>
      </c>
      <c r="DC81" s="53" t="str">
        <f t="shared" si="90"/>
        <v>-</v>
      </c>
      <c r="DD81" s="7" t="str">
        <f t="shared" si="114"/>
        <v>-</v>
      </c>
      <c r="DE81" s="7" t="str">
        <f t="shared" si="91"/>
        <v>-</v>
      </c>
      <c r="DF81" s="7" t="str">
        <f t="shared" si="92"/>
        <v>-</v>
      </c>
      <c r="DG81" s="7" t="str">
        <f t="shared" si="93"/>
        <v>-</v>
      </c>
      <c r="DH81" s="7" t="str">
        <f t="shared" si="94"/>
        <v>-</v>
      </c>
      <c r="DI81" s="7" t="str">
        <f t="shared" si="95"/>
        <v>-</v>
      </c>
      <c r="DJ81" s="7" t="str">
        <f t="shared" si="96"/>
        <v>-</v>
      </c>
      <c r="DK81" s="7" t="str">
        <f t="shared" si="97"/>
        <v>-</v>
      </c>
      <c r="DL81" s="13" t="str">
        <f t="shared" si="98"/>
        <v>-</v>
      </c>
      <c r="DM81" s="14" t="str">
        <f t="shared" si="99"/>
        <v>-</v>
      </c>
      <c r="DN81" s="37" t="str">
        <f t="shared" si="115"/>
        <v>-</v>
      </c>
      <c r="DO81" s="89" t="str">
        <f t="shared" si="10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01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02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03"/>
        <v>-</v>
      </c>
      <c r="AC82" s="68"/>
      <c r="AD82" s="70" t="str">
        <f t="shared" si="7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04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05"/>
        <v>-</v>
      </c>
      <c r="AW82" s="68"/>
      <c r="AX82" s="70" t="str">
        <f t="shared" si="8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06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07"/>
        <v>-</v>
      </c>
      <c r="BQ82" s="68"/>
      <c r="BR82" s="70" t="str">
        <f t="shared" si="108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09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10"/>
        <v>-</v>
      </c>
      <c r="CK82" s="76"/>
      <c r="CL82" s="81"/>
      <c r="CM82" s="82"/>
      <c r="CN82" s="64" t="str">
        <f t="shared" si="81"/>
        <v>-</v>
      </c>
      <c r="CO82" s="65"/>
      <c r="CP82" s="65"/>
      <c r="CQ82" s="66" t="str">
        <f t="shared" si="82"/>
        <v>-</v>
      </c>
      <c r="CR82" s="64" t="str">
        <f t="shared" si="83"/>
        <v>-</v>
      </c>
      <c r="CS82" s="67" t="str">
        <f t="shared" si="84"/>
        <v/>
      </c>
      <c r="CT82" s="76"/>
      <c r="CU82" s="61" t="str">
        <f t="shared" si="85"/>
        <v>-</v>
      </c>
      <c r="CV82" s="62" t="str">
        <f t="shared" si="86"/>
        <v>-</v>
      </c>
      <c r="CW82" s="63" t="str">
        <f t="shared" si="87"/>
        <v>-</v>
      </c>
      <c r="CX82" s="63" t="str">
        <f t="shared" si="111"/>
        <v>-</v>
      </c>
      <c r="CY82" s="63" t="str">
        <f t="shared" si="88"/>
        <v>-</v>
      </c>
      <c r="CZ82" s="63" t="str">
        <f t="shared" si="89"/>
        <v>-</v>
      </c>
      <c r="DA82" s="51" t="str">
        <f t="shared" si="112"/>
        <v>-</v>
      </c>
      <c r="DB82" s="52" t="str">
        <f t="shared" si="113"/>
        <v>-</v>
      </c>
      <c r="DC82" s="53" t="str">
        <f t="shared" si="90"/>
        <v>-</v>
      </c>
      <c r="DD82" s="7" t="str">
        <f t="shared" si="114"/>
        <v>-</v>
      </c>
      <c r="DE82" s="7" t="str">
        <f t="shared" si="91"/>
        <v>-</v>
      </c>
      <c r="DF82" s="7" t="str">
        <f t="shared" si="92"/>
        <v>-</v>
      </c>
      <c r="DG82" s="7" t="str">
        <f t="shared" si="93"/>
        <v>-</v>
      </c>
      <c r="DH82" s="7" t="str">
        <f t="shared" si="94"/>
        <v>-</v>
      </c>
      <c r="DI82" s="7" t="str">
        <f t="shared" si="95"/>
        <v>-</v>
      </c>
      <c r="DJ82" s="7" t="str">
        <f t="shared" si="96"/>
        <v>-</v>
      </c>
      <c r="DK82" s="7" t="str">
        <f t="shared" si="97"/>
        <v>-</v>
      </c>
      <c r="DL82" s="13" t="str">
        <f t="shared" si="98"/>
        <v>-</v>
      </c>
      <c r="DM82" s="14" t="str">
        <f t="shared" si="99"/>
        <v>-</v>
      </c>
      <c r="DN82" s="37" t="str">
        <f t="shared" si="115"/>
        <v>-</v>
      </c>
      <c r="DO82" s="89" t="str">
        <f t="shared" si="10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01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02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03"/>
        <v>-</v>
      </c>
      <c r="AC83" s="68"/>
      <c r="AD83" s="70" t="str">
        <f t="shared" si="7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04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05"/>
        <v>-</v>
      </c>
      <c r="AW83" s="68"/>
      <c r="AX83" s="70" t="str">
        <f t="shared" si="8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06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07"/>
        <v>-</v>
      </c>
      <c r="BQ83" s="68"/>
      <c r="BR83" s="70" t="str">
        <f t="shared" si="108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09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10"/>
        <v>-</v>
      </c>
      <c r="CK83" s="76"/>
      <c r="CL83" s="81"/>
      <c r="CM83" s="82"/>
      <c r="CN83" s="64" t="str">
        <f t="shared" si="81"/>
        <v>-</v>
      </c>
      <c r="CO83" s="65"/>
      <c r="CP83" s="65"/>
      <c r="CQ83" s="66" t="str">
        <f t="shared" si="82"/>
        <v>-</v>
      </c>
      <c r="CR83" s="64" t="str">
        <f t="shared" si="83"/>
        <v>-</v>
      </c>
      <c r="CS83" s="67" t="str">
        <f t="shared" si="84"/>
        <v/>
      </c>
      <c r="CT83" s="76"/>
      <c r="CU83" s="61" t="str">
        <f t="shared" si="85"/>
        <v>-</v>
      </c>
      <c r="CV83" s="62" t="str">
        <f t="shared" si="86"/>
        <v>-</v>
      </c>
      <c r="CW83" s="63" t="str">
        <f t="shared" si="87"/>
        <v>-</v>
      </c>
      <c r="CX83" s="63" t="str">
        <f t="shared" si="111"/>
        <v>-</v>
      </c>
      <c r="CY83" s="63" t="str">
        <f t="shared" si="88"/>
        <v>-</v>
      </c>
      <c r="CZ83" s="63" t="str">
        <f t="shared" si="89"/>
        <v>-</v>
      </c>
      <c r="DA83" s="51" t="str">
        <f t="shared" si="112"/>
        <v>-</v>
      </c>
      <c r="DB83" s="52" t="str">
        <f t="shared" si="113"/>
        <v>-</v>
      </c>
      <c r="DC83" s="53" t="str">
        <f t="shared" si="90"/>
        <v>-</v>
      </c>
      <c r="DD83" s="7" t="str">
        <f t="shared" si="114"/>
        <v>-</v>
      </c>
      <c r="DE83" s="7" t="str">
        <f t="shared" si="91"/>
        <v>-</v>
      </c>
      <c r="DF83" s="7" t="str">
        <f t="shared" si="92"/>
        <v>-</v>
      </c>
      <c r="DG83" s="7" t="str">
        <f t="shared" si="93"/>
        <v>-</v>
      </c>
      <c r="DH83" s="7" t="str">
        <f t="shared" si="94"/>
        <v>-</v>
      </c>
      <c r="DI83" s="7" t="str">
        <f t="shared" si="95"/>
        <v>-</v>
      </c>
      <c r="DJ83" s="7" t="str">
        <f t="shared" si="96"/>
        <v>-</v>
      </c>
      <c r="DK83" s="7" t="str">
        <f t="shared" si="97"/>
        <v>-</v>
      </c>
      <c r="DL83" s="13" t="str">
        <f t="shared" si="98"/>
        <v>-</v>
      </c>
      <c r="DM83" s="14" t="str">
        <f t="shared" si="99"/>
        <v>-</v>
      </c>
      <c r="DN83" s="37" t="str">
        <f t="shared" si="115"/>
        <v>-</v>
      </c>
      <c r="DO83" s="89" t="str">
        <f t="shared" si="10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01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02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03"/>
        <v>-</v>
      </c>
      <c r="AC84" s="68"/>
      <c r="AD84" s="70" t="str">
        <f t="shared" si="7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04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05"/>
        <v>-</v>
      </c>
      <c r="AW84" s="68"/>
      <c r="AX84" s="70" t="str">
        <f t="shared" si="8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06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07"/>
        <v>-</v>
      </c>
      <c r="BQ84" s="68"/>
      <c r="BR84" s="70" t="str">
        <f t="shared" si="108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09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10"/>
        <v>-</v>
      </c>
      <c r="CK84" s="76"/>
      <c r="CL84" s="81"/>
      <c r="CM84" s="82"/>
      <c r="CN84" s="64" t="str">
        <f t="shared" si="81"/>
        <v>-</v>
      </c>
      <c r="CO84" s="65"/>
      <c r="CP84" s="65"/>
      <c r="CQ84" s="66" t="str">
        <f t="shared" si="82"/>
        <v>-</v>
      </c>
      <c r="CR84" s="64" t="str">
        <f t="shared" si="83"/>
        <v>-</v>
      </c>
      <c r="CS84" s="67" t="str">
        <f t="shared" si="84"/>
        <v/>
      </c>
      <c r="CT84" s="76"/>
      <c r="CU84" s="61" t="str">
        <f t="shared" si="85"/>
        <v>-</v>
      </c>
      <c r="CV84" s="62" t="str">
        <f t="shared" si="86"/>
        <v>-</v>
      </c>
      <c r="CW84" s="63" t="str">
        <f t="shared" si="87"/>
        <v>-</v>
      </c>
      <c r="CX84" s="63" t="str">
        <f t="shared" si="111"/>
        <v>-</v>
      </c>
      <c r="CY84" s="63" t="str">
        <f t="shared" si="88"/>
        <v>-</v>
      </c>
      <c r="CZ84" s="63" t="str">
        <f t="shared" si="89"/>
        <v>-</v>
      </c>
      <c r="DA84" s="51" t="str">
        <f t="shared" si="112"/>
        <v>-</v>
      </c>
      <c r="DB84" s="52" t="str">
        <f t="shared" si="113"/>
        <v>-</v>
      </c>
      <c r="DC84" s="53" t="str">
        <f t="shared" si="90"/>
        <v>-</v>
      </c>
      <c r="DD84" s="7" t="str">
        <f t="shared" si="114"/>
        <v>-</v>
      </c>
      <c r="DE84" s="7" t="str">
        <f t="shared" si="91"/>
        <v>-</v>
      </c>
      <c r="DF84" s="7" t="str">
        <f t="shared" si="92"/>
        <v>-</v>
      </c>
      <c r="DG84" s="7" t="str">
        <f t="shared" si="93"/>
        <v>-</v>
      </c>
      <c r="DH84" s="7" t="str">
        <f t="shared" si="94"/>
        <v>-</v>
      </c>
      <c r="DI84" s="7" t="str">
        <f t="shared" si="95"/>
        <v>-</v>
      </c>
      <c r="DJ84" s="7" t="str">
        <f t="shared" si="96"/>
        <v>-</v>
      </c>
      <c r="DK84" s="7" t="str">
        <f t="shared" si="97"/>
        <v>-</v>
      </c>
      <c r="DL84" s="13" t="str">
        <f t="shared" si="98"/>
        <v>-</v>
      </c>
      <c r="DM84" s="14" t="str">
        <f t="shared" si="99"/>
        <v>-</v>
      </c>
      <c r="DN84" s="37" t="str">
        <f t="shared" si="115"/>
        <v>-</v>
      </c>
      <c r="DO84" s="89" t="str">
        <f t="shared" si="10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01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02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03"/>
        <v>-</v>
      </c>
      <c r="AC85" s="68"/>
      <c r="AD85" s="70" t="str">
        <f t="shared" si="7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04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05"/>
        <v>-</v>
      </c>
      <c r="AW85" s="68"/>
      <c r="AX85" s="70" t="str">
        <f t="shared" si="8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06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07"/>
        <v>-</v>
      </c>
      <c r="BQ85" s="68"/>
      <c r="BR85" s="70" t="str">
        <f t="shared" si="108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09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10"/>
        <v>-</v>
      </c>
      <c r="CK85" s="76"/>
      <c r="CL85" s="81"/>
      <c r="CM85" s="82"/>
      <c r="CN85" s="64" t="str">
        <f t="shared" si="81"/>
        <v>-</v>
      </c>
      <c r="CO85" s="65"/>
      <c r="CP85" s="65"/>
      <c r="CQ85" s="66" t="str">
        <f t="shared" si="82"/>
        <v>-</v>
      </c>
      <c r="CR85" s="64" t="str">
        <f t="shared" si="83"/>
        <v>-</v>
      </c>
      <c r="CS85" s="67" t="str">
        <f t="shared" si="84"/>
        <v/>
      </c>
      <c r="CT85" s="76"/>
      <c r="CU85" s="61" t="str">
        <f t="shared" si="85"/>
        <v>-</v>
      </c>
      <c r="CV85" s="62" t="str">
        <f t="shared" si="86"/>
        <v>-</v>
      </c>
      <c r="CW85" s="63" t="str">
        <f t="shared" si="87"/>
        <v>-</v>
      </c>
      <c r="CX85" s="63" t="str">
        <f t="shared" si="111"/>
        <v>-</v>
      </c>
      <c r="CY85" s="63" t="str">
        <f t="shared" si="88"/>
        <v>-</v>
      </c>
      <c r="CZ85" s="63" t="str">
        <f t="shared" si="89"/>
        <v>-</v>
      </c>
      <c r="DA85" s="51" t="str">
        <f t="shared" si="112"/>
        <v>-</v>
      </c>
      <c r="DB85" s="52" t="str">
        <f t="shared" si="113"/>
        <v>-</v>
      </c>
      <c r="DC85" s="53" t="str">
        <f t="shared" si="90"/>
        <v>-</v>
      </c>
      <c r="DD85" s="7" t="str">
        <f t="shared" si="114"/>
        <v>-</v>
      </c>
      <c r="DE85" s="7" t="str">
        <f t="shared" si="91"/>
        <v>-</v>
      </c>
      <c r="DF85" s="7" t="str">
        <f t="shared" si="92"/>
        <v>-</v>
      </c>
      <c r="DG85" s="7" t="str">
        <f t="shared" si="93"/>
        <v>-</v>
      </c>
      <c r="DH85" s="7" t="str">
        <f t="shared" si="94"/>
        <v>-</v>
      </c>
      <c r="DI85" s="7" t="str">
        <f t="shared" si="95"/>
        <v>-</v>
      </c>
      <c r="DJ85" s="7" t="str">
        <f t="shared" si="96"/>
        <v>-</v>
      </c>
      <c r="DK85" s="7" t="str">
        <f t="shared" si="97"/>
        <v>-</v>
      </c>
      <c r="DL85" s="13" t="str">
        <f t="shared" si="98"/>
        <v>-</v>
      </c>
      <c r="DM85" s="14" t="str">
        <f t="shared" si="99"/>
        <v>-</v>
      </c>
      <c r="DN85" s="37" t="str">
        <f t="shared" si="115"/>
        <v>-</v>
      </c>
      <c r="DO85" s="89" t="str">
        <f t="shared" si="10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01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02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03"/>
        <v>-</v>
      </c>
      <c r="AC86" s="68"/>
      <c r="AD86" s="70" t="str">
        <f t="shared" si="7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04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05"/>
        <v>-</v>
      </c>
      <c r="AW86" s="68"/>
      <c r="AX86" s="70" t="str">
        <f t="shared" si="8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06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07"/>
        <v>-</v>
      </c>
      <c r="BQ86" s="68"/>
      <c r="BR86" s="70" t="str">
        <f t="shared" si="108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09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10"/>
        <v>-</v>
      </c>
      <c r="CK86" s="76"/>
      <c r="CL86" s="81"/>
      <c r="CM86" s="82"/>
      <c r="CN86" s="64" t="str">
        <f t="shared" si="81"/>
        <v>-</v>
      </c>
      <c r="CO86" s="65"/>
      <c r="CP86" s="65"/>
      <c r="CQ86" s="66" t="str">
        <f t="shared" si="82"/>
        <v>-</v>
      </c>
      <c r="CR86" s="64" t="str">
        <f t="shared" si="83"/>
        <v>-</v>
      </c>
      <c r="CS86" s="67" t="str">
        <f t="shared" si="84"/>
        <v/>
      </c>
      <c r="CT86" s="76"/>
      <c r="CU86" s="61" t="str">
        <f t="shared" si="85"/>
        <v>-</v>
      </c>
      <c r="CV86" s="62" t="str">
        <f t="shared" si="86"/>
        <v>-</v>
      </c>
      <c r="CW86" s="63" t="str">
        <f t="shared" si="87"/>
        <v>-</v>
      </c>
      <c r="CX86" s="63" t="str">
        <f t="shared" si="111"/>
        <v>-</v>
      </c>
      <c r="CY86" s="63" t="str">
        <f t="shared" si="88"/>
        <v>-</v>
      </c>
      <c r="CZ86" s="63" t="str">
        <f t="shared" si="89"/>
        <v>-</v>
      </c>
      <c r="DA86" s="51" t="str">
        <f t="shared" si="112"/>
        <v>-</v>
      </c>
      <c r="DB86" s="52" t="str">
        <f t="shared" si="113"/>
        <v>-</v>
      </c>
      <c r="DC86" s="53" t="str">
        <f t="shared" si="90"/>
        <v>-</v>
      </c>
      <c r="DD86" s="7" t="str">
        <f t="shared" si="114"/>
        <v>-</v>
      </c>
      <c r="DE86" s="7" t="str">
        <f t="shared" si="91"/>
        <v>-</v>
      </c>
      <c r="DF86" s="7" t="str">
        <f t="shared" si="92"/>
        <v>-</v>
      </c>
      <c r="DG86" s="7" t="str">
        <f t="shared" si="93"/>
        <v>-</v>
      </c>
      <c r="DH86" s="7" t="str">
        <f t="shared" si="94"/>
        <v>-</v>
      </c>
      <c r="DI86" s="7" t="str">
        <f t="shared" si="95"/>
        <v>-</v>
      </c>
      <c r="DJ86" s="7" t="str">
        <f t="shared" si="96"/>
        <v>-</v>
      </c>
      <c r="DK86" s="7" t="str">
        <f t="shared" si="97"/>
        <v>-</v>
      </c>
      <c r="DL86" s="13" t="str">
        <f t="shared" si="98"/>
        <v>-</v>
      </c>
      <c r="DM86" s="14" t="str">
        <f t="shared" si="99"/>
        <v>-</v>
      </c>
      <c r="DN86" s="37" t="str">
        <f t="shared" si="115"/>
        <v>-</v>
      </c>
      <c r="DO86" s="89" t="str">
        <f t="shared" si="10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01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02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03"/>
        <v>-</v>
      </c>
      <c r="AC87" s="68"/>
      <c r="AD87" s="70" t="str">
        <f t="shared" si="7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04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05"/>
        <v>-</v>
      </c>
      <c r="AW87" s="68"/>
      <c r="AX87" s="70" t="str">
        <f t="shared" si="8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06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07"/>
        <v>-</v>
      </c>
      <c r="BQ87" s="68"/>
      <c r="BR87" s="70" t="str">
        <f t="shared" si="108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09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10"/>
        <v>-</v>
      </c>
      <c r="CK87" s="76"/>
      <c r="CL87" s="81"/>
      <c r="CM87" s="82"/>
      <c r="CN87" s="64" t="str">
        <f t="shared" si="81"/>
        <v>-</v>
      </c>
      <c r="CO87" s="65"/>
      <c r="CP87" s="65"/>
      <c r="CQ87" s="66" t="str">
        <f t="shared" si="82"/>
        <v>-</v>
      </c>
      <c r="CR87" s="64" t="str">
        <f t="shared" si="83"/>
        <v>-</v>
      </c>
      <c r="CS87" s="67" t="str">
        <f t="shared" si="84"/>
        <v/>
      </c>
      <c r="CT87" s="76"/>
      <c r="CU87" s="61" t="str">
        <f t="shared" si="85"/>
        <v>-</v>
      </c>
      <c r="CV87" s="62" t="str">
        <f t="shared" si="86"/>
        <v>-</v>
      </c>
      <c r="CW87" s="63" t="str">
        <f t="shared" si="87"/>
        <v>-</v>
      </c>
      <c r="CX87" s="63" t="str">
        <f t="shared" si="111"/>
        <v>-</v>
      </c>
      <c r="CY87" s="63" t="str">
        <f t="shared" si="88"/>
        <v>-</v>
      </c>
      <c r="CZ87" s="63" t="str">
        <f t="shared" si="89"/>
        <v>-</v>
      </c>
      <c r="DA87" s="51" t="str">
        <f t="shared" si="112"/>
        <v>-</v>
      </c>
      <c r="DB87" s="52" t="str">
        <f t="shared" si="113"/>
        <v>-</v>
      </c>
      <c r="DC87" s="53" t="str">
        <f t="shared" si="90"/>
        <v>-</v>
      </c>
      <c r="DD87" s="7" t="str">
        <f t="shared" si="114"/>
        <v>-</v>
      </c>
      <c r="DE87" s="7" t="str">
        <f t="shared" si="91"/>
        <v>-</v>
      </c>
      <c r="DF87" s="7" t="str">
        <f t="shared" si="92"/>
        <v>-</v>
      </c>
      <c r="DG87" s="7" t="str">
        <f t="shared" si="93"/>
        <v>-</v>
      </c>
      <c r="DH87" s="7" t="str">
        <f t="shared" si="94"/>
        <v>-</v>
      </c>
      <c r="DI87" s="7" t="str">
        <f t="shared" si="95"/>
        <v>-</v>
      </c>
      <c r="DJ87" s="7" t="str">
        <f t="shared" si="96"/>
        <v>-</v>
      </c>
      <c r="DK87" s="7" t="str">
        <f t="shared" si="97"/>
        <v>-</v>
      </c>
      <c r="DL87" s="13" t="str">
        <f t="shared" si="98"/>
        <v>-</v>
      </c>
      <c r="DM87" s="14" t="str">
        <f t="shared" si="99"/>
        <v>-</v>
      </c>
      <c r="DN87" s="37" t="str">
        <f t="shared" si="115"/>
        <v>-</v>
      </c>
      <c r="DO87" s="89" t="str">
        <f t="shared" si="10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01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02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03"/>
        <v>-</v>
      </c>
      <c r="AC88" s="68"/>
      <c r="AD88" s="70" t="str">
        <f t="shared" si="7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04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05"/>
        <v>-</v>
      </c>
      <c r="AW88" s="68"/>
      <c r="AX88" s="70" t="str">
        <f t="shared" si="8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06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07"/>
        <v>-</v>
      </c>
      <c r="BQ88" s="68"/>
      <c r="BR88" s="70" t="str">
        <f t="shared" si="108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09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10"/>
        <v>-</v>
      </c>
      <c r="CK88" s="76"/>
      <c r="CL88" s="81"/>
      <c r="CM88" s="82"/>
      <c r="CN88" s="64" t="str">
        <f t="shared" si="81"/>
        <v>-</v>
      </c>
      <c r="CO88" s="65"/>
      <c r="CP88" s="65"/>
      <c r="CQ88" s="66" t="str">
        <f t="shared" si="82"/>
        <v>-</v>
      </c>
      <c r="CR88" s="64" t="str">
        <f t="shared" si="83"/>
        <v>-</v>
      </c>
      <c r="CS88" s="67" t="str">
        <f t="shared" si="84"/>
        <v/>
      </c>
      <c r="CT88" s="76"/>
      <c r="CU88" s="61" t="str">
        <f t="shared" si="85"/>
        <v>-</v>
      </c>
      <c r="CV88" s="62" t="str">
        <f t="shared" si="86"/>
        <v>-</v>
      </c>
      <c r="CW88" s="63" t="str">
        <f t="shared" si="87"/>
        <v>-</v>
      </c>
      <c r="CX88" s="63" t="str">
        <f t="shared" si="111"/>
        <v>-</v>
      </c>
      <c r="CY88" s="63" t="str">
        <f t="shared" si="88"/>
        <v>-</v>
      </c>
      <c r="CZ88" s="63" t="str">
        <f t="shared" si="89"/>
        <v>-</v>
      </c>
      <c r="DA88" s="51" t="str">
        <f t="shared" si="112"/>
        <v>-</v>
      </c>
      <c r="DB88" s="52" t="str">
        <f t="shared" si="113"/>
        <v>-</v>
      </c>
      <c r="DC88" s="53" t="str">
        <f t="shared" si="90"/>
        <v>-</v>
      </c>
      <c r="DD88" s="7" t="str">
        <f t="shared" si="114"/>
        <v>-</v>
      </c>
      <c r="DE88" s="7" t="str">
        <f t="shared" si="91"/>
        <v>-</v>
      </c>
      <c r="DF88" s="7" t="str">
        <f t="shared" si="92"/>
        <v>-</v>
      </c>
      <c r="DG88" s="7" t="str">
        <f t="shared" si="93"/>
        <v>-</v>
      </c>
      <c r="DH88" s="7" t="str">
        <f t="shared" si="94"/>
        <v>-</v>
      </c>
      <c r="DI88" s="7" t="str">
        <f t="shared" si="95"/>
        <v>-</v>
      </c>
      <c r="DJ88" s="7" t="str">
        <f t="shared" si="96"/>
        <v>-</v>
      </c>
      <c r="DK88" s="7" t="str">
        <f t="shared" si="97"/>
        <v>-</v>
      </c>
      <c r="DL88" s="13" t="str">
        <f t="shared" si="98"/>
        <v>-</v>
      </c>
      <c r="DM88" s="14" t="str">
        <f t="shared" si="99"/>
        <v>-</v>
      </c>
      <c r="DN88" s="37" t="str">
        <f t="shared" si="115"/>
        <v>-</v>
      </c>
      <c r="DO88" s="89" t="str">
        <f t="shared" si="10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01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02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03"/>
        <v>-</v>
      </c>
      <c r="AC89" s="68"/>
      <c r="AD89" s="70" t="str">
        <f t="shared" si="7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04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05"/>
        <v>-</v>
      </c>
      <c r="AW89" s="68"/>
      <c r="AX89" s="70" t="str">
        <f t="shared" si="8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06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07"/>
        <v>-</v>
      </c>
      <c r="BQ89" s="68"/>
      <c r="BR89" s="70" t="str">
        <f t="shared" si="108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09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10"/>
        <v>-</v>
      </c>
      <c r="CK89" s="76"/>
      <c r="CL89" s="81"/>
      <c r="CM89" s="82"/>
      <c r="CN89" s="64" t="str">
        <f t="shared" si="81"/>
        <v>-</v>
      </c>
      <c r="CO89" s="65"/>
      <c r="CP89" s="65"/>
      <c r="CQ89" s="66" t="str">
        <f t="shared" si="82"/>
        <v>-</v>
      </c>
      <c r="CR89" s="64" t="str">
        <f t="shared" si="83"/>
        <v>-</v>
      </c>
      <c r="CS89" s="67" t="str">
        <f t="shared" si="84"/>
        <v/>
      </c>
      <c r="CT89" s="76"/>
      <c r="CU89" s="61" t="str">
        <f t="shared" si="85"/>
        <v>-</v>
      </c>
      <c r="CV89" s="62" t="str">
        <f t="shared" si="86"/>
        <v>-</v>
      </c>
      <c r="CW89" s="63" t="str">
        <f t="shared" si="87"/>
        <v>-</v>
      </c>
      <c r="CX89" s="63" t="str">
        <f t="shared" si="111"/>
        <v>-</v>
      </c>
      <c r="CY89" s="63" t="str">
        <f t="shared" si="88"/>
        <v>-</v>
      </c>
      <c r="CZ89" s="63" t="str">
        <f t="shared" si="89"/>
        <v>-</v>
      </c>
      <c r="DA89" s="51" t="str">
        <f t="shared" si="112"/>
        <v>-</v>
      </c>
      <c r="DB89" s="52" t="str">
        <f t="shared" si="113"/>
        <v>-</v>
      </c>
      <c r="DC89" s="53" t="str">
        <f t="shared" si="90"/>
        <v>-</v>
      </c>
      <c r="DD89" s="7" t="str">
        <f t="shared" si="114"/>
        <v>-</v>
      </c>
      <c r="DE89" s="7" t="str">
        <f t="shared" si="91"/>
        <v>-</v>
      </c>
      <c r="DF89" s="7" t="str">
        <f t="shared" si="92"/>
        <v>-</v>
      </c>
      <c r="DG89" s="7" t="str">
        <f t="shared" si="93"/>
        <v>-</v>
      </c>
      <c r="DH89" s="7" t="str">
        <f t="shared" si="94"/>
        <v>-</v>
      </c>
      <c r="DI89" s="7" t="str">
        <f t="shared" si="95"/>
        <v>-</v>
      </c>
      <c r="DJ89" s="7" t="str">
        <f t="shared" si="96"/>
        <v>-</v>
      </c>
      <c r="DK89" s="7" t="str">
        <f t="shared" si="97"/>
        <v>-</v>
      </c>
      <c r="DL89" s="13" t="str">
        <f t="shared" si="98"/>
        <v>-</v>
      </c>
      <c r="DM89" s="14" t="str">
        <f t="shared" si="99"/>
        <v>-</v>
      </c>
      <c r="DN89" s="37" t="str">
        <f t="shared" si="115"/>
        <v>-</v>
      </c>
      <c r="DO89" s="89" t="str">
        <f t="shared" si="10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01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02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03"/>
        <v>-</v>
      </c>
      <c r="AC90" s="68"/>
      <c r="AD90" s="70" t="str">
        <f t="shared" si="7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04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05"/>
        <v>-</v>
      </c>
      <c r="AW90" s="68"/>
      <c r="AX90" s="70" t="str">
        <f t="shared" si="8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06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07"/>
        <v>-</v>
      </c>
      <c r="BQ90" s="68"/>
      <c r="BR90" s="70" t="str">
        <f t="shared" si="108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09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10"/>
        <v>-</v>
      </c>
      <c r="CK90" s="76"/>
      <c r="CL90" s="81"/>
      <c r="CM90" s="82"/>
      <c r="CN90" s="64" t="str">
        <f t="shared" si="81"/>
        <v>-</v>
      </c>
      <c r="CO90" s="65"/>
      <c r="CP90" s="65"/>
      <c r="CQ90" s="66" t="str">
        <f t="shared" si="82"/>
        <v>-</v>
      </c>
      <c r="CR90" s="64" t="str">
        <f t="shared" si="83"/>
        <v>-</v>
      </c>
      <c r="CS90" s="67" t="str">
        <f t="shared" si="84"/>
        <v/>
      </c>
      <c r="CT90" s="76"/>
      <c r="CU90" s="61" t="str">
        <f t="shared" si="85"/>
        <v>-</v>
      </c>
      <c r="CV90" s="62" t="str">
        <f t="shared" si="86"/>
        <v>-</v>
      </c>
      <c r="CW90" s="63" t="str">
        <f t="shared" si="87"/>
        <v>-</v>
      </c>
      <c r="CX90" s="63" t="str">
        <f t="shared" si="111"/>
        <v>-</v>
      </c>
      <c r="CY90" s="63" t="str">
        <f t="shared" si="88"/>
        <v>-</v>
      </c>
      <c r="CZ90" s="63" t="str">
        <f t="shared" si="89"/>
        <v>-</v>
      </c>
      <c r="DA90" s="51" t="str">
        <f t="shared" si="112"/>
        <v>-</v>
      </c>
      <c r="DB90" s="52" t="str">
        <f t="shared" si="113"/>
        <v>-</v>
      </c>
      <c r="DC90" s="53" t="str">
        <f t="shared" si="90"/>
        <v>-</v>
      </c>
      <c r="DD90" s="7" t="str">
        <f t="shared" si="114"/>
        <v>-</v>
      </c>
      <c r="DE90" s="7" t="str">
        <f t="shared" si="91"/>
        <v>-</v>
      </c>
      <c r="DF90" s="7" t="str">
        <f t="shared" si="92"/>
        <v>-</v>
      </c>
      <c r="DG90" s="7" t="str">
        <f t="shared" si="93"/>
        <v>-</v>
      </c>
      <c r="DH90" s="7" t="str">
        <f t="shared" si="94"/>
        <v>-</v>
      </c>
      <c r="DI90" s="7" t="str">
        <f t="shared" si="95"/>
        <v>-</v>
      </c>
      <c r="DJ90" s="7" t="str">
        <f t="shared" si="96"/>
        <v>-</v>
      </c>
      <c r="DK90" s="7" t="str">
        <f t="shared" si="97"/>
        <v>-</v>
      </c>
      <c r="DL90" s="13" t="str">
        <f t="shared" si="98"/>
        <v>-</v>
      </c>
      <c r="DM90" s="14" t="str">
        <f t="shared" si="99"/>
        <v>-</v>
      </c>
      <c r="DN90" s="37" t="str">
        <f t="shared" si="115"/>
        <v>-</v>
      </c>
      <c r="DO90" s="89" t="str">
        <f t="shared" si="10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01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02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03"/>
        <v>-</v>
      </c>
      <c r="AC91" s="68"/>
      <c r="AD91" s="70" t="str">
        <f t="shared" si="7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04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05"/>
        <v>-</v>
      </c>
      <c r="AW91" s="68"/>
      <c r="AX91" s="70" t="str">
        <f t="shared" si="8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06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07"/>
        <v>-</v>
      </c>
      <c r="BQ91" s="68"/>
      <c r="BR91" s="70" t="str">
        <f t="shared" si="108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09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10"/>
        <v>-</v>
      </c>
      <c r="CK91" s="76"/>
      <c r="CL91" s="81"/>
      <c r="CM91" s="82"/>
      <c r="CN91" s="64" t="str">
        <f t="shared" si="81"/>
        <v>-</v>
      </c>
      <c r="CO91" s="65"/>
      <c r="CP91" s="65"/>
      <c r="CQ91" s="66" t="str">
        <f t="shared" si="82"/>
        <v>-</v>
      </c>
      <c r="CR91" s="64" t="str">
        <f t="shared" si="83"/>
        <v>-</v>
      </c>
      <c r="CS91" s="67" t="str">
        <f t="shared" si="84"/>
        <v/>
      </c>
      <c r="CT91" s="76"/>
      <c r="CU91" s="61" t="str">
        <f t="shared" si="85"/>
        <v>-</v>
      </c>
      <c r="CV91" s="62" t="str">
        <f t="shared" si="86"/>
        <v>-</v>
      </c>
      <c r="CW91" s="63" t="str">
        <f t="shared" si="87"/>
        <v>-</v>
      </c>
      <c r="CX91" s="63" t="str">
        <f t="shared" si="111"/>
        <v>-</v>
      </c>
      <c r="CY91" s="63" t="str">
        <f t="shared" si="88"/>
        <v>-</v>
      </c>
      <c r="CZ91" s="63" t="str">
        <f t="shared" si="89"/>
        <v>-</v>
      </c>
      <c r="DA91" s="51" t="str">
        <f t="shared" si="112"/>
        <v>-</v>
      </c>
      <c r="DB91" s="52" t="str">
        <f t="shared" si="113"/>
        <v>-</v>
      </c>
      <c r="DC91" s="53" t="str">
        <f t="shared" si="90"/>
        <v>-</v>
      </c>
      <c r="DD91" s="7" t="str">
        <f t="shared" si="114"/>
        <v>-</v>
      </c>
      <c r="DE91" s="7" t="str">
        <f t="shared" si="91"/>
        <v>-</v>
      </c>
      <c r="DF91" s="7" t="str">
        <f t="shared" si="92"/>
        <v>-</v>
      </c>
      <c r="DG91" s="7" t="str">
        <f t="shared" si="93"/>
        <v>-</v>
      </c>
      <c r="DH91" s="7" t="str">
        <f t="shared" si="94"/>
        <v>-</v>
      </c>
      <c r="DI91" s="7" t="str">
        <f t="shared" si="95"/>
        <v>-</v>
      </c>
      <c r="DJ91" s="7" t="str">
        <f t="shared" si="96"/>
        <v>-</v>
      </c>
      <c r="DK91" s="7" t="str">
        <f t="shared" si="97"/>
        <v>-</v>
      </c>
      <c r="DL91" s="13" t="str">
        <f t="shared" si="98"/>
        <v>-</v>
      </c>
      <c r="DM91" s="14" t="str">
        <f t="shared" si="99"/>
        <v>-</v>
      </c>
      <c r="DN91" s="37" t="str">
        <f t="shared" si="115"/>
        <v>-</v>
      </c>
      <c r="DO91" s="89" t="str">
        <f t="shared" si="10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01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02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03"/>
        <v>-</v>
      </c>
      <c r="AC92" s="68"/>
      <c r="AD92" s="70" t="str">
        <f t="shared" si="7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04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05"/>
        <v>-</v>
      </c>
      <c r="AW92" s="68"/>
      <c r="AX92" s="70" t="str">
        <f t="shared" si="8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06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07"/>
        <v>-</v>
      </c>
      <c r="BQ92" s="68"/>
      <c r="BR92" s="70" t="str">
        <f t="shared" si="108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09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10"/>
        <v>-</v>
      </c>
      <c r="CK92" s="76"/>
      <c r="CL92" s="81"/>
      <c r="CM92" s="82"/>
      <c r="CN92" s="64" t="str">
        <f t="shared" si="81"/>
        <v>-</v>
      </c>
      <c r="CO92" s="65"/>
      <c r="CP92" s="65"/>
      <c r="CQ92" s="66" t="str">
        <f t="shared" si="82"/>
        <v>-</v>
      </c>
      <c r="CR92" s="64" t="str">
        <f t="shared" si="83"/>
        <v>-</v>
      </c>
      <c r="CS92" s="67" t="str">
        <f t="shared" si="84"/>
        <v/>
      </c>
      <c r="CT92" s="76"/>
      <c r="CU92" s="61" t="str">
        <f t="shared" si="85"/>
        <v>-</v>
      </c>
      <c r="CV92" s="62" t="str">
        <f t="shared" si="86"/>
        <v>-</v>
      </c>
      <c r="CW92" s="63" t="str">
        <f t="shared" si="87"/>
        <v>-</v>
      </c>
      <c r="CX92" s="63" t="str">
        <f t="shared" si="111"/>
        <v>-</v>
      </c>
      <c r="CY92" s="63" t="str">
        <f t="shared" si="88"/>
        <v>-</v>
      </c>
      <c r="CZ92" s="63" t="str">
        <f t="shared" si="89"/>
        <v>-</v>
      </c>
      <c r="DA92" s="51" t="str">
        <f t="shared" si="112"/>
        <v>-</v>
      </c>
      <c r="DB92" s="52" t="str">
        <f t="shared" si="113"/>
        <v>-</v>
      </c>
      <c r="DC92" s="53" t="str">
        <f t="shared" si="90"/>
        <v>-</v>
      </c>
      <c r="DD92" s="7" t="str">
        <f t="shared" si="114"/>
        <v>-</v>
      </c>
      <c r="DE92" s="7" t="str">
        <f t="shared" si="91"/>
        <v>-</v>
      </c>
      <c r="DF92" s="7" t="str">
        <f t="shared" si="92"/>
        <v>-</v>
      </c>
      <c r="DG92" s="7" t="str">
        <f t="shared" si="93"/>
        <v>-</v>
      </c>
      <c r="DH92" s="7" t="str">
        <f t="shared" si="94"/>
        <v>-</v>
      </c>
      <c r="DI92" s="7" t="str">
        <f t="shared" si="95"/>
        <v>-</v>
      </c>
      <c r="DJ92" s="7" t="str">
        <f t="shared" si="96"/>
        <v>-</v>
      </c>
      <c r="DK92" s="7" t="str">
        <f t="shared" si="97"/>
        <v>-</v>
      </c>
      <c r="DL92" s="13" t="str">
        <f t="shared" si="98"/>
        <v>-</v>
      </c>
      <c r="DM92" s="14" t="str">
        <f t="shared" si="99"/>
        <v>-</v>
      </c>
      <c r="DN92" s="37" t="str">
        <f t="shared" si="115"/>
        <v>-</v>
      </c>
      <c r="DO92" s="89" t="str">
        <f t="shared" si="10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01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02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03"/>
        <v>-</v>
      </c>
      <c r="AC93" s="68"/>
      <c r="AD93" s="70" t="str">
        <f t="shared" si="7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04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05"/>
        <v>-</v>
      </c>
      <c r="AW93" s="68"/>
      <c r="AX93" s="70" t="str">
        <f t="shared" si="8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06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07"/>
        <v>-</v>
      </c>
      <c r="BQ93" s="68"/>
      <c r="BR93" s="70" t="str">
        <f t="shared" si="108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09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10"/>
        <v>-</v>
      </c>
      <c r="CK93" s="76"/>
      <c r="CL93" s="81"/>
      <c r="CM93" s="82"/>
      <c r="CN93" s="64" t="str">
        <f t="shared" si="81"/>
        <v>-</v>
      </c>
      <c r="CO93" s="65"/>
      <c r="CP93" s="65"/>
      <c r="CQ93" s="66" t="str">
        <f t="shared" si="82"/>
        <v>-</v>
      </c>
      <c r="CR93" s="64" t="str">
        <f t="shared" si="83"/>
        <v>-</v>
      </c>
      <c r="CS93" s="67" t="str">
        <f t="shared" si="84"/>
        <v/>
      </c>
      <c r="CT93" s="76"/>
      <c r="CU93" s="61" t="str">
        <f t="shared" si="85"/>
        <v>-</v>
      </c>
      <c r="CV93" s="62" t="str">
        <f t="shared" si="86"/>
        <v>-</v>
      </c>
      <c r="CW93" s="63" t="str">
        <f t="shared" si="87"/>
        <v>-</v>
      </c>
      <c r="CX93" s="63" t="str">
        <f t="shared" si="111"/>
        <v>-</v>
      </c>
      <c r="CY93" s="63" t="str">
        <f t="shared" si="88"/>
        <v>-</v>
      </c>
      <c r="CZ93" s="63" t="str">
        <f t="shared" si="89"/>
        <v>-</v>
      </c>
      <c r="DA93" s="51" t="str">
        <f t="shared" si="112"/>
        <v>-</v>
      </c>
      <c r="DB93" s="52" t="str">
        <f t="shared" si="113"/>
        <v>-</v>
      </c>
      <c r="DC93" s="53" t="str">
        <f t="shared" si="90"/>
        <v>-</v>
      </c>
      <c r="DD93" s="7" t="str">
        <f t="shared" si="114"/>
        <v>-</v>
      </c>
      <c r="DE93" s="7" t="str">
        <f t="shared" si="91"/>
        <v>-</v>
      </c>
      <c r="DF93" s="7" t="str">
        <f t="shared" si="92"/>
        <v>-</v>
      </c>
      <c r="DG93" s="7" t="str">
        <f t="shared" si="93"/>
        <v>-</v>
      </c>
      <c r="DH93" s="7" t="str">
        <f t="shared" si="94"/>
        <v>-</v>
      </c>
      <c r="DI93" s="7" t="str">
        <f t="shared" si="95"/>
        <v>-</v>
      </c>
      <c r="DJ93" s="7" t="str">
        <f t="shared" si="96"/>
        <v>-</v>
      </c>
      <c r="DK93" s="7" t="str">
        <f t="shared" si="97"/>
        <v>-</v>
      </c>
      <c r="DL93" s="13" t="str">
        <f t="shared" si="98"/>
        <v>-</v>
      </c>
      <c r="DM93" s="14" t="str">
        <f t="shared" si="99"/>
        <v>-</v>
      </c>
      <c r="DN93" s="37" t="str">
        <f t="shared" si="115"/>
        <v>-</v>
      </c>
      <c r="DO93" s="89" t="str">
        <f t="shared" si="10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01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02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03"/>
        <v>-</v>
      </c>
      <c r="AC94" s="68"/>
      <c r="AD94" s="70" t="str">
        <f t="shared" si="7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04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05"/>
        <v>-</v>
      </c>
      <c r="AW94" s="68"/>
      <c r="AX94" s="70" t="str">
        <f t="shared" si="8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06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07"/>
        <v>-</v>
      </c>
      <c r="BQ94" s="68"/>
      <c r="BR94" s="70" t="str">
        <f t="shared" si="108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09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10"/>
        <v>-</v>
      </c>
      <c r="CK94" s="76"/>
      <c r="CL94" s="81"/>
      <c r="CM94" s="82"/>
      <c r="CN94" s="64" t="str">
        <f t="shared" si="81"/>
        <v>-</v>
      </c>
      <c r="CO94" s="65"/>
      <c r="CP94" s="65"/>
      <c r="CQ94" s="66" t="str">
        <f t="shared" si="82"/>
        <v>-</v>
      </c>
      <c r="CR94" s="64" t="str">
        <f t="shared" si="83"/>
        <v>-</v>
      </c>
      <c r="CS94" s="67" t="str">
        <f t="shared" si="84"/>
        <v/>
      </c>
      <c r="CT94" s="76"/>
      <c r="CU94" s="61" t="str">
        <f t="shared" si="85"/>
        <v>-</v>
      </c>
      <c r="CV94" s="62" t="str">
        <f t="shared" si="86"/>
        <v>-</v>
      </c>
      <c r="CW94" s="63" t="str">
        <f t="shared" si="87"/>
        <v>-</v>
      </c>
      <c r="CX94" s="63" t="str">
        <f t="shared" si="111"/>
        <v>-</v>
      </c>
      <c r="CY94" s="63" t="str">
        <f t="shared" si="88"/>
        <v>-</v>
      </c>
      <c r="CZ94" s="63" t="str">
        <f t="shared" si="89"/>
        <v>-</v>
      </c>
      <c r="DA94" s="51" t="str">
        <f t="shared" si="112"/>
        <v>-</v>
      </c>
      <c r="DB94" s="52" t="str">
        <f t="shared" si="113"/>
        <v>-</v>
      </c>
      <c r="DC94" s="53" t="str">
        <f t="shared" si="90"/>
        <v>-</v>
      </c>
      <c r="DD94" s="7" t="str">
        <f t="shared" si="114"/>
        <v>-</v>
      </c>
      <c r="DE94" s="7" t="str">
        <f t="shared" si="91"/>
        <v>-</v>
      </c>
      <c r="DF94" s="7" t="str">
        <f t="shared" si="92"/>
        <v>-</v>
      </c>
      <c r="DG94" s="7" t="str">
        <f t="shared" si="93"/>
        <v>-</v>
      </c>
      <c r="DH94" s="7" t="str">
        <f t="shared" si="94"/>
        <v>-</v>
      </c>
      <c r="DI94" s="7" t="str">
        <f t="shared" si="95"/>
        <v>-</v>
      </c>
      <c r="DJ94" s="7" t="str">
        <f t="shared" si="96"/>
        <v>-</v>
      </c>
      <c r="DK94" s="7" t="str">
        <f t="shared" si="97"/>
        <v>-</v>
      </c>
      <c r="DL94" s="13" t="str">
        <f t="shared" si="98"/>
        <v>-</v>
      </c>
      <c r="DM94" s="14" t="str">
        <f t="shared" si="99"/>
        <v>-</v>
      </c>
      <c r="DN94" s="37" t="str">
        <f t="shared" si="115"/>
        <v>-</v>
      </c>
      <c r="DO94" s="89" t="str">
        <f t="shared" si="10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01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02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03"/>
        <v>-</v>
      </c>
      <c r="AC95" s="68"/>
      <c r="AD95" s="70" t="str">
        <f t="shared" si="7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04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05"/>
        <v>-</v>
      </c>
      <c r="AW95" s="68"/>
      <c r="AX95" s="70" t="str">
        <f t="shared" si="8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06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07"/>
        <v>-</v>
      </c>
      <c r="BQ95" s="68"/>
      <c r="BR95" s="70" t="str">
        <f t="shared" si="108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09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10"/>
        <v>-</v>
      </c>
      <c r="CK95" s="76"/>
      <c r="CL95" s="81"/>
      <c r="CM95" s="82"/>
      <c r="CN95" s="64" t="str">
        <f t="shared" si="81"/>
        <v>-</v>
      </c>
      <c r="CO95" s="65"/>
      <c r="CP95" s="65"/>
      <c r="CQ95" s="66" t="str">
        <f t="shared" si="82"/>
        <v>-</v>
      </c>
      <c r="CR95" s="64" t="str">
        <f t="shared" si="83"/>
        <v>-</v>
      </c>
      <c r="CS95" s="67" t="str">
        <f t="shared" si="84"/>
        <v/>
      </c>
      <c r="CT95" s="76"/>
      <c r="CU95" s="61" t="str">
        <f t="shared" si="85"/>
        <v>-</v>
      </c>
      <c r="CV95" s="62" t="str">
        <f t="shared" si="86"/>
        <v>-</v>
      </c>
      <c r="CW95" s="63" t="str">
        <f t="shared" si="87"/>
        <v>-</v>
      </c>
      <c r="CX95" s="63" t="str">
        <f t="shared" si="111"/>
        <v>-</v>
      </c>
      <c r="CY95" s="63" t="str">
        <f t="shared" si="88"/>
        <v>-</v>
      </c>
      <c r="CZ95" s="63" t="str">
        <f t="shared" si="89"/>
        <v>-</v>
      </c>
      <c r="DA95" s="51" t="str">
        <f t="shared" si="112"/>
        <v>-</v>
      </c>
      <c r="DB95" s="52" t="str">
        <f t="shared" si="113"/>
        <v>-</v>
      </c>
      <c r="DC95" s="53" t="str">
        <f t="shared" si="90"/>
        <v>-</v>
      </c>
      <c r="DD95" s="7" t="str">
        <f t="shared" si="114"/>
        <v>-</v>
      </c>
      <c r="DE95" s="7" t="str">
        <f t="shared" si="91"/>
        <v>-</v>
      </c>
      <c r="DF95" s="7" t="str">
        <f t="shared" si="92"/>
        <v>-</v>
      </c>
      <c r="DG95" s="7" t="str">
        <f t="shared" si="93"/>
        <v>-</v>
      </c>
      <c r="DH95" s="7" t="str">
        <f t="shared" si="94"/>
        <v>-</v>
      </c>
      <c r="DI95" s="7" t="str">
        <f t="shared" si="95"/>
        <v>-</v>
      </c>
      <c r="DJ95" s="7" t="str">
        <f t="shared" si="96"/>
        <v>-</v>
      </c>
      <c r="DK95" s="7" t="str">
        <f t="shared" si="97"/>
        <v>-</v>
      </c>
      <c r="DL95" s="13" t="str">
        <f t="shared" si="98"/>
        <v>-</v>
      </c>
      <c r="DM95" s="14" t="str">
        <f t="shared" si="99"/>
        <v>-</v>
      </c>
      <c r="DN95" s="37" t="str">
        <f t="shared" si="115"/>
        <v>-</v>
      </c>
      <c r="DO95" s="89" t="str">
        <f t="shared" si="10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01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02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03"/>
        <v>-</v>
      </c>
      <c r="AC96" s="68"/>
      <c r="AD96" s="70" t="str">
        <f t="shared" ref="AD96:AD113" si="11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04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05"/>
        <v>-</v>
      </c>
      <c r="AW96" s="68"/>
      <c r="AX96" s="70" t="str">
        <f t="shared" ref="AX96:AX113" si="11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06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07"/>
        <v>-</v>
      </c>
      <c r="BQ96" s="68"/>
      <c r="BR96" s="70" t="str">
        <f t="shared" si="108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09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10"/>
        <v>-</v>
      </c>
      <c r="CK96" s="76"/>
      <c r="CL96" s="81"/>
      <c r="CM96" s="82"/>
      <c r="CN96" s="64" t="str">
        <f t="shared" ref="CN96:CN113" si="118">IF($J96="","-",IF(AND(AB96&gt;0,S96=0),"Y","N"))</f>
        <v>-</v>
      </c>
      <c r="CO96" s="65"/>
      <c r="CP96" s="65"/>
      <c r="CQ96" s="66" t="str">
        <f t="shared" ref="CQ96:CQ113" si="119">IF($J96="","-",IF(AC96=0,0,AC96-J96))</f>
        <v>-</v>
      </c>
      <c r="CR96" s="64" t="str">
        <f t="shared" ref="CR96:CR113" si="120">IF($J96="","-",IF(AND(I96&gt;=CR$4,CQ96&gt;=CQ$4,CP96="N",S96=0),"Yes","No"))</f>
        <v>-</v>
      </c>
      <c r="CS96" s="67" t="str">
        <f t="shared" ref="CS96:CS113" si="121">IF($J96="","",IF(S96&gt;0,0,IF(AD96=0,0,AB96/(AD96*24))))</f>
        <v/>
      </c>
      <c r="CT96" s="76"/>
      <c r="CU96" s="61" t="str">
        <f t="shared" ref="CU96:CU113" si="122">IF(J96="","-",CJ96)</f>
        <v>-</v>
      </c>
      <c r="CV96" s="62" t="str">
        <f t="shared" ref="CV96:CV113" si="123">IF($J96="","-",AB96+AV96+BP96)</f>
        <v>-</v>
      </c>
      <c r="CW96" s="63" t="str">
        <f t="shared" ref="CW96:CW113" si="124">IF($J96="","-",(AD96+AX96+BR96)*86400)</f>
        <v>-</v>
      </c>
      <c r="CX96" s="63" t="str">
        <f t="shared" si="111"/>
        <v>-</v>
      </c>
      <c r="CY96" s="63" t="str">
        <f t="shared" ref="CY96:CY113" si="125">IF($J96="","-",S96+AM96+BG96+CA96)</f>
        <v>-</v>
      </c>
      <c r="CZ96" s="63" t="str">
        <f t="shared" ref="CZ96:CZ113" si="126">IF($J96="","-",(CL96-J96)*86400)</f>
        <v>-</v>
      </c>
      <c r="DA96" s="51" t="str">
        <f t="shared" si="112"/>
        <v>-</v>
      </c>
      <c r="DB96" s="52" t="str">
        <f t="shared" si="113"/>
        <v>-</v>
      </c>
      <c r="DC96" s="53" t="str">
        <f t="shared" ref="DC96:DC113" si="127">IF($J96="", "-", IF(AND(CV96=0, CX96=2),  1,   IFERROR((DA96*3600)/(IFERROR(CZ96-DB96-2,CZ96-2)*$CS$114+CU96*3600),0)))</f>
        <v>-</v>
      </c>
      <c r="DD96" s="7" t="str">
        <f t="shared" si="114"/>
        <v>-</v>
      </c>
      <c r="DE96" s="7" t="str">
        <f t="shared" ref="DE96:DE113" si="128">IF($J96="","-",IFERROR((3600*CV96/$CS$114),0))</f>
        <v>-</v>
      </c>
      <c r="DF96" s="7" t="str">
        <f t="shared" ref="DF96:DF113" si="129">IF(J96="","-",(CM96-J96)*86400)</f>
        <v>-</v>
      </c>
      <c r="DG96" s="7" t="str">
        <f t="shared" ref="DG96:DG113" si="130">IF($J96="","-",(CL96-J96-(3/86400))*86400)</f>
        <v>-</v>
      </c>
      <c r="DH96" s="7" t="str">
        <f t="shared" ref="DH96:DH113" si="131">IF($J96="","-",IF($CW96=0,0, $CW96-IFERROR(3600*$CV96/$CS$114,0)-1))</f>
        <v>-</v>
      </c>
      <c r="DI96" s="7" t="str">
        <f t="shared" ref="DI96:DI113" si="132">IF($J96="","-",IF($CW96=0,0, $CW96-IFERROR(3600*$CV96/$CS$114,0)-2))</f>
        <v>-</v>
      </c>
      <c r="DJ96" s="7" t="str">
        <f t="shared" ref="DJ96:DJ113" si="133">IF($J96="","-",IF($CW96=0,0, $CW96-IFERROR(3600*$CV96/$CS$114,0)-1))</f>
        <v>-</v>
      </c>
      <c r="DK96" s="7" t="str">
        <f t="shared" ref="DK96:DK113" si="134">IF($J96="","-",IF($CW96=0,0, $CW96-IFERROR(3600*$CV96/$CS$114,0)))</f>
        <v>-</v>
      </c>
      <c r="DL96" s="13" t="str">
        <f t="shared" ref="DL96:DL113" si="135">IF($J96="","-",HLOOKUP(CX96,$DH$63:$DK$113,A96+1, FALSE))</f>
        <v>-</v>
      </c>
      <c r="DM96" s="14" t="str">
        <f t="shared" ref="DM96:DM113" si="136">IF($J96="","-",IFERROR(IF(CU96=0,((DA96*(3600/DF96))/($CS$114*((DG96-DB96+1)/DF96))),((DA96*(3600/DF96))/(($CS$114*(((DG96-DB96+1)/DF96)))+((CU96*3600)/DF96)))),0))</f>
        <v>-</v>
      </c>
      <c r="DN96" s="37" t="str">
        <f t="shared" si="115"/>
        <v>-</v>
      </c>
      <c r="DO96" s="89" t="str">
        <f t="shared" ref="DO96:DO113" si="13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01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02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03"/>
        <v>-</v>
      </c>
      <c r="AC97" s="68"/>
      <c r="AD97" s="70" t="str">
        <f t="shared" si="11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04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05"/>
        <v>-</v>
      </c>
      <c r="AW97" s="68"/>
      <c r="AX97" s="70" t="str">
        <f t="shared" si="11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06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07"/>
        <v>-</v>
      </c>
      <c r="BQ97" s="68"/>
      <c r="BR97" s="70" t="str">
        <f t="shared" si="108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09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10"/>
        <v>-</v>
      </c>
      <c r="CK97" s="76"/>
      <c r="CL97" s="81"/>
      <c r="CM97" s="82"/>
      <c r="CN97" s="64" t="str">
        <f t="shared" si="118"/>
        <v>-</v>
      </c>
      <c r="CO97" s="65"/>
      <c r="CP97" s="65"/>
      <c r="CQ97" s="66" t="str">
        <f t="shared" si="119"/>
        <v>-</v>
      </c>
      <c r="CR97" s="64" t="str">
        <f t="shared" si="120"/>
        <v>-</v>
      </c>
      <c r="CS97" s="67" t="str">
        <f t="shared" si="121"/>
        <v/>
      </c>
      <c r="CT97" s="76"/>
      <c r="CU97" s="61" t="str">
        <f t="shared" si="122"/>
        <v>-</v>
      </c>
      <c r="CV97" s="62" t="str">
        <f t="shared" si="123"/>
        <v>-</v>
      </c>
      <c r="CW97" s="63" t="str">
        <f t="shared" si="124"/>
        <v>-</v>
      </c>
      <c r="CX97" s="63" t="str">
        <f t="shared" si="111"/>
        <v>-</v>
      </c>
      <c r="CY97" s="63" t="str">
        <f t="shared" si="125"/>
        <v>-</v>
      </c>
      <c r="CZ97" s="63" t="str">
        <f t="shared" si="126"/>
        <v>-</v>
      </c>
      <c r="DA97" s="51" t="str">
        <f>IF($J97="","-",CV97+CY97+CU97)</f>
        <v>-</v>
      </c>
      <c r="DB97" s="52" t="str">
        <f t="shared" si="113"/>
        <v>-</v>
      </c>
      <c r="DC97" s="53" t="str">
        <f t="shared" si="127"/>
        <v>-</v>
      </c>
      <c r="DD97" s="7" t="str">
        <f t="shared" si="114"/>
        <v>-</v>
      </c>
      <c r="DE97" s="7" t="str">
        <f t="shared" si="128"/>
        <v>-</v>
      </c>
      <c r="DF97" s="7" t="str">
        <f t="shared" si="129"/>
        <v>-</v>
      </c>
      <c r="DG97" s="7" t="str">
        <f t="shared" si="130"/>
        <v>-</v>
      </c>
      <c r="DH97" s="7" t="str">
        <f t="shared" si="131"/>
        <v>-</v>
      </c>
      <c r="DI97" s="7" t="str">
        <f t="shared" si="132"/>
        <v>-</v>
      </c>
      <c r="DJ97" s="7" t="str">
        <f t="shared" si="133"/>
        <v>-</v>
      </c>
      <c r="DK97" s="7" t="str">
        <f t="shared" si="134"/>
        <v>-</v>
      </c>
      <c r="DL97" s="13" t="str">
        <f t="shared" si="135"/>
        <v>-</v>
      </c>
      <c r="DM97" s="14" t="str">
        <f t="shared" si="136"/>
        <v>-</v>
      </c>
      <c r="DN97" s="37" t="str">
        <f t="shared" si="115"/>
        <v>-</v>
      </c>
      <c r="DO97" s="89" t="str">
        <f t="shared" si="13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01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02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03"/>
        <v>-</v>
      </c>
      <c r="AC98" s="68"/>
      <c r="AD98" s="70" t="str">
        <f t="shared" si="11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04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05"/>
        <v>-</v>
      </c>
      <c r="AW98" s="68"/>
      <c r="AX98" s="70" t="str">
        <f t="shared" si="11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06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07"/>
        <v>-</v>
      </c>
      <c r="BQ98" s="68"/>
      <c r="BR98" s="70" t="str">
        <f t="shared" si="108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09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10"/>
        <v>-</v>
      </c>
      <c r="CK98" s="76"/>
      <c r="CL98" s="81"/>
      <c r="CM98" s="82"/>
      <c r="CN98" s="64" t="str">
        <f t="shared" si="118"/>
        <v>-</v>
      </c>
      <c r="CO98" s="65"/>
      <c r="CP98" s="65"/>
      <c r="CQ98" s="66" t="str">
        <f t="shared" si="119"/>
        <v>-</v>
      </c>
      <c r="CR98" s="64" t="str">
        <f t="shared" si="120"/>
        <v>-</v>
      </c>
      <c r="CS98" s="67" t="str">
        <f t="shared" si="121"/>
        <v/>
      </c>
      <c r="CT98" s="76"/>
      <c r="CU98" s="61" t="str">
        <f t="shared" si="122"/>
        <v>-</v>
      </c>
      <c r="CV98" s="62" t="str">
        <f t="shared" si="123"/>
        <v>-</v>
      </c>
      <c r="CW98" s="63" t="str">
        <f t="shared" si="124"/>
        <v>-</v>
      </c>
      <c r="CX98" s="63" t="str">
        <f t="shared" si="111"/>
        <v>-</v>
      </c>
      <c r="CY98" s="63" t="str">
        <f t="shared" si="125"/>
        <v>-</v>
      </c>
      <c r="CZ98" s="63" t="str">
        <f t="shared" si="126"/>
        <v>-</v>
      </c>
      <c r="DA98" s="51" t="str">
        <f t="shared" ref="DA98:DA113" si="138">IF($J98="","-",CV98+CY98+CU98)</f>
        <v>-</v>
      </c>
      <c r="DB98" s="52" t="str">
        <f t="shared" si="113"/>
        <v>-</v>
      </c>
      <c r="DC98" s="53" t="str">
        <f t="shared" si="127"/>
        <v>-</v>
      </c>
      <c r="DD98" s="7" t="str">
        <f t="shared" si="114"/>
        <v>-</v>
      </c>
      <c r="DE98" s="7" t="str">
        <f t="shared" si="128"/>
        <v>-</v>
      </c>
      <c r="DF98" s="7" t="str">
        <f t="shared" si="129"/>
        <v>-</v>
      </c>
      <c r="DG98" s="7" t="str">
        <f t="shared" si="130"/>
        <v>-</v>
      </c>
      <c r="DH98" s="7" t="str">
        <f t="shared" si="131"/>
        <v>-</v>
      </c>
      <c r="DI98" s="7" t="str">
        <f t="shared" si="132"/>
        <v>-</v>
      </c>
      <c r="DJ98" s="7" t="str">
        <f t="shared" si="133"/>
        <v>-</v>
      </c>
      <c r="DK98" s="7" t="str">
        <f t="shared" si="134"/>
        <v>-</v>
      </c>
      <c r="DL98" s="13" t="str">
        <f t="shared" si="135"/>
        <v>-</v>
      </c>
      <c r="DM98" s="14" t="str">
        <f t="shared" si="136"/>
        <v>-</v>
      </c>
      <c r="DN98" s="37" t="str">
        <f t="shared" si="115"/>
        <v>-</v>
      </c>
      <c r="DO98" s="89" t="str">
        <f t="shared" si="13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01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02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03"/>
        <v>-</v>
      </c>
      <c r="AC99" s="68"/>
      <c r="AD99" s="70" t="str">
        <f t="shared" si="11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04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05"/>
        <v>-</v>
      </c>
      <c r="AW99" s="68"/>
      <c r="AX99" s="70" t="str">
        <f t="shared" si="11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06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07"/>
        <v>-</v>
      </c>
      <c r="BQ99" s="68"/>
      <c r="BR99" s="70" t="str">
        <f t="shared" si="108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09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10"/>
        <v>-</v>
      </c>
      <c r="CK99" s="76"/>
      <c r="CL99" s="81"/>
      <c r="CM99" s="82"/>
      <c r="CN99" s="64" t="str">
        <f t="shared" si="118"/>
        <v>-</v>
      </c>
      <c r="CO99" s="65"/>
      <c r="CP99" s="65"/>
      <c r="CQ99" s="66" t="str">
        <f t="shared" si="119"/>
        <v>-</v>
      </c>
      <c r="CR99" s="64" t="str">
        <f t="shared" si="120"/>
        <v>-</v>
      </c>
      <c r="CS99" s="67" t="str">
        <f t="shared" si="121"/>
        <v/>
      </c>
      <c r="CT99" s="76"/>
      <c r="CU99" s="61" t="str">
        <f t="shared" si="122"/>
        <v>-</v>
      </c>
      <c r="CV99" s="62" t="str">
        <f t="shared" si="123"/>
        <v>-</v>
      </c>
      <c r="CW99" s="63" t="str">
        <f t="shared" si="124"/>
        <v>-</v>
      </c>
      <c r="CX99" s="63" t="str">
        <f t="shared" si="111"/>
        <v>-</v>
      </c>
      <c r="CY99" s="63" t="str">
        <f t="shared" si="125"/>
        <v>-</v>
      </c>
      <c r="CZ99" s="63" t="str">
        <f t="shared" si="126"/>
        <v>-</v>
      </c>
      <c r="DA99" s="51" t="str">
        <f t="shared" si="138"/>
        <v>-</v>
      </c>
      <c r="DB99" s="52" t="str">
        <f t="shared" si="113"/>
        <v>-</v>
      </c>
      <c r="DC99" s="53" t="str">
        <f t="shared" si="127"/>
        <v>-</v>
      </c>
      <c r="DD99" s="7" t="str">
        <f t="shared" si="114"/>
        <v>-</v>
      </c>
      <c r="DE99" s="7" t="str">
        <f t="shared" si="128"/>
        <v>-</v>
      </c>
      <c r="DF99" s="7" t="str">
        <f t="shared" si="129"/>
        <v>-</v>
      </c>
      <c r="DG99" s="7" t="str">
        <f t="shared" si="130"/>
        <v>-</v>
      </c>
      <c r="DH99" s="7" t="str">
        <f t="shared" si="131"/>
        <v>-</v>
      </c>
      <c r="DI99" s="7" t="str">
        <f t="shared" si="132"/>
        <v>-</v>
      </c>
      <c r="DJ99" s="7" t="str">
        <f t="shared" si="133"/>
        <v>-</v>
      </c>
      <c r="DK99" s="7" t="str">
        <f t="shared" si="134"/>
        <v>-</v>
      </c>
      <c r="DL99" s="13" t="str">
        <f t="shared" si="135"/>
        <v>-</v>
      </c>
      <c r="DM99" s="14" t="str">
        <f t="shared" si="136"/>
        <v>-</v>
      </c>
      <c r="DN99" s="37" t="str">
        <f t="shared" si="115"/>
        <v>-</v>
      </c>
      <c r="DO99" s="89" t="str">
        <f t="shared" si="13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01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02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03"/>
        <v>-</v>
      </c>
      <c r="AC100" s="68"/>
      <c r="AD100" s="70" t="str">
        <f t="shared" si="11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04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05"/>
        <v>-</v>
      </c>
      <c r="AW100" s="68"/>
      <c r="AX100" s="70" t="str">
        <f t="shared" si="11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06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07"/>
        <v>-</v>
      </c>
      <c r="BQ100" s="68"/>
      <c r="BR100" s="70" t="str">
        <f t="shared" si="108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09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10"/>
        <v>-</v>
      </c>
      <c r="CK100" s="76"/>
      <c r="CL100" s="81"/>
      <c r="CM100" s="82"/>
      <c r="CN100" s="64" t="str">
        <f t="shared" si="118"/>
        <v>-</v>
      </c>
      <c r="CO100" s="65"/>
      <c r="CP100" s="65"/>
      <c r="CQ100" s="66" t="str">
        <f t="shared" si="119"/>
        <v>-</v>
      </c>
      <c r="CR100" s="64" t="str">
        <f t="shared" si="120"/>
        <v>-</v>
      </c>
      <c r="CS100" s="67" t="str">
        <f t="shared" si="121"/>
        <v/>
      </c>
      <c r="CT100" s="76"/>
      <c r="CU100" s="61" t="str">
        <f t="shared" si="122"/>
        <v>-</v>
      </c>
      <c r="CV100" s="62" t="str">
        <f t="shared" si="123"/>
        <v>-</v>
      </c>
      <c r="CW100" s="63" t="str">
        <f t="shared" si="124"/>
        <v>-</v>
      </c>
      <c r="CX100" s="63" t="str">
        <f t="shared" si="111"/>
        <v>-</v>
      </c>
      <c r="CY100" s="63" t="str">
        <f t="shared" si="125"/>
        <v>-</v>
      </c>
      <c r="CZ100" s="63" t="str">
        <f t="shared" si="126"/>
        <v>-</v>
      </c>
      <c r="DA100" s="51" t="str">
        <f t="shared" si="138"/>
        <v>-</v>
      </c>
      <c r="DB100" s="52" t="str">
        <f t="shared" si="113"/>
        <v>-</v>
      </c>
      <c r="DC100" s="53" t="str">
        <f t="shared" si="127"/>
        <v>-</v>
      </c>
      <c r="DD100" s="7" t="str">
        <f t="shared" si="114"/>
        <v>-</v>
      </c>
      <c r="DE100" s="7" t="str">
        <f t="shared" si="128"/>
        <v>-</v>
      </c>
      <c r="DF100" s="7" t="str">
        <f t="shared" si="129"/>
        <v>-</v>
      </c>
      <c r="DG100" s="7" t="str">
        <f t="shared" si="130"/>
        <v>-</v>
      </c>
      <c r="DH100" s="7" t="str">
        <f t="shared" si="131"/>
        <v>-</v>
      </c>
      <c r="DI100" s="7" t="str">
        <f t="shared" si="132"/>
        <v>-</v>
      </c>
      <c r="DJ100" s="7" t="str">
        <f t="shared" si="133"/>
        <v>-</v>
      </c>
      <c r="DK100" s="7" t="str">
        <f t="shared" si="134"/>
        <v>-</v>
      </c>
      <c r="DL100" s="13" t="str">
        <f t="shared" si="135"/>
        <v>-</v>
      </c>
      <c r="DM100" s="14" t="str">
        <f t="shared" si="136"/>
        <v>-</v>
      </c>
      <c r="DN100" s="37" t="str">
        <f t="shared" si="115"/>
        <v>-</v>
      </c>
      <c r="DO100" s="89" t="str">
        <f t="shared" si="13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01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02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03"/>
        <v>-</v>
      </c>
      <c r="AC101" s="68"/>
      <c r="AD101" s="70" t="str">
        <f t="shared" si="11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04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05"/>
        <v>-</v>
      </c>
      <c r="AW101" s="68"/>
      <c r="AX101" s="70" t="str">
        <f t="shared" si="11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06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07"/>
        <v>-</v>
      </c>
      <c r="BQ101" s="68"/>
      <c r="BR101" s="70" t="str">
        <f t="shared" si="108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09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10"/>
        <v>-</v>
      </c>
      <c r="CK101" s="76"/>
      <c r="CL101" s="81"/>
      <c r="CM101" s="82"/>
      <c r="CN101" s="64" t="str">
        <f t="shared" si="118"/>
        <v>-</v>
      </c>
      <c r="CO101" s="65"/>
      <c r="CP101" s="65"/>
      <c r="CQ101" s="66" t="str">
        <f t="shared" si="119"/>
        <v>-</v>
      </c>
      <c r="CR101" s="64" t="str">
        <f t="shared" si="120"/>
        <v>-</v>
      </c>
      <c r="CS101" s="67" t="str">
        <f t="shared" si="121"/>
        <v/>
      </c>
      <c r="CT101" s="76"/>
      <c r="CU101" s="61" t="str">
        <f t="shared" si="122"/>
        <v>-</v>
      </c>
      <c r="CV101" s="62" t="str">
        <f t="shared" si="123"/>
        <v>-</v>
      </c>
      <c r="CW101" s="63" t="str">
        <f t="shared" si="124"/>
        <v>-</v>
      </c>
      <c r="CX101" s="63" t="str">
        <f t="shared" si="111"/>
        <v>-</v>
      </c>
      <c r="CY101" s="63" t="str">
        <f t="shared" si="125"/>
        <v>-</v>
      </c>
      <c r="CZ101" s="63" t="str">
        <f t="shared" si="126"/>
        <v>-</v>
      </c>
      <c r="DA101" s="51" t="str">
        <f t="shared" si="138"/>
        <v>-</v>
      </c>
      <c r="DB101" s="52" t="str">
        <f t="shared" si="113"/>
        <v>-</v>
      </c>
      <c r="DC101" s="53" t="str">
        <f t="shared" si="127"/>
        <v>-</v>
      </c>
      <c r="DD101" s="7" t="str">
        <f t="shared" si="114"/>
        <v>-</v>
      </c>
      <c r="DE101" s="7" t="str">
        <f t="shared" si="128"/>
        <v>-</v>
      </c>
      <c r="DF101" s="7" t="str">
        <f t="shared" si="129"/>
        <v>-</v>
      </c>
      <c r="DG101" s="7" t="str">
        <f t="shared" si="130"/>
        <v>-</v>
      </c>
      <c r="DH101" s="7" t="str">
        <f t="shared" si="131"/>
        <v>-</v>
      </c>
      <c r="DI101" s="7" t="str">
        <f t="shared" si="132"/>
        <v>-</v>
      </c>
      <c r="DJ101" s="7" t="str">
        <f t="shared" si="133"/>
        <v>-</v>
      </c>
      <c r="DK101" s="7" t="str">
        <f t="shared" si="134"/>
        <v>-</v>
      </c>
      <c r="DL101" s="13" t="str">
        <f t="shared" si="135"/>
        <v>-</v>
      </c>
      <c r="DM101" s="14" t="str">
        <f t="shared" si="136"/>
        <v>-</v>
      </c>
      <c r="DN101" s="37" t="str">
        <f t="shared" si="115"/>
        <v>-</v>
      </c>
      <c r="DO101" s="89" t="str">
        <f t="shared" si="13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01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02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03"/>
        <v>-</v>
      </c>
      <c r="AC102" s="68"/>
      <c r="AD102" s="70" t="str">
        <f t="shared" si="11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04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05"/>
        <v>-</v>
      </c>
      <c r="AW102" s="68"/>
      <c r="AX102" s="70" t="str">
        <f t="shared" si="11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06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07"/>
        <v>-</v>
      </c>
      <c r="BQ102" s="68"/>
      <c r="BR102" s="70" t="str">
        <f t="shared" si="108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09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10"/>
        <v>-</v>
      </c>
      <c r="CK102" s="76"/>
      <c r="CL102" s="81"/>
      <c r="CM102" s="82"/>
      <c r="CN102" s="64" t="str">
        <f t="shared" si="118"/>
        <v>-</v>
      </c>
      <c r="CO102" s="65"/>
      <c r="CP102" s="65"/>
      <c r="CQ102" s="66" t="str">
        <f t="shared" si="119"/>
        <v>-</v>
      </c>
      <c r="CR102" s="64" t="str">
        <f t="shared" si="120"/>
        <v>-</v>
      </c>
      <c r="CS102" s="67" t="str">
        <f t="shared" si="121"/>
        <v/>
      </c>
      <c r="CT102" s="76"/>
      <c r="CU102" s="61" t="str">
        <f t="shared" si="122"/>
        <v>-</v>
      </c>
      <c r="CV102" s="62" t="str">
        <f t="shared" si="123"/>
        <v>-</v>
      </c>
      <c r="CW102" s="63" t="str">
        <f t="shared" si="124"/>
        <v>-</v>
      </c>
      <c r="CX102" s="63" t="str">
        <f t="shared" si="111"/>
        <v>-</v>
      </c>
      <c r="CY102" s="63" t="str">
        <f t="shared" si="125"/>
        <v>-</v>
      </c>
      <c r="CZ102" s="63" t="str">
        <f t="shared" si="126"/>
        <v>-</v>
      </c>
      <c r="DA102" s="51" t="str">
        <f t="shared" si="138"/>
        <v>-</v>
      </c>
      <c r="DB102" s="52" t="str">
        <f t="shared" si="113"/>
        <v>-</v>
      </c>
      <c r="DC102" s="53" t="str">
        <f t="shared" si="127"/>
        <v>-</v>
      </c>
      <c r="DD102" s="7" t="str">
        <f t="shared" si="114"/>
        <v>-</v>
      </c>
      <c r="DE102" s="7" t="str">
        <f t="shared" si="128"/>
        <v>-</v>
      </c>
      <c r="DF102" s="7" t="str">
        <f t="shared" si="129"/>
        <v>-</v>
      </c>
      <c r="DG102" s="7" t="str">
        <f t="shared" si="130"/>
        <v>-</v>
      </c>
      <c r="DH102" s="7" t="str">
        <f t="shared" si="131"/>
        <v>-</v>
      </c>
      <c r="DI102" s="7" t="str">
        <f t="shared" si="132"/>
        <v>-</v>
      </c>
      <c r="DJ102" s="7" t="str">
        <f t="shared" si="133"/>
        <v>-</v>
      </c>
      <c r="DK102" s="7" t="str">
        <f t="shared" si="134"/>
        <v>-</v>
      </c>
      <c r="DL102" s="13" t="str">
        <f t="shared" si="135"/>
        <v>-</v>
      </c>
      <c r="DM102" s="14" t="str">
        <f t="shared" si="136"/>
        <v>-</v>
      </c>
      <c r="DN102" s="37" t="str">
        <f t="shared" si="115"/>
        <v>-</v>
      </c>
      <c r="DO102" s="89" t="str">
        <f t="shared" si="13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01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02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03"/>
        <v>-</v>
      </c>
      <c r="AC103" s="68"/>
      <c r="AD103" s="70" t="str">
        <f t="shared" si="11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04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05"/>
        <v>-</v>
      </c>
      <c r="AW103" s="68"/>
      <c r="AX103" s="70" t="str">
        <f t="shared" si="11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06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07"/>
        <v>-</v>
      </c>
      <c r="BQ103" s="68"/>
      <c r="BR103" s="70" t="str">
        <f t="shared" si="108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09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10"/>
        <v>-</v>
      </c>
      <c r="CK103" s="76"/>
      <c r="CL103" s="81"/>
      <c r="CM103" s="82"/>
      <c r="CN103" s="64" t="str">
        <f t="shared" si="118"/>
        <v>-</v>
      </c>
      <c r="CO103" s="65"/>
      <c r="CP103" s="65"/>
      <c r="CQ103" s="66" t="str">
        <f t="shared" si="119"/>
        <v>-</v>
      </c>
      <c r="CR103" s="64" t="str">
        <f t="shared" si="120"/>
        <v>-</v>
      </c>
      <c r="CS103" s="67" t="str">
        <f t="shared" si="121"/>
        <v/>
      </c>
      <c r="CT103" s="76"/>
      <c r="CU103" s="61" t="str">
        <f t="shared" si="122"/>
        <v>-</v>
      </c>
      <c r="CV103" s="62" t="str">
        <f t="shared" si="123"/>
        <v>-</v>
      </c>
      <c r="CW103" s="63" t="str">
        <f t="shared" si="124"/>
        <v>-</v>
      </c>
      <c r="CX103" s="63" t="str">
        <f t="shared" si="111"/>
        <v>-</v>
      </c>
      <c r="CY103" s="63" t="str">
        <f t="shared" si="125"/>
        <v>-</v>
      </c>
      <c r="CZ103" s="63" t="str">
        <f t="shared" si="126"/>
        <v>-</v>
      </c>
      <c r="DA103" s="51" t="str">
        <f t="shared" si="138"/>
        <v>-</v>
      </c>
      <c r="DB103" s="52" t="str">
        <f t="shared" si="113"/>
        <v>-</v>
      </c>
      <c r="DC103" s="53" t="str">
        <f t="shared" si="127"/>
        <v>-</v>
      </c>
      <c r="DD103" s="7" t="str">
        <f t="shared" si="114"/>
        <v>-</v>
      </c>
      <c r="DE103" s="7" t="str">
        <f t="shared" si="128"/>
        <v>-</v>
      </c>
      <c r="DF103" s="7" t="str">
        <f t="shared" si="129"/>
        <v>-</v>
      </c>
      <c r="DG103" s="7" t="str">
        <f t="shared" si="130"/>
        <v>-</v>
      </c>
      <c r="DH103" s="7" t="str">
        <f t="shared" si="131"/>
        <v>-</v>
      </c>
      <c r="DI103" s="7" t="str">
        <f t="shared" si="132"/>
        <v>-</v>
      </c>
      <c r="DJ103" s="7" t="str">
        <f t="shared" si="133"/>
        <v>-</v>
      </c>
      <c r="DK103" s="7" t="str">
        <f t="shared" si="134"/>
        <v>-</v>
      </c>
      <c r="DL103" s="13" t="str">
        <f t="shared" si="135"/>
        <v>-</v>
      </c>
      <c r="DM103" s="14" t="str">
        <f t="shared" si="136"/>
        <v>-</v>
      </c>
      <c r="DN103" s="37" t="str">
        <f t="shared" si="115"/>
        <v>-</v>
      </c>
      <c r="DO103" s="89" t="str">
        <f t="shared" si="13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01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02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03"/>
        <v>-</v>
      </c>
      <c r="AC104" s="68"/>
      <c r="AD104" s="70" t="str">
        <f t="shared" si="11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04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05"/>
        <v>-</v>
      </c>
      <c r="AW104" s="68"/>
      <c r="AX104" s="70" t="str">
        <f t="shared" si="11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06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07"/>
        <v>-</v>
      </c>
      <c r="BQ104" s="68"/>
      <c r="BR104" s="70" t="str">
        <f t="shared" si="108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09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10"/>
        <v>-</v>
      </c>
      <c r="CK104" s="76"/>
      <c r="CL104" s="81"/>
      <c r="CM104" s="82"/>
      <c r="CN104" s="64" t="str">
        <f t="shared" si="118"/>
        <v>-</v>
      </c>
      <c r="CO104" s="65"/>
      <c r="CP104" s="65"/>
      <c r="CQ104" s="66" t="str">
        <f t="shared" si="119"/>
        <v>-</v>
      </c>
      <c r="CR104" s="64" t="str">
        <f t="shared" si="120"/>
        <v>-</v>
      </c>
      <c r="CS104" s="67" t="str">
        <f t="shared" si="121"/>
        <v/>
      </c>
      <c r="CT104" s="76"/>
      <c r="CU104" s="61" t="str">
        <f t="shared" si="122"/>
        <v>-</v>
      </c>
      <c r="CV104" s="62" t="str">
        <f t="shared" si="123"/>
        <v>-</v>
      </c>
      <c r="CW104" s="63" t="str">
        <f t="shared" si="124"/>
        <v>-</v>
      </c>
      <c r="CX104" s="63" t="str">
        <f t="shared" si="111"/>
        <v>-</v>
      </c>
      <c r="CY104" s="63" t="str">
        <f t="shared" si="125"/>
        <v>-</v>
      </c>
      <c r="CZ104" s="63" t="str">
        <f t="shared" si="126"/>
        <v>-</v>
      </c>
      <c r="DA104" s="51" t="str">
        <f t="shared" si="138"/>
        <v>-</v>
      </c>
      <c r="DB104" s="52" t="str">
        <f t="shared" si="113"/>
        <v>-</v>
      </c>
      <c r="DC104" s="53" t="str">
        <f t="shared" si="127"/>
        <v>-</v>
      </c>
      <c r="DD104" s="7" t="str">
        <f t="shared" si="114"/>
        <v>-</v>
      </c>
      <c r="DE104" s="7" t="str">
        <f t="shared" si="128"/>
        <v>-</v>
      </c>
      <c r="DF104" s="7" t="str">
        <f t="shared" si="129"/>
        <v>-</v>
      </c>
      <c r="DG104" s="7" t="str">
        <f t="shared" si="130"/>
        <v>-</v>
      </c>
      <c r="DH104" s="7" t="str">
        <f t="shared" si="131"/>
        <v>-</v>
      </c>
      <c r="DI104" s="7" t="str">
        <f t="shared" si="132"/>
        <v>-</v>
      </c>
      <c r="DJ104" s="7" t="str">
        <f t="shared" si="133"/>
        <v>-</v>
      </c>
      <c r="DK104" s="7" t="str">
        <f t="shared" si="134"/>
        <v>-</v>
      </c>
      <c r="DL104" s="13" t="str">
        <f t="shared" si="135"/>
        <v>-</v>
      </c>
      <c r="DM104" s="14" t="str">
        <f t="shared" si="136"/>
        <v>-</v>
      </c>
      <c r="DN104" s="37" t="str">
        <f t="shared" si="115"/>
        <v>-</v>
      </c>
      <c r="DO104" s="89" t="str">
        <f t="shared" si="13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01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02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03"/>
        <v>-</v>
      </c>
      <c r="AC105" s="68"/>
      <c r="AD105" s="70" t="str">
        <f t="shared" si="11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04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05"/>
        <v>-</v>
      </c>
      <c r="AW105" s="68"/>
      <c r="AX105" s="70" t="str">
        <f t="shared" si="11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06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07"/>
        <v>-</v>
      </c>
      <c r="BQ105" s="68"/>
      <c r="BR105" s="70" t="str">
        <f t="shared" si="108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09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10"/>
        <v>-</v>
      </c>
      <c r="CK105" s="76"/>
      <c r="CL105" s="81"/>
      <c r="CM105" s="82"/>
      <c r="CN105" s="64" t="str">
        <f t="shared" si="118"/>
        <v>-</v>
      </c>
      <c r="CO105" s="65"/>
      <c r="CP105" s="65"/>
      <c r="CQ105" s="66" t="str">
        <f t="shared" si="119"/>
        <v>-</v>
      </c>
      <c r="CR105" s="64" t="str">
        <f t="shared" si="120"/>
        <v>-</v>
      </c>
      <c r="CS105" s="67" t="str">
        <f t="shared" si="121"/>
        <v/>
      </c>
      <c r="CT105" s="76"/>
      <c r="CU105" s="61" t="str">
        <f t="shared" si="122"/>
        <v>-</v>
      </c>
      <c r="CV105" s="62" t="str">
        <f t="shared" si="123"/>
        <v>-</v>
      </c>
      <c r="CW105" s="63" t="str">
        <f t="shared" si="124"/>
        <v>-</v>
      </c>
      <c r="CX105" s="63" t="str">
        <f t="shared" si="111"/>
        <v>-</v>
      </c>
      <c r="CY105" s="63" t="str">
        <f t="shared" si="125"/>
        <v>-</v>
      </c>
      <c r="CZ105" s="63" t="str">
        <f t="shared" si="126"/>
        <v>-</v>
      </c>
      <c r="DA105" s="51" t="str">
        <f t="shared" si="138"/>
        <v>-</v>
      </c>
      <c r="DB105" s="52" t="str">
        <f t="shared" si="113"/>
        <v>-</v>
      </c>
      <c r="DC105" s="53" t="str">
        <f t="shared" si="127"/>
        <v>-</v>
      </c>
      <c r="DD105" s="7" t="str">
        <f t="shared" si="114"/>
        <v>-</v>
      </c>
      <c r="DE105" s="7" t="str">
        <f t="shared" si="128"/>
        <v>-</v>
      </c>
      <c r="DF105" s="7" t="str">
        <f t="shared" si="129"/>
        <v>-</v>
      </c>
      <c r="DG105" s="7" t="str">
        <f t="shared" si="130"/>
        <v>-</v>
      </c>
      <c r="DH105" s="7" t="str">
        <f t="shared" si="131"/>
        <v>-</v>
      </c>
      <c r="DI105" s="7" t="str">
        <f t="shared" si="132"/>
        <v>-</v>
      </c>
      <c r="DJ105" s="7" t="str">
        <f t="shared" si="133"/>
        <v>-</v>
      </c>
      <c r="DK105" s="7" t="str">
        <f t="shared" si="134"/>
        <v>-</v>
      </c>
      <c r="DL105" s="13" t="str">
        <f t="shared" si="135"/>
        <v>-</v>
      </c>
      <c r="DM105" s="14" t="str">
        <f t="shared" si="136"/>
        <v>-</v>
      </c>
      <c r="DN105" s="37" t="str">
        <f t="shared" si="115"/>
        <v>-</v>
      </c>
      <c r="DO105" s="89" t="str">
        <f t="shared" si="13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01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02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03"/>
        <v>-</v>
      </c>
      <c r="AC106" s="68"/>
      <c r="AD106" s="70" t="str">
        <f t="shared" si="11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04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05"/>
        <v>-</v>
      </c>
      <c r="AW106" s="68"/>
      <c r="AX106" s="70" t="str">
        <f t="shared" si="11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06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07"/>
        <v>-</v>
      </c>
      <c r="BQ106" s="68"/>
      <c r="BR106" s="70" t="str">
        <f t="shared" si="108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09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10"/>
        <v>-</v>
      </c>
      <c r="CK106" s="76"/>
      <c r="CL106" s="81"/>
      <c r="CM106" s="82"/>
      <c r="CN106" s="64" t="str">
        <f t="shared" si="118"/>
        <v>-</v>
      </c>
      <c r="CO106" s="65"/>
      <c r="CP106" s="65"/>
      <c r="CQ106" s="66" t="str">
        <f t="shared" si="119"/>
        <v>-</v>
      </c>
      <c r="CR106" s="64" t="str">
        <f t="shared" si="120"/>
        <v>-</v>
      </c>
      <c r="CS106" s="67" t="str">
        <f t="shared" si="121"/>
        <v/>
      </c>
      <c r="CT106" s="76"/>
      <c r="CU106" s="61" t="str">
        <f t="shared" si="122"/>
        <v>-</v>
      </c>
      <c r="CV106" s="62" t="str">
        <f t="shared" si="123"/>
        <v>-</v>
      </c>
      <c r="CW106" s="63" t="str">
        <f t="shared" si="124"/>
        <v>-</v>
      </c>
      <c r="CX106" s="63" t="str">
        <f t="shared" si="111"/>
        <v>-</v>
      </c>
      <c r="CY106" s="63" t="str">
        <f t="shared" si="125"/>
        <v>-</v>
      </c>
      <c r="CZ106" s="63" t="str">
        <f t="shared" si="126"/>
        <v>-</v>
      </c>
      <c r="DA106" s="51" t="str">
        <f t="shared" si="138"/>
        <v>-</v>
      </c>
      <c r="DB106" s="52" t="str">
        <f t="shared" si="113"/>
        <v>-</v>
      </c>
      <c r="DC106" s="53" t="str">
        <f t="shared" si="127"/>
        <v>-</v>
      </c>
      <c r="DD106" s="7" t="str">
        <f t="shared" si="114"/>
        <v>-</v>
      </c>
      <c r="DE106" s="7" t="str">
        <f t="shared" si="128"/>
        <v>-</v>
      </c>
      <c r="DF106" s="7" t="str">
        <f t="shared" si="129"/>
        <v>-</v>
      </c>
      <c r="DG106" s="7" t="str">
        <f t="shared" si="130"/>
        <v>-</v>
      </c>
      <c r="DH106" s="7" t="str">
        <f t="shared" si="131"/>
        <v>-</v>
      </c>
      <c r="DI106" s="7" t="str">
        <f t="shared" si="132"/>
        <v>-</v>
      </c>
      <c r="DJ106" s="7" t="str">
        <f t="shared" si="133"/>
        <v>-</v>
      </c>
      <c r="DK106" s="7" t="str">
        <f t="shared" si="134"/>
        <v>-</v>
      </c>
      <c r="DL106" s="13" t="str">
        <f t="shared" si="135"/>
        <v>-</v>
      </c>
      <c r="DM106" s="14" t="str">
        <f t="shared" si="136"/>
        <v>-</v>
      </c>
      <c r="DN106" s="37" t="str">
        <f t="shared" si="115"/>
        <v>-</v>
      </c>
      <c r="DO106" s="89" t="str">
        <f t="shared" si="13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01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02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03"/>
        <v>-</v>
      </c>
      <c r="AC107" s="68"/>
      <c r="AD107" s="70" t="str">
        <f t="shared" si="11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04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05"/>
        <v>-</v>
      </c>
      <c r="AW107" s="68"/>
      <c r="AX107" s="70" t="str">
        <f t="shared" si="11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06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07"/>
        <v>-</v>
      </c>
      <c r="BQ107" s="68"/>
      <c r="BR107" s="70" t="str">
        <f t="shared" si="108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09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10"/>
        <v>-</v>
      </c>
      <c r="CK107" s="76"/>
      <c r="CL107" s="81"/>
      <c r="CM107" s="82"/>
      <c r="CN107" s="64" t="str">
        <f t="shared" si="118"/>
        <v>-</v>
      </c>
      <c r="CO107" s="65"/>
      <c r="CP107" s="65"/>
      <c r="CQ107" s="66" t="str">
        <f t="shared" si="119"/>
        <v>-</v>
      </c>
      <c r="CR107" s="64" t="str">
        <f t="shared" si="120"/>
        <v>-</v>
      </c>
      <c r="CS107" s="67" t="str">
        <f t="shared" si="121"/>
        <v/>
      </c>
      <c r="CT107" s="76"/>
      <c r="CU107" s="61" t="str">
        <f t="shared" si="122"/>
        <v>-</v>
      </c>
      <c r="CV107" s="62" t="str">
        <f t="shared" si="123"/>
        <v>-</v>
      </c>
      <c r="CW107" s="63" t="str">
        <f t="shared" si="124"/>
        <v>-</v>
      </c>
      <c r="CX107" s="63" t="str">
        <f t="shared" si="111"/>
        <v>-</v>
      </c>
      <c r="CY107" s="63" t="str">
        <f t="shared" si="125"/>
        <v>-</v>
      </c>
      <c r="CZ107" s="63" t="str">
        <f t="shared" si="126"/>
        <v>-</v>
      </c>
      <c r="DA107" s="51" t="str">
        <f t="shared" si="138"/>
        <v>-</v>
      </c>
      <c r="DB107" s="52" t="str">
        <f t="shared" si="113"/>
        <v>-</v>
      </c>
      <c r="DC107" s="53" t="str">
        <f t="shared" si="127"/>
        <v>-</v>
      </c>
      <c r="DD107" s="7" t="str">
        <f t="shared" si="114"/>
        <v>-</v>
      </c>
      <c r="DE107" s="7" t="str">
        <f t="shared" si="128"/>
        <v>-</v>
      </c>
      <c r="DF107" s="7" t="str">
        <f t="shared" si="129"/>
        <v>-</v>
      </c>
      <c r="DG107" s="7" t="str">
        <f t="shared" si="130"/>
        <v>-</v>
      </c>
      <c r="DH107" s="7" t="str">
        <f t="shared" si="131"/>
        <v>-</v>
      </c>
      <c r="DI107" s="7" t="str">
        <f t="shared" si="132"/>
        <v>-</v>
      </c>
      <c r="DJ107" s="7" t="str">
        <f t="shared" si="133"/>
        <v>-</v>
      </c>
      <c r="DK107" s="7" t="str">
        <f t="shared" si="134"/>
        <v>-</v>
      </c>
      <c r="DL107" s="13" t="str">
        <f t="shared" si="135"/>
        <v>-</v>
      </c>
      <c r="DM107" s="14" t="str">
        <f t="shared" si="136"/>
        <v>-</v>
      </c>
      <c r="DN107" s="37" t="str">
        <f t="shared" si="115"/>
        <v>-</v>
      </c>
      <c r="DO107" s="89" t="str">
        <f t="shared" si="13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01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02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03"/>
        <v>-</v>
      </c>
      <c r="AC108" s="68"/>
      <c r="AD108" s="70" t="str">
        <f t="shared" si="11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04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05"/>
        <v>-</v>
      </c>
      <c r="AW108" s="68"/>
      <c r="AX108" s="70" t="str">
        <f t="shared" si="11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06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07"/>
        <v>-</v>
      </c>
      <c r="BQ108" s="68"/>
      <c r="BR108" s="70" t="str">
        <f t="shared" si="108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09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10"/>
        <v>-</v>
      </c>
      <c r="CK108" s="76"/>
      <c r="CL108" s="81"/>
      <c r="CM108" s="82"/>
      <c r="CN108" s="64" t="str">
        <f t="shared" si="118"/>
        <v>-</v>
      </c>
      <c r="CO108" s="65"/>
      <c r="CP108" s="65"/>
      <c r="CQ108" s="66" t="str">
        <f t="shared" si="119"/>
        <v>-</v>
      </c>
      <c r="CR108" s="64" t="str">
        <f t="shared" si="120"/>
        <v>-</v>
      </c>
      <c r="CS108" s="67" t="str">
        <f t="shared" si="121"/>
        <v/>
      </c>
      <c r="CT108" s="76"/>
      <c r="CU108" s="61" t="str">
        <f t="shared" si="122"/>
        <v>-</v>
      </c>
      <c r="CV108" s="62" t="str">
        <f t="shared" si="123"/>
        <v>-</v>
      </c>
      <c r="CW108" s="63" t="str">
        <f t="shared" si="124"/>
        <v>-</v>
      </c>
      <c r="CX108" s="63" t="str">
        <f t="shared" si="111"/>
        <v>-</v>
      </c>
      <c r="CY108" s="63" t="str">
        <f t="shared" si="125"/>
        <v>-</v>
      </c>
      <c r="CZ108" s="63" t="str">
        <f t="shared" si="126"/>
        <v>-</v>
      </c>
      <c r="DA108" s="51" t="str">
        <f t="shared" si="138"/>
        <v>-</v>
      </c>
      <c r="DB108" s="52" t="str">
        <f t="shared" si="113"/>
        <v>-</v>
      </c>
      <c r="DC108" s="53" t="str">
        <f t="shared" si="127"/>
        <v>-</v>
      </c>
      <c r="DD108" s="7" t="str">
        <f t="shared" si="114"/>
        <v>-</v>
      </c>
      <c r="DE108" s="7" t="str">
        <f t="shared" si="128"/>
        <v>-</v>
      </c>
      <c r="DF108" s="7" t="str">
        <f t="shared" si="129"/>
        <v>-</v>
      </c>
      <c r="DG108" s="7" t="str">
        <f t="shared" si="130"/>
        <v>-</v>
      </c>
      <c r="DH108" s="7" t="str">
        <f t="shared" si="131"/>
        <v>-</v>
      </c>
      <c r="DI108" s="7" t="str">
        <f t="shared" si="132"/>
        <v>-</v>
      </c>
      <c r="DJ108" s="7" t="str">
        <f t="shared" si="133"/>
        <v>-</v>
      </c>
      <c r="DK108" s="7" t="str">
        <f t="shared" si="134"/>
        <v>-</v>
      </c>
      <c r="DL108" s="13" t="str">
        <f t="shared" si="135"/>
        <v>-</v>
      </c>
      <c r="DM108" s="14" t="str">
        <f t="shared" si="136"/>
        <v>-</v>
      </c>
      <c r="DN108" s="37" t="str">
        <f t="shared" si="115"/>
        <v>-</v>
      </c>
      <c r="DO108" s="89" t="str">
        <f t="shared" si="13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01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02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03"/>
        <v>-</v>
      </c>
      <c r="AC109" s="68"/>
      <c r="AD109" s="70" t="str">
        <f t="shared" si="11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04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05"/>
        <v>-</v>
      </c>
      <c r="AW109" s="68"/>
      <c r="AX109" s="70" t="str">
        <f t="shared" si="11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06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07"/>
        <v>-</v>
      </c>
      <c r="BQ109" s="68"/>
      <c r="BR109" s="70" t="str">
        <f t="shared" si="108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09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10"/>
        <v>-</v>
      </c>
      <c r="CK109" s="76"/>
      <c r="CL109" s="81"/>
      <c r="CM109" s="82"/>
      <c r="CN109" s="64" t="str">
        <f t="shared" si="118"/>
        <v>-</v>
      </c>
      <c r="CO109" s="65"/>
      <c r="CP109" s="65"/>
      <c r="CQ109" s="66" t="str">
        <f t="shared" si="119"/>
        <v>-</v>
      </c>
      <c r="CR109" s="64" t="str">
        <f t="shared" si="120"/>
        <v>-</v>
      </c>
      <c r="CS109" s="67" t="str">
        <f t="shared" si="121"/>
        <v/>
      </c>
      <c r="CT109" s="76"/>
      <c r="CU109" s="61" t="str">
        <f t="shared" si="122"/>
        <v>-</v>
      </c>
      <c r="CV109" s="62" t="str">
        <f t="shared" si="123"/>
        <v>-</v>
      </c>
      <c r="CW109" s="63" t="str">
        <f t="shared" si="124"/>
        <v>-</v>
      </c>
      <c r="CX109" s="63" t="str">
        <f t="shared" si="111"/>
        <v>-</v>
      </c>
      <c r="CY109" s="63" t="str">
        <f t="shared" si="125"/>
        <v>-</v>
      </c>
      <c r="CZ109" s="63" t="str">
        <f t="shared" si="126"/>
        <v>-</v>
      </c>
      <c r="DA109" s="51" t="str">
        <f t="shared" si="138"/>
        <v>-</v>
      </c>
      <c r="DB109" s="52" t="str">
        <f t="shared" si="113"/>
        <v>-</v>
      </c>
      <c r="DC109" s="53" t="str">
        <f t="shared" si="127"/>
        <v>-</v>
      </c>
      <c r="DD109" s="7" t="str">
        <f t="shared" si="114"/>
        <v>-</v>
      </c>
      <c r="DE109" s="7" t="str">
        <f t="shared" si="128"/>
        <v>-</v>
      </c>
      <c r="DF109" s="7" t="str">
        <f t="shared" si="129"/>
        <v>-</v>
      </c>
      <c r="DG109" s="7" t="str">
        <f t="shared" si="130"/>
        <v>-</v>
      </c>
      <c r="DH109" s="7" t="str">
        <f t="shared" si="131"/>
        <v>-</v>
      </c>
      <c r="DI109" s="7" t="str">
        <f t="shared" si="132"/>
        <v>-</v>
      </c>
      <c r="DJ109" s="7" t="str">
        <f t="shared" si="133"/>
        <v>-</v>
      </c>
      <c r="DK109" s="7" t="str">
        <f t="shared" si="134"/>
        <v>-</v>
      </c>
      <c r="DL109" s="13" t="str">
        <f t="shared" si="135"/>
        <v>-</v>
      </c>
      <c r="DM109" s="14" t="str">
        <f t="shared" si="136"/>
        <v>-</v>
      </c>
      <c r="DN109" s="37" t="str">
        <f t="shared" si="115"/>
        <v>-</v>
      </c>
      <c r="DO109" s="89" t="str">
        <f t="shared" si="13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01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02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03"/>
        <v>-</v>
      </c>
      <c r="AC110" s="68"/>
      <c r="AD110" s="70" t="str">
        <f t="shared" si="11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04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05"/>
        <v>-</v>
      </c>
      <c r="AW110" s="68"/>
      <c r="AX110" s="70" t="str">
        <f t="shared" si="11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06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07"/>
        <v>-</v>
      </c>
      <c r="BQ110" s="68"/>
      <c r="BR110" s="70" t="str">
        <f t="shared" si="108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09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10"/>
        <v>-</v>
      </c>
      <c r="CK110" s="76"/>
      <c r="CL110" s="81"/>
      <c r="CM110" s="82"/>
      <c r="CN110" s="64" t="str">
        <f t="shared" si="118"/>
        <v>-</v>
      </c>
      <c r="CO110" s="65"/>
      <c r="CP110" s="65"/>
      <c r="CQ110" s="66" t="str">
        <f t="shared" si="119"/>
        <v>-</v>
      </c>
      <c r="CR110" s="64" t="str">
        <f t="shared" si="120"/>
        <v>-</v>
      </c>
      <c r="CS110" s="67" t="str">
        <f t="shared" si="121"/>
        <v/>
      </c>
      <c r="CT110" s="76"/>
      <c r="CU110" s="61" t="str">
        <f t="shared" si="122"/>
        <v>-</v>
      </c>
      <c r="CV110" s="62" t="str">
        <f t="shared" si="123"/>
        <v>-</v>
      </c>
      <c r="CW110" s="63" t="str">
        <f t="shared" si="124"/>
        <v>-</v>
      </c>
      <c r="CX110" s="63" t="str">
        <f t="shared" si="111"/>
        <v>-</v>
      </c>
      <c r="CY110" s="63" t="str">
        <f t="shared" si="125"/>
        <v>-</v>
      </c>
      <c r="CZ110" s="63" t="str">
        <f t="shared" si="126"/>
        <v>-</v>
      </c>
      <c r="DA110" s="51" t="str">
        <f t="shared" si="138"/>
        <v>-</v>
      </c>
      <c r="DB110" s="52" t="str">
        <f t="shared" si="113"/>
        <v>-</v>
      </c>
      <c r="DC110" s="53" t="str">
        <f t="shared" si="127"/>
        <v>-</v>
      </c>
      <c r="DD110" s="7" t="str">
        <f t="shared" si="114"/>
        <v>-</v>
      </c>
      <c r="DE110" s="7" t="str">
        <f t="shared" si="128"/>
        <v>-</v>
      </c>
      <c r="DF110" s="7" t="str">
        <f t="shared" si="129"/>
        <v>-</v>
      </c>
      <c r="DG110" s="7" t="str">
        <f t="shared" si="130"/>
        <v>-</v>
      </c>
      <c r="DH110" s="7" t="str">
        <f t="shared" si="131"/>
        <v>-</v>
      </c>
      <c r="DI110" s="7" t="str">
        <f t="shared" si="132"/>
        <v>-</v>
      </c>
      <c r="DJ110" s="7" t="str">
        <f t="shared" si="133"/>
        <v>-</v>
      </c>
      <c r="DK110" s="7" t="str">
        <f t="shared" si="134"/>
        <v>-</v>
      </c>
      <c r="DL110" s="13" t="str">
        <f t="shared" si="135"/>
        <v>-</v>
      </c>
      <c r="DM110" s="14" t="str">
        <f t="shared" si="136"/>
        <v>-</v>
      </c>
      <c r="DN110" s="37" t="str">
        <f t="shared" si="115"/>
        <v>-</v>
      </c>
      <c r="DO110" s="89" t="str">
        <f t="shared" si="13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01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02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03"/>
        <v>-</v>
      </c>
      <c r="AC111" s="68"/>
      <c r="AD111" s="70" t="str">
        <f t="shared" si="11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04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05"/>
        <v>-</v>
      </c>
      <c r="AW111" s="68"/>
      <c r="AX111" s="70" t="str">
        <f t="shared" si="11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06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07"/>
        <v>-</v>
      </c>
      <c r="BQ111" s="68"/>
      <c r="BR111" s="70" t="str">
        <f t="shared" si="108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09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10"/>
        <v>-</v>
      </c>
      <c r="CK111" s="76"/>
      <c r="CL111" s="81"/>
      <c r="CM111" s="82"/>
      <c r="CN111" s="64" t="str">
        <f t="shared" si="118"/>
        <v>-</v>
      </c>
      <c r="CO111" s="65"/>
      <c r="CP111" s="65"/>
      <c r="CQ111" s="66" t="str">
        <f t="shared" si="119"/>
        <v>-</v>
      </c>
      <c r="CR111" s="64" t="str">
        <f t="shared" si="120"/>
        <v>-</v>
      </c>
      <c r="CS111" s="67" t="str">
        <f t="shared" si="121"/>
        <v/>
      </c>
      <c r="CT111" s="76"/>
      <c r="CU111" s="61" t="str">
        <f t="shared" si="122"/>
        <v>-</v>
      </c>
      <c r="CV111" s="62" t="str">
        <f t="shared" si="123"/>
        <v>-</v>
      </c>
      <c r="CW111" s="63" t="str">
        <f t="shared" si="124"/>
        <v>-</v>
      </c>
      <c r="CX111" s="63" t="str">
        <f t="shared" si="111"/>
        <v>-</v>
      </c>
      <c r="CY111" s="63" t="str">
        <f t="shared" si="125"/>
        <v>-</v>
      </c>
      <c r="CZ111" s="63" t="str">
        <f t="shared" si="126"/>
        <v>-</v>
      </c>
      <c r="DA111" s="51" t="str">
        <f t="shared" si="138"/>
        <v>-</v>
      </c>
      <c r="DB111" s="52" t="str">
        <f t="shared" si="113"/>
        <v>-</v>
      </c>
      <c r="DC111" s="53" t="str">
        <f t="shared" si="127"/>
        <v>-</v>
      </c>
      <c r="DD111" s="7" t="str">
        <f t="shared" si="114"/>
        <v>-</v>
      </c>
      <c r="DE111" s="7" t="str">
        <f t="shared" si="128"/>
        <v>-</v>
      </c>
      <c r="DF111" s="7" t="str">
        <f t="shared" si="129"/>
        <v>-</v>
      </c>
      <c r="DG111" s="7" t="str">
        <f t="shared" si="130"/>
        <v>-</v>
      </c>
      <c r="DH111" s="7" t="str">
        <f t="shared" si="131"/>
        <v>-</v>
      </c>
      <c r="DI111" s="7" t="str">
        <f t="shared" si="132"/>
        <v>-</v>
      </c>
      <c r="DJ111" s="7" t="str">
        <f t="shared" si="133"/>
        <v>-</v>
      </c>
      <c r="DK111" s="7" t="str">
        <f t="shared" si="134"/>
        <v>-</v>
      </c>
      <c r="DL111" s="13" t="str">
        <f t="shared" si="135"/>
        <v>-</v>
      </c>
      <c r="DM111" s="14" t="str">
        <f t="shared" si="136"/>
        <v>-</v>
      </c>
      <c r="DN111" s="37" t="str">
        <f t="shared" si="115"/>
        <v>-</v>
      </c>
      <c r="DO111" s="89" t="str">
        <f t="shared" si="13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01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02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03"/>
        <v>-</v>
      </c>
      <c r="AC112" s="68"/>
      <c r="AD112" s="70" t="str">
        <f t="shared" si="11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04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05"/>
        <v>-</v>
      </c>
      <c r="AW112" s="68"/>
      <c r="AX112" s="70" t="str">
        <f t="shared" si="11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06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07"/>
        <v>-</v>
      </c>
      <c r="BQ112" s="68"/>
      <c r="BR112" s="70" t="str">
        <f t="shared" si="108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09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10"/>
        <v>-</v>
      </c>
      <c r="CK112" s="76"/>
      <c r="CL112" s="81"/>
      <c r="CM112" s="82"/>
      <c r="CN112" s="64" t="str">
        <f t="shared" si="118"/>
        <v>-</v>
      </c>
      <c r="CO112" s="65"/>
      <c r="CP112" s="65"/>
      <c r="CQ112" s="66" t="str">
        <f t="shared" si="119"/>
        <v>-</v>
      </c>
      <c r="CR112" s="64" t="str">
        <f t="shared" si="120"/>
        <v>-</v>
      </c>
      <c r="CS112" s="67" t="str">
        <f t="shared" si="121"/>
        <v/>
      </c>
      <c r="CT112" s="76"/>
      <c r="CU112" s="61" t="str">
        <f t="shared" si="122"/>
        <v>-</v>
      </c>
      <c r="CV112" s="62" t="str">
        <f t="shared" si="123"/>
        <v>-</v>
      </c>
      <c r="CW112" s="63" t="str">
        <f t="shared" si="124"/>
        <v>-</v>
      </c>
      <c r="CX112" s="63" t="str">
        <f t="shared" si="111"/>
        <v>-</v>
      </c>
      <c r="CY112" s="63" t="str">
        <f t="shared" si="125"/>
        <v>-</v>
      </c>
      <c r="CZ112" s="63" t="str">
        <f t="shared" si="126"/>
        <v>-</v>
      </c>
      <c r="DA112" s="51" t="str">
        <f t="shared" si="138"/>
        <v>-</v>
      </c>
      <c r="DB112" s="52" t="str">
        <f t="shared" si="113"/>
        <v>-</v>
      </c>
      <c r="DC112" s="53" t="str">
        <f t="shared" si="127"/>
        <v>-</v>
      </c>
      <c r="DD112" s="7" t="str">
        <f t="shared" si="114"/>
        <v>-</v>
      </c>
      <c r="DE112" s="7" t="str">
        <f t="shared" si="128"/>
        <v>-</v>
      </c>
      <c r="DF112" s="7" t="str">
        <f t="shared" si="129"/>
        <v>-</v>
      </c>
      <c r="DG112" s="7" t="str">
        <f t="shared" si="130"/>
        <v>-</v>
      </c>
      <c r="DH112" s="7" t="str">
        <f t="shared" si="131"/>
        <v>-</v>
      </c>
      <c r="DI112" s="7" t="str">
        <f t="shared" si="132"/>
        <v>-</v>
      </c>
      <c r="DJ112" s="7" t="str">
        <f t="shared" si="133"/>
        <v>-</v>
      </c>
      <c r="DK112" s="7" t="str">
        <f t="shared" si="134"/>
        <v>-</v>
      </c>
      <c r="DL112" s="13" t="str">
        <f t="shared" si="135"/>
        <v>-</v>
      </c>
      <c r="DM112" s="14" t="str">
        <f t="shared" si="136"/>
        <v>-</v>
      </c>
      <c r="DN112" s="37" t="str">
        <f t="shared" si="115"/>
        <v>-</v>
      </c>
      <c r="DO112" s="89" t="str">
        <f t="shared" si="13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01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02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03"/>
        <v>-</v>
      </c>
      <c r="AC113" s="68"/>
      <c r="AD113" s="70" t="str">
        <f t="shared" si="11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04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05"/>
        <v>-</v>
      </c>
      <c r="AW113" s="68"/>
      <c r="AX113" s="70" t="str">
        <f t="shared" si="11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06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07"/>
        <v>-</v>
      </c>
      <c r="BQ113" s="68"/>
      <c r="BR113" s="70" t="str">
        <f t="shared" si="108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09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10"/>
        <v>-</v>
      </c>
      <c r="CK113" s="76"/>
      <c r="CL113" s="81"/>
      <c r="CM113" s="82"/>
      <c r="CN113" s="64" t="str">
        <f t="shared" si="118"/>
        <v>-</v>
      </c>
      <c r="CO113" s="65"/>
      <c r="CP113" s="65"/>
      <c r="CQ113" s="66" t="str">
        <f t="shared" si="119"/>
        <v>-</v>
      </c>
      <c r="CR113" s="64" t="str">
        <f t="shared" si="120"/>
        <v>-</v>
      </c>
      <c r="CS113" s="67" t="str">
        <f t="shared" si="121"/>
        <v/>
      </c>
      <c r="CT113" s="76"/>
      <c r="CU113" s="61" t="str">
        <f t="shared" si="122"/>
        <v>-</v>
      </c>
      <c r="CV113" s="62" t="str">
        <f t="shared" si="123"/>
        <v>-</v>
      </c>
      <c r="CW113" s="63" t="str">
        <f t="shared" si="124"/>
        <v>-</v>
      </c>
      <c r="CX113" s="63" t="str">
        <f t="shared" si="111"/>
        <v>-</v>
      </c>
      <c r="CY113" s="63" t="str">
        <f t="shared" si="125"/>
        <v>-</v>
      </c>
      <c r="CZ113" s="63" t="str">
        <f t="shared" si="126"/>
        <v>-</v>
      </c>
      <c r="DA113" s="51" t="str">
        <f t="shared" si="138"/>
        <v>-</v>
      </c>
      <c r="DB113" s="52" t="str">
        <f t="shared" si="113"/>
        <v>-</v>
      </c>
      <c r="DC113" s="53" t="str">
        <f t="shared" si="127"/>
        <v>-</v>
      </c>
      <c r="DD113" s="7" t="str">
        <f t="shared" si="114"/>
        <v>-</v>
      </c>
      <c r="DE113" s="7" t="str">
        <f t="shared" si="128"/>
        <v>-</v>
      </c>
      <c r="DF113" s="7" t="str">
        <f t="shared" si="129"/>
        <v>-</v>
      </c>
      <c r="DG113" s="7" t="str">
        <f t="shared" si="130"/>
        <v>-</v>
      </c>
      <c r="DH113" s="7" t="str">
        <f t="shared" si="131"/>
        <v>-</v>
      </c>
      <c r="DI113" s="7" t="str">
        <f t="shared" si="132"/>
        <v>-</v>
      </c>
      <c r="DJ113" s="7" t="str">
        <f t="shared" si="133"/>
        <v>-</v>
      </c>
      <c r="DK113" s="7" t="str">
        <f t="shared" si="134"/>
        <v>-</v>
      </c>
      <c r="DL113" s="13" t="str">
        <f t="shared" si="135"/>
        <v>-</v>
      </c>
      <c r="DM113" s="14" t="str">
        <f t="shared" si="136"/>
        <v>-</v>
      </c>
      <c r="DN113" s="37" t="str">
        <f t="shared" si="115"/>
        <v>-</v>
      </c>
      <c r="DO113" s="89" t="str">
        <f t="shared" si="13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4.0000000000000008E-2</v>
      </c>
      <c r="D114" s="26">
        <f>IFERROR(SUMIFS(D64:D113,$J64:$J113,"&gt;0")/COUNTIFS($J64:$J113,"&gt;0"),0)*$N$2</f>
        <v>9.9</v>
      </c>
      <c r="E114" s="26">
        <f>IFERROR(SUMIFS(E64:E113,$J64:$J113,"&gt;0")/COUNTIFS($J64:$J113,"&gt;0"),0)*$O$2</f>
        <v>1.1000000000000001</v>
      </c>
      <c r="F114" s="26">
        <f t="shared" ref="F114:H114" si="139">IFERROR(SUMIFS(F64:F113,$J64:$J113,"&gt;0")/COUNTIFS($J64:$J113,"&gt;0"),0)*$O$2</f>
        <v>0</v>
      </c>
      <c r="G114" s="26">
        <f t="shared" si="139"/>
        <v>0</v>
      </c>
      <c r="H114" s="26">
        <f t="shared" si="139"/>
        <v>0.1</v>
      </c>
      <c r="I114" s="27">
        <f t="shared" ref="I114" si="140">IFERROR(SUMIFS(I64:I113,$J64:$J113,"&gt;0")/COUNTIFS($J64:$J113,"&gt;0"),0)</f>
        <v>11.24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41">IFERROR(SUMIFS(P64:P113,$J64:$J113,"&gt;0")/COUNTIFS($J64:$J113,"&gt;0"),0)*$O$2</f>
        <v>0</v>
      </c>
      <c r="Q114" s="26">
        <f t="shared" si="141"/>
        <v>0</v>
      </c>
      <c r="R114" s="26">
        <f t="shared" si="141"/>
        <v>0</v>
      </c>
      <c r="S114" s="27">
        <f t="shared" ref="S114" si="14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9.9</v>
      </c>
      <c r="X114" s="26">
        <f>IFERROR(SUMIFS(X64:X113,$J64:$J113,"&gt;0")/COUNTIFS($J64:$J113,"&gt;0"),0)*$O$2</f>
        <v>1.4</v>
      </c>
      <c r="Y114" s="26">
        <f t="shared" ref="Y114:AA114" si="143">IFERROR(SUMIFS(Y64:Y113,$J64:$J113,"&gt;0")/COUNTIFS($J64:$J113,"&gt;0"),0)*$O$2</f>
        <v>0</v>
      </c>
      <c r="Z114" s="26">
        <f t="shared" si="143"/>
        <v>0</v>
      </c>
      <c r="AA114" s="26">
        <f t="shared" si="143"/>
        <v>0.1</v>
      </c>
      <c r="AB114" s="27">
        <f t="shared" ref="AB114" si="144">IFERROR(SUMIFS(AB64:AB113,$J64:$J113,"&gt;0")/COUNTIFS($J64:$J113,"&gt;0"),0)</f>
        <v>11.540000000000001</v>
      </c>
      <c r="AC114" s="28">
        <f>COUNTIFS($J64:$J113,"&gt;0",AC64:AC113,"&gt;0")</f>
        <v>10</v>
      </c>
      <c r="AD114" s="30">
        <f t="shared" ref="AD114" si="145">IFERROR(SUMIFS(AD64:AD113,$J64:$J113,"&gt;0")/COUNTIFS($J64:$J113,"&gt;0"),0)</f>
        <v>2.3495370370369973E-4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1.2</v>
      </c>
      <c r="AI114" s="26">
        <f>IFERROR(SUMIFS(AI64:AI113,$J64:$J113,"&gt;0")/COUNTIFS($J64:$J113,"&gt;0"),0)*$O$2</f>
        <v>0</v>
      </c>
      <c r="AJ114" s="26">
        <f t="shared" ref="AJ114:AL114" si="146">IFERROR(SUMIFS(AJ64:AJ113,$J64:$J113,"&gt;0")/COUNTIFS($J64:$J113,"&gt;0"),0)*$O$2</f>
        <v>0</v>
      </c>
      <c r="AK114" s="26">
        <f t="shared" si="146"/>
        <v>0</v>
      </c>
      <c r="AL114" s="26">
        <f t="shared" si="146"/>
        <v>0</v>
      </c>
      <c r="AM114" s="27">
        <f>IFERROR(SUMIFS(AM64:AM113,$J64:$J113,"&gt;0")/COUNTIFS($J64:$J113,"&gt;0"),0)</f>
        <v>1.2</v>
      </c>
      <c r="AN114" s="28">
        <f>COUNTIFS($J64:$J113,"&gt;0",AN64:AN113,"&gt;0")</f>
        <v>6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2.7</v>
      </c>
      <c r="AR114" s="26">
        <f>IFERROR(SUMIFS(AR64:AR113,$J64:$J113,"&gt;0")/COUNTIFS($J64:$J113,"&gt;0"),0)*$O$2</f>
        <v>0.1</v>
      </c>
      <c r="AS114" s="26">
        <f t="shared" ref="AS114:AU114" si="147">IFERROR(SUMIFS(AS64:AS113,$J64:$J113,"&gt;0")/COUNTIFS($J64:$J113,"&gt;0"),0)*$O$2</f>
        <v>0</v>
      </c>
      <c r="AT114" s="26">
        <f t="shared" si="147"/>
        <v>0</v>
      </c>
      <c r="AU114" s="26">
        <f t="shared" si="147"/>
        <v>0</v>
      </c>
      <c r="AV114" s="27">
        <f t="shared" ref="AV114" si="148">IFERROR(SUMIFS(AV64:AV113,$J64:$J113,"&gt;0")/COUNTIFS($J64:$J113,"&gt;0"),0)</f>
        <v>2.8</v>
      </c>
      <c r="AW114" s="28">
        <f>COUNTIFS($J64:$J113,"&gt;0",AW64:AW113,"&gt;0")</f>
        <v>6</v>
      </c>
      <c r="AX114" s="30">
        <f t="shared" ref="AX114" si="149">IFERROR(SUMIFS(AX64:AX113,$J64:$J113,"&gt;0")/COUNTIFS($J64:$J113,"&gt;0"),0)</f>
        <v>6.0185185185168687E-5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50">IFERROR(SUMIFS(BD64:BD113,$J64:$J113,"&gt;0")/COUNTIFS($J64:$J113,"&gt;0"),0)*$O$2</f>
        <v>0</v>
      </c>
      <c r="BE114" s="26">
        <f t="shared" si="150"/>
        <v>0</v>
      </c>
      <c r="BF114" s="26">
        <f t="shared" si="150"/>
        <v>0</v>
      </c>
      <c r="BG114" s="27">
        <f t="shared" ref="BG114" si="151">IFERROR(SUMIFS(BG64:BG113,$J64:$J113,"&gt;0")/COUNTIFS($J64:$J113,"&gt;0"),0)</f>
        <v>0</v>
      </c>
      <c r="BH114" s="28">
        <f>COUNTIFS($J64:$J113,"&gt;0",BH64:BH113,"&gt;0")</f>
        <v>1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0.3</v>
      </c>
      <c r="BL114" s="26">
        <f>IFERROR(SUMIFS(BL64:BL113,$J64:$J113,"&gt;0")/COUNTIFS($J64:$J113,"&gt;0"),0)*$O$2</f>
        <v>0</v>
      </c>
      <c r="BM114" s="26">
        <f t="shared" ref="BM114:BO114" si="152">IFERROR(SUMIFS(BM64:BM113,$J64:$J113,"&gt;0")/COUNTIFS($J64:$J113,"&gt;0"),0)*$O$2</f>
        <v>0</v>
      </c>
      <c r="BN114" s="26">
        <f t="shared" si="152"/>
        <v>0</v>
      </c>
      <c r="BO114" s="26">
        <f t="shared" si="152"/>
        <v>0</v>
      </c>
      <c r="BP114" s="27">
        <f t="shared" ref="BP114" si="153">IFERROR(SUMIFS(BP64:BP113,$J64:$J113,"&gt;0")/COUNTIFS($J64:$J113,"&gt;0"),0)</f>
        <v>0.3</v>
      </c>
      <c r="BQ114" s="28">
        <f>COUNTIFS($J64:$J113,"&gt;0",BQ64:BQ113,"&gt;0")</f>
        <v>1</v>
      </c>
      <c r="BR114" s="30">
        <f t="shared" ref="BR114" si="154">IFERROR(SUMIFS(BR64:BR113,$J64:$J113,"&gt;0")/COUNTIFS($J64:$J113,"&gt;0"),0)</f>
        <v>2.3148148148188776E-6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55">IFERROR(SUMIFS(BX64:BX113,$J64:$J113,"&gt;0")/COUNTIFS($J64:$J113,"&gt;0"),0)*$O$2</f>
        <v>0</v>
      </c>
      <c r="BY114" s="26">
        <f t="shared" si="155"/>
        <v>0</v>
      </c>
      <c r="BZ114" s="26">
        <f t="shared" si="155"/>
        <v>0</v>
      </c>
      <c r="CA114" s="27">
        <f t="shared" ref="CA114" si="15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57">IFERROR(SUMIFS(CG64:CG113,$J64:$J113,"&gt;0")/COUNTIFS($J64:$J113,"&gt;0"),0)*$O$2</f>
        <v>0</v>
      </c>
      <c r="CH114" s="26">
        <f t="shared" si="157"/>
        <v>0</v>
      </c>
      <c r="CI114" s="26">
        <f t="shared" si="15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10</v>
      </c>
      <c r="CS114" s="34">
        <f>IFERROR(SUMIFS(CS64:CS113,$CR64:$CR113,"Yes")/COUNTIFS($CR64:$CR113,"Yes"),0)</f>
        <v>2090.1140427968412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14.64</v>
      </c>
      <c r="CW114" s="33">
        <f>IFERROR(SUMIFS(CW64:CW113,$J64:$J113,"&gt;0")/COUNTIFS($J64:$J113,"&gt;0"),0)</f>
        <v>25.699999999998585</v>
      </c>
      <c r="CX114" s="25"/>
      <c r="CY114" s="33">
        <f>IFERROR(SUMIFS(CY64:CY113,$J64:$J113,"&gt;0")/COUNTIFS($J64:$J113,"&gt;0"),0)</f>
        <v>1.2</v>
      </c>
      <c r="CZ114" s="33">
        <f>IFERROR(SUMIFS(CZ64:CZ113,$J64:$J113,"&gt;0")/COUNTIFS($J64:$J113,"&gt;0"),0)</f>
        <v>47.600000000001039</v>
      </c>
      <c r="DA114" s="11">
        <f>IFERROR(SUMIFS(DA64:DA113,$J64:$J113,"&gt;0")/COUNTIFS($J64:$J113,"&gt;0"),0)</f>
        <v>15.84</v>
      </c>
      <c r="DB114" s="11">
        <f>IFERROR(SUMIFS(DB64:DB113,$J64:$J113,"&gt;0")/COUNTIFS($J64:$J113,"&gt;0"),0)</f>
        <v>-0.81584895409737468</v>
      </c>
      <c r="DC114" s="12">
        <f>IFERROR(SUMIFS(DC64:DC113,$J64:$J113,"&gt;0")/COUNTIFS($J64:$J113,"&gt;0"),0)</f>
        <v>0.59248833490671482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166" priority="7">
      <formula>$CR64="Yes"</formula>
    </cfRule>
  </conditionalFormatting>
  <conditionalFormatting sqref="U6:AA55">
    <cfRule type="expression" dxfId="165" priority="19">
      <formula>AND(SUM($U6:$AA6)&lt;3,SUM($U6:$AA6)&gt;0)</formula>
    </cfRule>
  </conditionalFormatting>
  <conditionalFormatting sqref="U64:AA113">
    <cfRule type="expression" dxfId="164" priority="10">
      <formula>AND(SUM($U64:$AA64)&lt;3,SUM($U64:$AA64)&gt;0)</formula>
    </cfRule>
  </conditionalFormatting>
  <conditionalFormatting sqref="AF6:AL55">
    <cfRule type="expression" dxfId="163" priority="12">
      <formula>AND($AM6&gt;0,$AB6=0)</formula>
    </cfRule>
  </conditionalFormatting>
  <conditionalFormatting sqref="AF64:AL113">
    <cfRule type="expression" dxfId="162" priority="3">
      <formula>AND($AM64&gt;0,$AB64=0)</formula>
    </cfRule>
  </conditionalFormatting>
  <conditionalFormatting sqref="AO6:AU55">
    <cfRule type="expression" dxfId="161" priority="18">
      <formula>AND(SUM($AO6:$AU6)&lt;3,SUM($AO6:$AU6)&gt;0)</formula>
    </cfRule>
  </conditionalFormatting>
  <conditionalFormatting sqref="AO64:AU113">
    <cfRule type="expression" dxfId="160" priority="9">
      <formula>AND(SUM($AO64:$AU64)&lt;3,SUM($AO64:$AU64)&gt;0)</formula>
    </cfRule>
  </conditionalFormatting>
  <conditionalFormatting sqref="AZ6:BF55">
    <cfRule type="expression" dxfId="159" priority="13">
      <formula>AND($BG6&gt;0,$AV6=0)</formula>
    </cfRule>
  </conditionalFormatting>
  <conditionalFormatting sqref="AZ64:BF113">
    <cfRule type="expression" dxfId="158" priority="4">
      <formula>AND($BG64&gt;0,$AV64=0)</formula>
    </cfRule>
  </conditionalFormatting>
  <conditionalFormatting sqref="BI6:BO55">
    <cfRule type="expression" dxfId="157" priority="17">
      <formula>AND(SUM($BI6:$BO6)&lt;3,SUM($BI6:$BO6)&gt;0)</formula>
    </cfRule>
  </conditionalFormatting>
  <conditionalFormatting sqref="BI64:BO113">
    <cfRule type="expression" dxfId="156" priority="8">
      <formula>AND(SUM($BI64:$BO64)&lt;3,SUM($BI64:$BO64)&gt;0)</formula>
    </cfRule>
  </conditionalFormatting>
  <conditionalFormatting sqref="BT6:BZ55">
    <cfRule type="expression" dxfId="155" priority="14">
      <formula>AND($CA6&gt;0,$BP6=0)</formula>
    </cfRule>
  </conditionalFormatting>
  <conditionalFormatting sqref="BT64:BZ113">
    <cfRule type="expression" dxfId="154" priority="5">
      <formula>AND($CA64&gt;0,$BP64=0)</formula>
    </cfRule>
  </conditionalFormatting>
  <conditionalFormatting sqref="CP6:CP55">
    <cfRule type="expression" dxfId="153" priority="11">
      <formula>$DO6="Blocked?"</formula>
    </cfRule>
  </conditionalFormatting>
  <conditionalFormatting sqref="CP64:CP113">
    <cfRule type="expression" dxfId="152" priority="2">
      <formula>$DO64="Blocked?"</formula>
    </cfRule>
  </conditionalFormatting>
  <conditionalFormatting sqref="CR64:CR113">
    <cfRule type="expression" dxfId="151" priority="1">
      <formula>$CR64="Yes"</formula>
    </cfRule>
  </conditionalFormatting>
  <conditionalFormatting sqref="CR6:CS55 CS64:CS113 A6:A55">
    <cfRule type="expression" dxfId="150" priority="16">
      <formula>$CR6="Yes"</formula>
    </cfRule>
  </conditionalFormatting>
  <conditionalFormatting sqref="CS6:CS56">
    <cfRule type="expression" dxfId="149" priority="15">
      <formula>CS6&gt;2700</formula>
    </cfRule>
  </conditionalFormatting>
  <conditionalFormatting sqref="CS64:CS114">
    <cfRule type="expression" dxfId="148" priority="6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3</v>
      </c>
      <c r="E6" s="71"/>
      <c r="F6" s="71"/>
      <c r="G6" s="71"/>
      <c r="H6" s="71"/>
      <c r="I6" s="69">
        <f>IF($J6="","-",B6*$L$2+C6*$M$2+D6*$N$2+E6*$O$2+F6*$P$2+G6*$Q$2+H6*$R$2)</f>
        <v>3</v>
      </c>
      <c r="J6" s="72">
        <v>0.33402777777777781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0.33403935185185185</v>
      </c>
      <c r="U6" s="64"/>
      <c r="V6" s="64"/>
      <c r="W6" s="65">
        <v>15</v>
      </c>
      <c r="X6" s="65">
        <v>2</v>
      </c>
      <c r="Y6" s="65"/>
      <c r="Z6" s="65"/>
      <c r="AA6" s="65"/>
      <c r="AB6" s="69">
        <f>IF($J6="","-",U6*$L$2+V6*$M$2+W6*$N$2+X6*$O$2+Y6*$P$2+Z6*$Q$2+AA6*$R$2)</f>
        <v>17</v>
      </c>
      <c r="AC6" s="68">
        <v>0.3344212962962963</v>
      </c>
      <c r="AD6" s="70">
        <f t="shared" ref="AD6:AD37" si="0">IF($J6="","-",AC6-T6)</f>
        <v>3.8194444444444864E-4</v>
      </c>
      <c r="AE6" s="73"/>
      <c r="AF6" s="92"/>
      <c r="AG6" s="64"/>
      <c r="AH6" s="65">
        <v>1</v>
      </c>
      <c r="AI6" s="65"/>
      <c r="AJ6" s="65"/>
      <c r="AK6" s="65"/>
      <c r="AL6" s="65"/>
      <c r="AM6" s="69">
        <f>IF($J6="","-",AF6*$L$2+AG6*$M$2+AH6*$N$2+AI6*$O$2+AJ6*$P$2+AK6*$Q$2+AL6*$R$2)</f>
        <v>1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0.33465277777777774</v>
      </c>
      <c r="CM6" s="82">
        <v>0.33498842592592593</v>
      </c>
      <c r="CN6" s="64" t="str">
        <f t="shared" ref="CN6:CN37" si="1">IF($J6="","-",IF(AND(AB6&gt;0,S6=0),"Y","N"))</f>
        <v>Y</v>
      </c>
      <c r="CO6" s="65" t="s">
        <v>75</v>
      </c>
      <c r="CP6" s="65" t="s">
        <v>75</v>
      </c>
      <c r="CQ6" s="66">
        <f t="shared" ref="CQ6:CQ37" si="2">IF($J6="","-",IF(AC6=0,0,AC6-J6))</f>
        <v>3.9351851851848751E-4</v>
      </c>
      <c r="CR6" s="64" t="str">
        <f t="shared" ref="CR6:CR37" si="3">IF($J6="","-",IF(AND(I6&gt;=CR$4,CQ6&gt;=CQ$4,CP6="N",S6=0),"Yes","No"))</f>
        <v>No</v>
      </c>
      <c r="CS6" s="67">
        <f t="shared" ref="CS6:CS37" si="4">IF($J6="","",IF(S6&gt;0,0,IF(AD6=0,0,AB6/(AD6*24))))</f>
        <v>1854.5454545454343</v>
      </c>
      <c r="CT6" s="76"/>
      <c r="CU6" s="61">
        <f t="shared" ref="CU6:CU37" si="5">IF(J6="","-",CJ6)</f>
        <v>0</v>
      </c>
      <c r="CV6" s="62">
        <f t="shared" ref="CV6:CV55" si="6">IF($J6="","-",AB6+AV6+BP6)</f>
        <v>17</v>
      </c>
      <c r="CW6" s="63">
        <f t="shared" ref="CW6:CW55" si="7">IF($J6="","-",(AD6+AX6+BR6)*86400)</f>
        <v>33.000000000000362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8">IF($J6="","-",S6+AM6+BG6+CA6)</f>
        <v>1</v>
      </c>
      <c r="CZ6" s="63">
        <f t="shared" ref="CZ6:CZ37" si="9">IF($J6="","-",(CL6-J6)*86400)</f>
        <v>53.999999999994053</v>
      </c>
      <c r="DA6" s="51">
        <f>IF($J6="","-",CV6+CY6+CU6)</f>
        <v>18</v>
      </c>
      <c r="DB6" s="52">
        <f>IF($J6="","-",IF(CW6=0,0,CW6-DD6-DE6))</f>
        <v>1.5934959349527489</v>
      </c>
      <c r="DC6" s="53">
        <f t="shared" ref="DC6:DC37" si="10">IF($J6="", "-", IF(AND(CV6=0, CX6=2),  1,   IFERROR((DA6*3600)/(IFERROR(CZ6-DB6-2,CZ6-2)*$CS$56+CU6*3600),0)))</f>
        <v>0.63870967741949281</v>
      </c>
      <c r="DD6" s="7">
        <f>IF($J6="","-",IF(OR(CX6=1,CX6=3),1,IF(CX6=2,2,IF(CX6=4,0,0))))</f>
        <v>1</v>
      </c>
      <c r="DE6" s="7">
        <f t="shared" ref="DE6:DE37" si="11">IF($J6="","-",IFERROR((3600*CV6/$CS$56),0))</f>
        <v>30.406504065047613</v>
      </c>
      <c r="DF6" s="7">
        <f t="shared" ref="DF6:DF37" si="12">IF(J6="","-",(CM6-J6)*86400)</f>
        <v>82.999999999996987</v>
      </c>
      <c r="DG6" s="7">
        <f t="shared" ref="DG6:DG37" si="13">IF($J6="","-",(CL6-J6-(3/86400))*86400)</f>
        <v>50.999999999994053</v>
      </c>
      <c r="DH6" s="7">
        <f t="shared" ref="DH6:DH37" si="14">IF($J6="","-",IF($CW6=0,0, $CW6-IFERROR(3600*$CV6/$CS$56,0)-1))</f>
        <v>1.5934959349527489</v>
      </c>
      <c r="DI6" s="7">
        <f t="shared" ref="DI6:DI37" si="15">IF($J6="","-",IF($CW6=0,0, $CW6-IFERROR(3600*$CV6/$CS$56,0)-2))</f>
        <v>0.59349593495274888</v>
      </c>
      <c r="DJ6" s="7">
        <f t="shared" ref="DJ6:DJ37" si="16">IF($J6="","-",IF($CW6=0,0, $CW6-IFERROR(3600*$CV6/$CS$56,0)-1))</f>
        <v>1.5934959349527489</v>
      </c>
      <c r="DK6" s="7">
        <f t="shared" ref="DK6:DK37" si="17">IF($J6="","-",IF($CW6=0,0, $CW6-IFERROR(3600*$CV6/$CS$56,0)))</f>
        <v>2.5934959349527489</v>
      </c>
      <c r="DL6" s="13">
        <f t="shared" ref="DL6:DL37" si="18">IF($J6="","-",HLOOKUP(CX6,$DH$5:$DK$55,A6+1, FALSE))</f>
        <v>1.5934959349527489</v>
      </c>
      <c r="DM6" s="14">
        <f t="shared" ref="DM6:DM37" si="19">IF($J6="","-",IFERROR(IF(CU6=0,((DA6*(3600/DF6))/($CS$56*((DG6-DB6+1)/DF6))),((DA6*(3600/DF6))/(($CS$56*(((DG6-DB6+1)/DF6)))+((CU6*3600)/DF6)))),0))</f>
        <v>0.63870967741949281</v>
      </c>
      <c r="DN6" s="37">
        <f>IF($J6="","-",CW6/CZ6)</f>
        <v>0.6111111111111851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3</v>
      </c>
      <c r="E7" s="71"/>
      <c r="F7" s="71"/>
      <c r="G7" s="71"/>
      <c r="H7" s="71"/>
      <c r="I7" s="69">
        <f t="shared" ref="I7:I55" si="21">IF($J7="","-",B7*$L$2+C7*$M$2+D7*$N$2+E7*$O$2+F7*$P$2+G7*$Q$2+H7*$R$2)</f>
        <v>3</v>
      </c>
      <c r="J7" s="72">
        <v>0.33498842592592593</v>
      </c>
      <c r="K7" s="73"/>
      <c r="L7" s="92"/>
      <c r="M7" s="64"/>
      <c r="N7" s="65"/>
      <c r="O7" s="65"/>
      <c r="P7" s="65"/>
      <c r="Q7" s="65"/>
      <c r="R7" s="65"/>
      <c r="S7" s="69">
        <f t="shared" ref="S7:S55" si="22">IF($J7="","-",L7*$L$2+M7*$M$2+N7*$N$2+O7*$O$2+P7*$P$2+Q7*$Q$2+R7*$R$2)</f>
        <v>0</v>
      </c>
      <c r="T7" s="68">
        <v>0.3350231481481481</v>
      </c>
      <c r="U7" s="64"/>
      <c r="V7" s="64"/>
      <c r="W7" s="65">
        <v>3</v>
      </c>
      <c r="X7" s="65"/>
      <c r="Y7" s="65"/>
      <c r="Z7" s="65"/>
      <c r="AA7" s="65"/>
      <c r="AB7" s="69">
        <f t="shared" ref="AB7:AB55" si="23">IF($J7="","-",U7*$L$2+V7*$M$2+W7*$N$2+X7*$O$2+Y7*$P$2+Z7*$Q$2+AA7*$R$2)</f>
        <v>3</v>
      </c>
      <c r="AC7" s="68">
        <v>0.33506944444444442</v>
      </c>
      <c r="AD7" s="70">
        <f t="shared" si="0"/>
        <v>4.6296296296322037E-5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55" si="24">IF($J7="","-",AF7*$L$2+AG7*$M$2+AH7*$N$2+AI7*$O$2+AJ7*$P$2+AK7*$Q$2+AL7*$R$2)</f>
        <v>0</v>
      </c>
      <c r="AN7" s="68">
        <v>0.3352430555555555</v>
      </c>
      <c r="AO7" s="64"/>
      <c r="AP7" s="64"/>
      <c r="AQ7" s="65">
        <v>3</v>
      </c>
      <c r="AR7" s="65">
        <v>1</v>
      </c>
      <c r="AS7" s="65"/>
      <c r="AT7" s="65"/>
      <c r="AU7" s="65"/>
      <c r="AV7" s="69">
        <f t="shared" ref="AV7:AV55" si="25">IF($J7="","-",AO7*$L$2+AP7*$M$2+AQ7*$N$2+AR7*$O$2+AS7*$P$2+AT7*$Q$2+AU7*$R$2)</f>
        <v>4</v>
      </c>
      <c r="AW7" s="68">
        <v>0.33531249999999996</v>
      </c>
      <c r="AX7" s="70">
        <f t="shared" ref="AX7:AX55" si="26">IF($J7="","-",AW7-AN7)</f>
        <v>6.94444444444553E-5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5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55" si="28">IF($J7="","-",BI7*$L$2+BJ7*$M$2+BK7*$N$2+BL7*$O$2+BM7*$P$2+BN7*$Q$2+BO7*$R$2)</f>
        <v>0</v>
      </c>
      <c r="BQ7" s="68"/>
      <c r="BR7" s="70">
        <f t="shared" ref="BR7:BR5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5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55" si="31">IF($J7="","-",CC7*$L$2+CD7*$M$2+CE7*$N$2+CF7*$O$2+CG7*$P$2+CH7*$Q$2+CI7*$R$2)</f>
        <v>0</v>
      </c>
      <c r="CK7" s="76"/>
      <c r="CL7" s="81">
        <v>0.33549768518518519</v>
      </c>
      <c r="CM7" s="82">
        <v>0.33594907407407404</v>
      </c>
      <c r="CN7" s="64" t="str">
        <f t="shared" si="1"/>
        <v>Y</v>
      </c>
      <c r="CO7" s="65" t="s">
        <v>75</v>
      </c>
      <c r="CP7" s="65" t="s">
        <v>75</v>
      </c>
      <c r="CQ7" s="66">
        <f t="shared" si="2"/>
        <v>8.1018518518494176E-5</v>
      </c>
      <c r="CR7" s="64" t="str">
        <f t="shared" si="3"/>
        <v>No</v>
      </c>
      <c r="CS7" s="67">
        <f t="shared" si="4"/>
        <v>2699.9999999984989</v>
      </c>
      <c r="CT7" s="76"/>
      <c r="CU7" s="61">
        <f t="shared" si="5"/>
        <v>0</v>
      </c>
      <c r="CV7" s="62">
        <f t="shared" si="6"/>
        <v>7</v>
      </c>
      <c r="CW7" s="63">
        <f t="shared" si="7"/>
        <v>10.000000000003162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8"/>
        <v>0</v>
      </c>
      <c r="CZ7" s="63">
        <f t="shared" si="9"/>
        <v>44.000000000000483</v>
      </c>
      <c r="DA7" s="51">
        <f t="shared" ref="DA7:DA55" si="33">IF($J7="","-",CV7+CY7+CU7)</f>
        <v>7</v>
      </c>
      <c r="DB7" s="52">
        <f t="shared" ref="DB7:DB55" si="34">IF($J7="","-",IF(CW7=0,0,CW7-DD7-DE7))</f>
        <v>-3.5203252032517369</v>
      </c>
      <c r="DC7" s="53">
        <f t="shared" si="10"/>
        <v>0.27504911591361786</v>
      </c>
      <c r="DD7" s="7">
        <f t="shared" ref="DD7:DD55" si="35">IF($J7="","-",IF(OR(CX7=1,CX7=3),1,IF(CX7=2,2,IF(CX7=4,0,0))))</f>
        <v>1</v>
      </c>
      <c r="DE7" s="7">
        <f t="shared" si="11"/>
        <v>12.520325203254899</v>
      </c>
      <c r="DF7" s="7">
        <f t="shared" si="12"/>
        <v>82.999999999996987</v>
      </c>
      <c r="DG7" s="7">
        <f t="shared" si="13"/>
        <v>41.000000000000483</v>
      </c>
      <c r="DH7" s="7">
        <f t="shared" si="14"/>
        <v>-3.5203252032517369</v>
      </c>
      <c r="DI7" s="7">
        <f t="shared" si="15"/>
        <v>-4.5203252032517369</v>
      </c>
      <c r="DJ7" s="7">
        <f t="shared" si="16"/>
        <v>-3.5203252032517369</v>
      </c>
      <c r="DK7" s="7">
        <f t="shared" si="17"/>
        <v>-2.5203252032517369</v>
      </c>
      <c r="DL7" s="13">
        <f t="shared" si="18"/>
        <v>-3.5203252032517369</v>
      </c>
      <c r="DM7" s="14">
        <f t="shared" si="19"/>
        <v>0.27504911591361786</v>
      </c>
      <c r="DN7" s="37">
        <f t="shared" ref="DN7:DN55" si="36">IF($J7="","-",CW7/CZ7)</f>
        <v>0.22727272727279663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2</v>
      </c>
      <c r="E8" s="71"/>
      <c r="F8" s="71"/>
      <c r="G8" s="71"/>
      <c r="H8" s="71"/>
      <c r="I8" s="69">
        <f t="shared" si="21"/>
        <v>2</v>
      </c>
      <c r="J8" s="72">
        <v>0.33959490740740739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0.33961805555555552</v>
      </c>
      <c r="U8" s="64"/>
      <c r="V8" s="64"/>
      <c r="W8" s="65">
        <v>5</v>
      </c>
      <c r="X8" s="65">
        <v>1</v>
      </c>
      <c r="Y8" s="65"/>
      <c r="Z8" s="65"/>
      <c r="AA8" s="65"/>
      <c r="AB8" s="69">
        <f t="shared" si="23"/>
        <v>6</v>
      </c>
      <c r="AC8" s="68">
        <v>0.33980324074074075</v>
      </c>
      <c r="AD8" s="70">
        <f t="shared" si="0"/>
        <v>1.8518518518523264E-4</v>
      </c>
      <c r="AE8" s="73"/>
      <c r="AF8" s="92"/>
      <c r="AG8" s="64"/>
      <c r="AH8" s="65">
        <v>2</v>
      </c>
      <c r="AI8" s="65"/>
      <c r="AJ8" s="65"/>
      <c r="AK8" s="65"/>
      <c r="AL8" s="65"/>
      <c r="AM8" s="69">
        <f t="shared" si="24"/>
        <v>2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0.34016203703703707</v>
      </c>
      <c r="CM8" s="82">
        <v>0.34060185185185188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2.083333333333659E-4</v>
      </c>
      <c r="CR8" s="64" t="str">
        <f t="shared" si="3"/>
        <v>No</v>
      </c>
      <c r="CS8" s="67">
        <f t="shared" si="4"/>
        <v>1349.9999999996542</v>
      </c>
      <c r="CT8" s="76"/>
      <c r="CU8" s="61">
        <f t="shared" si="5"/>
        <v>0</v>
      </c>
      <c r="CV8" s="62">
        <f t="shared" si="6"/>
        <v>6</v>
      </c>
      <c r="CW8" s="63">
        <f t="shared" si="7"/>
        <v>16.0000000000041</v>
      </c>
      <c r="CX8" s="63">
        <f t="shared" si="32"/>
        <v>1</v>
      </c>
      <c r="CY8" s="63">
        <f t="shared" si="8"/>
        <v>2</v>
      </c>
      <c r="CZ8" s="63">
        <f t="shared" si="9"/>
        <v>49.000000000004462</v>
      </c>
      <c r="DA8" s="51">
        <f t="shared" si="33"/>
        <v>8</v>
      </c>
      <c r="DB8" s="52">
        <f t="shared" si="34"/>
        <v>4.2682926829284717</v>
      </c>
      <c r="DC8" s="53">
        <f t="shared" si="10"/>
        <v>0.33485540334860864</v>
      </c>
      <c r="DD8" s="7">
        <f t="shared" si="35"/>
        <v>1</v>
      </c>
      <c r="DE8" s="7">
        <f t="shared" si="11"/>
        <v>10.731707317075628</v>
      </c>
      <c r="DF8" s="7">
        <f t="shared" si="12"/>
        <v>87.000000000004007</v>
      </c>
      <c r="DG8" s="7">
        <f t="shared" si="13"/>
        <v>46.000000000004462</v>
      </c>
      <c r="DH8" s="7">
        <f t="shared" si="14"/>
        <v>4.2682926829284717</v>
      </c>
      <c r="DI8" s="7">
        <f t="shared" si="15"/>
        <v>3.2682926829284717</v>
      </c>
      <c r="DJ8" s="7">
        <f t="shared" si="16"/>
        <v>4.2682926829284717</v>
      </c>
      <c r="DK8" s="7">
        <f t="shared" si="17"/>
        <v>5.2682926829284717</v>
      </c>
      <c r="DL8" s="13">
        <f t="shared" si="18"/>
        <v>4.2682926829284717</v>
      </c>
      <c r="DM8" s="14">
        <f t="shared" si="19"/>
        <v>0.33485540334860864</v>
      </c>
      <c r="DN8" s="37">
        <f t="shared" si="36"/>
        <v>0.32653061224495189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5</v>
      </c>
      <c r="E9" s="71"/>
      <c r="F9" s="71">
        <v>1</v>
      </c>
      <c r="G9" s="71"/>
      <c r="H9" s="71"/>
      <c r="I9" s="69">
        <f t="shared" si="21"/>
        <v>6.5</v>
      </c>
      <c r="J9" s="72">
        <v>0.34060185185185188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0.34062500000000001</v>
      </c>
      <c r="U9" s="64"/>
      <c r="V9" s="64"/>
      <c r="W9" s="65">
        <v>8</v>
      </c>
      <c r="X9" s="65">
        <v>1</v>
      </c>
      <c r="Y9" s="65">
        <v>2</v>
      </c>
      <c r="Z9" s="65"/>
      <c r="AA9" s="65"/>
      <c r="AB9" s="69">
        <f t="shared" si="23"/>
        <v>12</v>
      </c>
      <c r="AC9" s="68">
        <v>0.34084490740740742</v>
      </c>
      <c r="AD9" s="70">
        <f t="shared" si="0"/>
        <v>2.1990740740740478E-4</v>
      </c>
      <c r="AE9" s="73"/>
      <c r="AF9" s="92"/>
      <c r="AG9" s="64"/>
      <c r="AH9" s="65">
        <v>2</v>
      </c>
      <c r="AI9" s="65"/>
      <c r="AJ9" s="65"/>
      <c r="AK9" s="65"/>
      <c r="AL9" s="65"/>
      <c r="AM9" s="69">
        <f t="shared" si="24"/>
        <v>2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0.34108796296296301</v>
      </c>
      <c r="CM9" s="82">
        <v>0.34144675925925921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2.4305555555553804E-4</v>
      </c>
      <c r="CR9" s="64" t="str">
        <f t="shared" si="3"/>
        <v>No</v>
      </c>
      <c r="CS9" s="67">
        <f t="shared" si="4"/>
        <v>2273.6842105263431</v>
      </c>
      <c r="CT9" s="76"/>
      <c r="CU9" s="61">
        <f t="shared" si="5"/>
        <v>0</v>
      </c>
      <c r="CV9" s="62">
        <f t="shared" si="6"/>
        <v>12</v>
      </c>
      <c r="CW9" s="63">
        <f t="shared" si="7"/>
        <v>18.999999999999773</v>
      </c>
      <c r="CX9" s="63">
        <f t="shared" si="32"/>
        <v>1</v>
      </c>
      <c r="CY9" s="63">
        <f t="shared" si="8"/>
        <v>2</v>
      </c>
      <c r="CZ9" s="63">
        <f t="shared" si="9"/>
        <v>42.000000000001769</v>
      </c>
      <c r="DA9" s="51">
        <f t="shared" si="33"/>
        <v>14</v>
      </c>
      <c r="DB9" s="52">
        <f t="shared" si="34"/>
        <v>-3.4634146341514835</v>
      </c>
      <c r="DC9" s="53">
        <f t="shared" si="10"/>
        <v>0.5761316872428387</v>
      </c>
      <c r="DD9" s="7">
        <f t="shared" si="35"/>
        <v>1</v>
      </c>
      <c r="DE9" s="7">
        <f t="shared" si="11"/>
        <v>21.463414634151256</v>
      </c>
      <c r="DF9" s="7">
        <f t="shared" si="12"/>
        <v>72.999999999993832</v>
      </c>
      <c r="DG9" s="7">
        <f t="shared" si="13"/>
        <v>39.000000000001769</v>
      </c>
      <c r="DH9" s="7">
        <f t="shared" si="14"/>
        <v>-3.4634146341514835</v>
      </c>
      <c r="DI9" s="7">
        <f t="shared" si="15"/>
        <v>-4.4634146341514835</v>
      </c>
      <c r="DJ9" s="7">
        <f t="shared" si="16"/>
        <v>-3.4634146341514835</v>
      </c>
      <c r="DK9" s="7">
        <f t="shared" si="17"/>
        <v>-2.4634146341514835</v>
      </c>
      <c r="DL9" s="13">
        <f t="shared" si="18"/>
        <v>-3.4634146341514835</v>
      </c>
      <c r="DM9" s="14">
        <f t="shared" si="19"/>
        <v>0.5761316872428387</v>
      </c>
      <c r="DN9" s="37">
        <f t="shared" si="36"/>
        <v>0.4523809523809279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3</v>
      </c>
      <c r="E10" s="71"/>
      <c r="F10" s="71"/>
      <c r="G10" s="71"/>
      <c r="H10" s="71"/>
      <c r="I10" s="69">
        <f t="shared" si="21"/>
        <v>3</v>
      </c>
      <c r="J10" s="72">
        <v>0.34431712962962963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0.34434027777777776</v>
      </c>
      <c r="U10" s="64"/>
      <c r="V10" s="64"/>
      <c r="W10" s="65">
        <v>7</v>
      </c>
      <c r="X10" s="65">
        <v>1</v>
      </c>
      <c r="Y10" s="65">
        <v>2</v>
      </c>
      <c r="Z10" s="65"/>
      <c r="AA10" s="65"/>
      <c r="AB10" s="69">
        <f t="shared" si="23"/>
        <v>11</v>
      </c>
      <c r="AC10" s="68">
        <v>0.34456018518518516</v>
      </c>
      <c r="AD10" s="70">
        <f t="shared" si="0"/>
        <v>2.1990740740740478E-4</v>
      </c>
      <c r="AE10" s="73"/>
      <c r="AF10" s="92"/>
      <c r="AG10" s="64"/>
      <c r="AH10" s="65">
        <v>2</v>
      </c>
      <c r="AI10" s="65">
        <v>1</v>
      </c>
      <c r="AJ10" s="65"/>
      <c r="AK10" s="65"/>
      <c r="AL10" s="65"/>
      <c r="AM10" s="69">
        <f t="shared" si="24"/>
        <v>3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0.34487268518518516</v>
      </c>
      <c r="CM10" s="82">
        <v>0.34525462962962966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2.4305555555553804E-4</v>
      </c>
      <c r="CR10" s="64" t="str">
        <f t="shared" si="3"/>
        <v>No</v>
      </c>
      <c r="CS10" s="67">
        <f t="shared" si="4"/>
        <v>2084.2105263158146</v>
      </c>
      <c r="CT10" s="76"/>
      <c r="CU10" s="61">
        <f t="shared" si="5"/>
        <v>0</v>
      </c>
      <c r="CV10" s="62">
        <f t="shared" si="6"/>
        <v>11</v>
      </c>
      <c r="CW10" s="63">
        <f t="shared" si="7"/>
        <v>18.999999999999773</v>
      </c>
      <c r="CX10" s="63">
        <f t="shared" si="32"/>
        <v>1</v>
      </c>
      <c r="CY10" s="63">
        <f t="shared" si="8"/>
        <v>3</v>
      </c>
      <c r="CZ10" s="63">
        <f t="shared" si="9"/>
        <v>47.999999999997911</v>
      </c>
      <c r="DA10" s="51">
        <f t="shared" si="33"/>
        <v>14</v>
      </c>
      <c r="DB10" s="52">
        <f t="shared" si="34"/>
        <v>-1.6747967479722128</v>
      </c>
      <c r="DC10" s="53">
        <f t="shared" si="10"/>
        <v>0.52523874488412936</v>
      </c>
      <c r="DD10" s="7">
        <f t="shared" si="35"/>
        <v>1</v>
      </c>
      <c r="DE10" s="7">
        <f t="shared" si="11"/>
        <v>19.674796747971985</v>
      </c>
      <c r="DF10" s="7">
        <f t="shared" si="12"/>
        <v>81.00000000000307</v>
      </c>
      <c r="DG10" s="7">
        <f t="shared" si="13"/>
        <v>44.999999999997911</v>
      </c>
      <c r="DH10" s="7">
        <f t="shared" si="14"/>
        <v>-1.6747967479722128</v>
      </c>
      <c r="DI10" s="7">
        <f t="shared" si="15"/>
        <v>-2.6747967479722128</v>
      </c>
      <c r="DJ10" s="7">
        <f t="shared" si="16"/>
        <v>-1.6747967479722128</v>
      </c>
      <c r="DK10" s="7">
        <f t="shared" si="17"/>
        <v>-0.67479674797221278</v>
      </c>
      <c r="DL10" s="13">
        <f t="shared" si="18"/>
        <v>-1.6747967479722128</v>
      </c>
      <c r="DM10" s="14">
        <f t="shared" si="19"/>
        <v>0.52523874488412936</v>
      </c>
      <c r="DN10" s="37">
        <f t="shared" si="36"/>
        <v>0.3958333333333458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6</v>
      </c>
      <c r="E11" s="71">
        <v>1</v>
      </c>
      <c r="F11" s="71"/>
      <c r="G11" s="71">
        <v>1</v>
      </c>
      <c r="H11" s="71"/>
      <c r="I11" s="69">
        <f t="shared" si="21"/>
        <v>9.3000000000000007</v>
      </c>
      <c r="J11" s="72">
        <v>0.35464120370370367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0.3546643518518518</v>
      </c>
      <c r="U11" s="64"/>
      <c r="V11" s="64"/>
      <c r="W11" s="65">
        <v>8</v>
      </c>
      <c r="X11" s="65">
        <v>2</v>
      </c>
      <c r="Y11" s="65"/>
      <c r="Z11" s="65">
        <v>1</v>
      </c>
      <c r="AA11" s="65"/>
      <c r="AB11" s="69">
        <f t="shared" si="23"/>
        <v>12.3</v>
      </c>
      <c r="AC11" s="68">
        <v>0.35491898148148149</v>
      </c>
      <c r="AD11" s="70">
        <f t="shared" si="0"/>
        <v>2.5462962962968794E-4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>
        <v>1</v>
      </c>
      <c r="CJ11" s="98">
        <f t="shared" si="31"/>
        <v>2</v>
      </c>
      <c r="CK11" s="76"/>
      <c r="CL11" s="81">
        <v>0.3551273148148148</v>
      </c>
      <c r="CM11" s="82">
        <v>0.35553240740740738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2.777777777778212E-4</v>
      </c>
      <c r="CR11" s="64" t="str">
        <f t="shared" si="3"/>
        <v>Yes</v>
      </c>
      <c r="CS11" s="67">
        <f t="shared" si="4"/>
        <v>2012.7272727268119</v>
      </c>
      <c r="CT11" s="76"/>
      <c r="CU11" s="61">
        <f t="shared" si="5"/>
        <v>2</v>
      </c>
      <c r="CV11" s="62">
        <f t="shared" si="6"/>
        <v>12.3</v>
      </c>
      <c r="CW11" s="63">
        <f t="shared" si="7"/>
        <v>22.000000000005038</v>
      </c>
      <c r="CX11" s="63">
        <f t="shared" si="32"/>
        <v>1</v>
      </c>
      <c r="CY11" s="63">
        <f t="shared" si="8"/>
        <v>0</v>
      </c>
      <c r="CZ11" s="63">
        <f t="shared" si="9"/>
        <v>42.000000000001769</v>
      </c>
      <c r="DA11" s="51">
        <f t="shared" si="33"/>
        <v>14.3</v>
      </c>
      <c r="DB11" s="52">
        <f t="shared" si="34"/>
        <v>-1</v>
      </c>
      <c r="DC11" s="53">
        <f t="shared" si="10"/>
        <v>0.57377348167071629</v>
      </c>
      <c r="DD11" s="7">
        <f t="shared" si="35"/>
        <v>1</v>
      </c>
      <c r="DE11" s="7">
        <f t="shared" si="11"/>
        <v>22.000000000005038</v>
      </c>
      <c r="DF11" s="7">
        <f t="shared" si="12"/>
        <v>77.000000000000853</v>
      </c>
      <c r="DG11" s="7">
        <f t="shared" si="13"/>
        <v>39.000000000001769</v>
      </c>
      <c r="DH11" s="7">
        <f t="shared" si="14"/>
        <v>-1</v>
      </c>
      <c r="DI11" s="7">
        <f t="shared" si="15"/>
        <v>-2</v>
      </c>
      <c r="DJ11" s="7">
        <f t="shared" si="16"/>
        <v>-1</v>
      </c>
      <c r="DK11" s="7">
        <f t="shared" si="17"/>
        <v>0</v>
      </c>
      <c r="DL11" s="13">
        <f t="shared" si="18"/>
        <v>-1</v>
      </c>
      <c r="DM11" s="14">
        <f t="shared" si="19"/>
        <v>0.57377348167071651</v>
      </c>
      <c r="DN11" s="37">
        <f t="shared" si="36"/>
        <v>0.52380952380962165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5</v>
      </c>
      <c r="E12" s="71"/>
      <c r="F12" s="71"/>
      <c r="G12" s="71"/>
      <c r="H12" s="71"/>
      <c r="I12" s="69">
        <f t="shared" si="21"/>
        <v>5</v>
      </c>
      <c r="J12" s="72">
        <v>0.35819444444444443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0.35822916666666665</v>
      </c>
      <c r="U12" s="64"/>
      <c r="V12" s="64"/>
      <c r="W12" s="65">
        <v>12</v>
      </c>
      <c r="X12" s="65">
        <v>3</v>
      </c>
      <c r="Y12" s="65">
        <v>1</v>
      </c>
      <c r="Z12" s="65"/>
      <c r="AA12" s="65"/>
      <c r="AB12" s="69">
        <f t="shared" si="23"/>
        <v>16.5</v>
      </c>
      <c r="AC12" s="68">
        <v>0.35859953703703701</v>
      </c>
      <c r="AD12" s="70">
        <f t="shared" si="0"/>
        <v>3.7037037037035425E-4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0.35876157407407411</v>
      </c>
      <c r="CM12" s="82">
        <v>0.35921296296296296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4.050925925925819E-4</v>
      </c>
      <c r="CR12" s="64" t="str">
        <f t="shared" si="3"/>
        <v>No</v>
      </c>
      <c r="CS12" s="67">
        <f t="shared" si="4"/>
        <v>1856.2500000000807</v>
      </c>
      <c r="CT12" s="76"/>
      <c r="CU12" s="61">
        <f t="shared" si="5"/>
        <v>0</v>
      </c>
      <c r="CV12" s="62">
        <f t="shared" si="6"/>
        <v>16.5</v>
      </c>
      <c r="CW12" s="63">
        <f t="shared" si="7"/>
        <v>31.999999999998607</v>
      </c>
      <c r="CX12" s="63">
        <f t="shared" si="32"/>
        <v>1</v>
      </c>
      <c r="CY12" s="63">
        <f t="shared" si="8"/>
        <v>0</v>
      </c>
      <c r="CZ12" s="63">
        <f t="shared" si="9"/>
        <v>49.000000000004462</v>
      </c>
      <c r="DA12" s="51">
        <f t="shared" si="33"/>
        <v>16.5</v>
      </c>
      <c r="DB12" s="52">
        <f t="shared" si="34"/>
        <v>1.487804878040631</v>
      </c>
      <c r="DC12" s="53">
        <f t="shared" si="10"/>
        <v>0.64844587352622829</v>
      </c>
      <c r="DD12" s="7">
        <f t="shared" si="35"/>
        <v>1</v>
      </c>
      <c r="DE12" s="7">
        <f t="shared" si="11"/>
        <v>29.512195121957976</v>
      </c>
      <c r="DF12" s="7">
        <f t="shared" si="12"/>
        <v>88.000000000000966</v>
      </c>
      <c r="DG12" s="7">
        <f t="shared" si="13"/>
        <v>46.000000000004462</v>
      </c>
      <c r="DH12" s="7">
        <f t="shared" si="14"/>
        <v>1.487804878040631</v>
      </c>
      <c r="DI12" s="7">
        <f t="shared" si="15"/>
        <v>0.487804878040631</v>
      </c>
      <c r="DJ12" s="7">
        <f t="shared" si="16"/>
        <v>1.487804878040631</v>
      </c>
      <c r="DK12" s="7">
        <f t="shared" si="17"/>
        <v>2.487804878040631</v>
      </c>
      <c r="DL12" s="13">
        <f t="shared" si="18"/>
        <v>1.487804878040631</v>
      </c>
      <c r="DM12" s="14">
        <f t="shared" si="19"/>
        <v>0.64844587352622818</v>
      </c>
      <c r="DN12" s="37">
        <f t="shared" si="36"/>
        <v>0.65306122448970805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2</v>
      </c>
      <c r="E13" s="71">
        <v>1</v>
      </c>
      <c r="F13" s="71"/>
      <c r="G13" s="71"/>
      <c r="H13" s="71"/>
      <c r="I13" s="69">
        <f t="shared" si="21"/>
        <v>3</v>
      </c>
      <c r="J13" s="72">
        <v>0.36101851851851857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0.36103009259259261</v>
      </c>
      <c r="U13" s="64"/>
      <c r="V13" s="64"/>
      <c r="W13" s="65">
        <v>5</v>
      </c>
      <c r="X13" s="65">
        <v>1</v>
      </c>
      <c r="Y13" s="65"/>
      <c r="Z13" s="65"/>
      <c r="AA13" s="65"/>
      <c r="AB13" s="69">
        <f t="shared" si="23"/>
        <v>6</v>
      </c>
      <c r="AC13" s="68">
        <v>0.36113425925925924</v>
      </c>
      <c r="AD13" s="70">
        <f t="shared" si="0"/>
        <v>1.0416666666662744E-4</v>
      </c>
      <c r="AE13" s="73"/>
      <c r="AF13" s="92"/>
      <c r="AG13" s="64"/>
      <c r="AH13" s="65">
        <v>1</v>
      </c>
      <c r="AI13" s="65"/>
      <c r="AJ13" s="65"/>
      <c r="AK13" s="65"/>
      <c r="AL13" s="65"/>
      <c r="AM13" s="69">
        <f t="shared" si="24"/>
        <v>1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0.36158564814814814</v>
      </c>
      <c r="CM13" s="82">
        <v>0.3619560185185185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1.1574074074066631E-4</v>
      </c>
      <c r="CR13" s="64" t="str">
        <f t="shared" si="3"/>
        <v>No</v>
      </c>
      <c r="CS13" s="67">
        <f t="shared" si="4"/>
        <v>2400.000000000904</v>
      </c>
      <c r="CT13" s="76"/>
      <c r="CU13" s="61">
        <f t="shared" si="5"/>
        <v>0</v>
      </c>
      <c r="CV13" s="62">
        <f t="shared" si="6"/>
        <v>6</v>
      </c>
      <c r="CW13" s="63">
        <f t="shared" si="7"/>
        <v>8.9999999999966107</v>
      </c>
      <c r="CX13" s="63">
        <f t="shared" si="32"/>
        <v>1</v>
      </c>
      <c r="CY13" s="63">
        <f t="shared" si="8"/>
        <v>1</v>
      </c>
      <c r="CZ13" s="63">
        <f t="shared" si="9"/>
        <v>48.99999999999487</v>
      </c>
      <c r="DA13" s="51">
        <f t="shared" si="33"/>
        <v>7</v>
      </c>
      <c r="DB13" s="52">
        <f t="shared" si="34"/>
        <v>-2.7317073170790174</v>
      </c>
      <c r="DC13" s="53">
        <f t="shared" si="10"/>
        <v>0.25175739741708852</v>
      </c>
      <c r="DD13" s="7">
        <f t="shared" si="35"/>
        <v>1</v>
      </c>
      <c r="DE13" s="7">
        <f t="shared" si="11"/>
        <v>10.731707317075628</v>
      </c>
      <c r="DF13" s="7">
        <f t="shared" si="12"/>
        <v>80.999999999993477</v>
      </c>
      <c r="DG13" s="7">
        <f t="shared" si="13"/>
        <v>45.99999999999487</v>
      </c>
      <c r="DH13" s="7">
        <f t="shared" si="14"/>
        <v>-2.7317073170790174</v>
      </c>
      <c r="DI13" s="7">
        <f t="shared" si="15"/>
        <v>-3.7317073170790174</v>
      </c>
      <c r="DJ13" s="7">
        <f t="shared" si="16"/>
        <v>-2.7317073170790174</v>
      </c>
      <c r="DK13" s="7">
        <f t="shared" si="17"/>
        <v>-1.7317073170790174</v>
      </c>
      <c r="DL13" s="13">
        <f t="shared" si="18"/>
        <v>-2.7317073170790174</v>
      </c>
      <c r="DM13" s="14">
        <f t="shared" si="19"/>
        <v>0.25175739741708852</v>
      </c>
      <c r="DN13" s="37">
        <f t="shared" si="36"/>
        <v>0.18367346938770515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2</v>
      </c>
      <c r="E14" s="71">
        <v>1</v>
      </c>
      <c r="F14" s="71"/>
      <c r="G14" s="71"/>
      <c r="H14" s="71"/>
      <c r="I14" s="69">
        <f t="shared" si="21"/>
        <v>3</v>
      </c>
      <c r="J14" s="72">
        <v>0.37216435185185182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0.37217592592592591</v>
      </c>
      <c r="U14" s="64"/>
      <c r="V14" s="64"/>
      <c r="W14" s="65">
        <v>7</v>
      </c>
      <c r="X14" s="65">
        <v>1</v>
      </c>
      <c r="Y14" s="65"/>
      <c r="Z14" s="65">
        <v>1</v>
      </c>
      <c r="AA14" s="65"/>
      <c r="AB14" s="69">
        <f t="shared" si="23"/>
        <v>10.3</v>
      </c>
      <c r="AC14" s="68">
        <v>0.37236111111111114</v>
      </c>
      <c r="AD14" s="70">
        <f t="shared" si="0"/>
        <v>1.8518518518523264E-4</v>
      </c>
      <c r="AE14" s="73"/>
      <c r="AF14" s="92"/>
      <c r="AG14" s="64"/>
      <c r="AH14" s="65">
        <v>1</v>
      </c>
      <c r="AI14" s="65"/>
      <c r="AJ14" s="65"/>
      <c r="AK14" s="65"/>
      <c r="AL14" s="65"/>
      <c r="AM14" s="69">
        <f t="shared" si="24"/>
        <v>1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0.37265046296296295</v>
      </c>
      <c r="CM14" s="82">
        <v>0.37296296296296294</v>
      </c>
      <c r="CN14" s="64" t="str">
        <f t="shared" si="1"/>
        <v>Y</v>
      </c>
      <c r="CO14" s="65" t="s">
        <v>75</v>
      </c>
      <c r="CP14" s="65" t="s">
        <v>75</v>
      </c>
      <c r="CQ14" s="66">
        <f t="shared" si="2"/>
        <v>1.9675925925932702E-4</v>
      </c>
      <c r="CR14" s="64" t="str">
        <f t="shared" si="3"/>
        <v>No</v>
      </c>
      <c r="CS14" s="67">
        <f t="shared" si="4"/>
        <v>2317.4999999994061</v>
      </c>
      <c r="CT14" s="76"/>
      <c r="CU14" s="61">
        <f t="shared" si="5"/>
        <v>0</v>
      </c>
      <c r="CV14" s="62">
        <f t="shared" si="6"/>
        <v>10.3</v>
      </c>
      <c r="CW14" s="63">
        <f t="shared" si="7"/>
        <v>16.0000000000041</v>
      </c>
      <c r="CX14" s="63">
        <f t="shared" si="32"/>
        <v>1</v>
      </c>
      <c r="CY14" s="63">
        <f t="shared" si="8"/>
        <v>1</v>
      </c>
      <c r="CZ14" s="63">
        <f t="shared" si="9"/>
        <v>42.000000000001769</v>
      </c>
      <c r="DA14" s="51">
        <f t="shared" si="33"/>
        <v>11.3</v>
      </c>
      <c r="DB14" s="52">
        <f t="shared" si="34"/>
        <v>-3.4227642276423964</v>
      </c>
      <c r="DC14" s="53">
        <f t="shared" si="10"/>
        <v>0.46545590713358193</v>
      </c>
      <c r="DD14" s="7">
        <f t="shared" si="35"/>
        <v>1</v>
      </c>
      <c r="DE14" s="7">
        <f t="shared" si="11"/>
        <v>18.422764227646496</v>
      </c>
      <c r="DF14" s="7">
        <f t="shared" si="12"/>
        <v>69.000000000001194</v>
      </c>
      <c r="DG14" s="7">
        <f t="shared" si="13"/>
        <v>39.000000000001769</v>
      </c>
      <c r="DH14" s="7">
        <f t="shared" si="14"/>
        <v>-3.4227642276423964</v>
      </c>
      <c r="DI14" s="7">
        <f t="shared" si="15"/>
        <v>-4.4227642276423964</v>
      </c>
      <c r="DJ14" s="7">
        <f t="shared" si="16"/>
        <v>-3.4227642276423964</v>
      </c>
      <c r="DK14" s="7">
        <f t="shared" si="17"/>
        <v>-2.4227642276423964</v>
      </c>
      <c r="DL14" s="13">
        <f t="shared" si="18"/>
        <v>-3.4227642276423964</v>
      </c>
      <c r="DM14" s="14">
        <f t="shared" si="19"/>
        <v>0.46545590713358193</v>
      </c>
      <c r="DN14" s="37">
        <f t="shared" si="36"/>
        <v>0.38095238095246253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4</v>
      </c>
      <c r="E15" s="71"/>
      <c r="F15" s="71"/>
      <c r="G15" s="71"/>
      <c r="H15" s="71"/>
      <c r="I15" s="69">
        <f t="shared" si="21"/>
        <v>4</v>
      </c>
      <c r="J15" s="72">
        <v>0.37460648148148151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0.37466435185185182</v>
      </c>
      <c r="U15" s="64"/>
      <c r="V15" s="64"/>
      <c r="W15" s="65">
        <v>10</v>
      </c>
      <c r="X15" s="65">
        <v>1</v>
      </c>
      <c r="Y15" s="65"/>
      <c r="Z15" s="65"/>
      <c r="AA15" s="65"/>
      <c r="AB15" s="69">
        <f t="shared" si="23"/>
        <v>11</v>
      </c>
      <c r="AC15" s="68">
        <v>0.37491898148148151</v>
      </c>
      <c r="AD15" s="70">
        <f t="shared" si="0"/>
        <v>2.5462962962968794E-4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0.37519675925925927</v>
      </c>
      <c r="CM15" s="82">
        <v>0.37556712962962963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3.1249999999999334E-4</v>
      </c>
      <c r="CR15" s="64" t="str">
        <f t="shared" si="3"/>
        <v>No</v>
      </c>
      <c r="CS15" s="67">
        <f t="shared" si="4"/>
        <v>1799.9999999995878</v>
      </c>
      <c r="CT15" s="76"/>
      <c r="CU15" s="61">
        <f t="shared" si="5"/>
        <v>0</v>
      </c>
      <c r="CV15" s="62">
        <f t="shared" si="6"/>
        <v>11</v>
      </c>
      <c r="CW15" s="63">
        <f t="shared" si="7"/>
        <v>22.000000000005038</v>
      </c>
      <c r="CX15" s="63">
        <f t="shared" si="32"/>
        <v>1</v>
      </c>
      <c r="CY15" s="63">
        <f t="shared" si="8"/>
        <v>0</v>
      </c>
      <c r="CZ15" s="63">
        <f t="shared" si="9"/>
        <v>50.99999999999838</v>
      </c>
      <c r="DA15" s="51">
        <f t="shared" si="33"/>
        <v>11</v>
      </c>
      <c r="DB15" s="52">
        <f t="shared" si="34"/>
        <v>1.3252032520330523</v>
      </c>
      <c r="DC15" s="53">
        <f t="shared" si="10"/>
        <v>0.41268758526614313</v>
      </c>
      <c r="DD15" s="7">
        <f t="shared" si="35"/>
        <v>1</v>
      </c>
      <c r="DE15" s="7">
        <f t="shared" si="11"/>
        <v>19.674796747971985</v>
      </c>
      <c r="DF15" s="7">
        <f t="shared" si="12"/>
        <v>82.999999999996987</v>
      </c>
      <c r="DG15" s="7">
        <f t="shared" si="13"/>
        <v>47.99999999999838</v>
      </c>
      <c r="DH15" s="7">
        <f t="shared" si="14"/>
        <v>1.3252032520330523</v>
      </c>
      <c r="DI15" s="7">
        <f t="shared" si="15"/>
        <v>0.32520325203305234</v>
      </c>
      <c r="DJ15" s="7">
        <f t="shared" si="16"/>
        <v>1.3252032520330523</v>
      </c>
      <c r="DK15" s="7">
        <f t="shared" si="17"/>
        <v>2.3252032520330523</v>
      </c>
      <c r="DL15" s="13">
        <f t="shared" si="18"/>
        <v>1.3252032520330523</v>
      </c>
      <c r="DM15" s="14">
        <f t="shared" si="19"/>
        <v>0.41268758526614308</v>
      </c>
      <c r="DN15" s="37">
        <f t="shared" si="36"/>
        <v>0.43137254901972033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si="21"/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si="22"/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si="23"/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si="24"/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si="25"/>
        <v>-</v>
      </c>
      <c r="AW16" s="68"/>
      <c r="AX16" s="70" t="str">
        <f t="shared" si="26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si="27"/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si="28"/>
        <v>-</v>
      </c>
      <c r="BQ16" s="68"/>
      <c r="BR16" s="70" t="str">
        <f t="shared" si="29"/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si="30"/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si="31"/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21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22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23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24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25"/>
        <v>-</v>
      </c>
      <c r="AW17" s="68"/>
      <c r="AX17" s="70" t="str">
        <f t="shared" si="26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27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28"/>
        <v>-</v>
      </c>
      <c r="BQ17" s="68"/>
      <c r="BR17" s="70" t="str">
        <f t="shared" si="29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30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31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21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22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23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24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25"/>
        <v>-</v>
      </c>
      <c r="AW18" s="68"/>
      <c r="AX18" s="70" t="str">
        <f t="shared" si="26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27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28"/>
        <v>-</v>
      </c>
      <c r="BQ18" s="68"/>
      <c r="BR18" s="70" t="str">
        <f t="shared" si="29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30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31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21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22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23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24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25"/>
        <v>-</v>
      </c>
      <c r="AW19" s="68"/>
      <c r="AX19" s="70" t="str">
        <f t="shared" si="26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27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28"/>
        <v>-</v>
      </c>
      <c r="BQ19" s="68"/>
      <c r="BR19" s="70" t="str">
        <f t="shared" si="29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30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31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21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22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23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24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25"/>
        <v>-</v>
      </c>
      <c r="AW20" s="68"/>
      <c r="AX20" s="70" t="str">
        <f t="shared" si="26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27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28"/>
        <v>-</v>
      </c>
      <c r="BQ20" s="68"/>
      <c r="BR20" s="70" t="str">
        <f t="shared" si="29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30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31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21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22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23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24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25"/>
        <v>-</v>
      </c>
      <c r="AW21" s="68"/>
      <c r="AX21" s="70" t="str">
        <f t="shared" si="26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27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28"/>
        <v>-</v>
      </c>
      <c r="BQ21" s="68"/>
      <c r="BR21" s="70" t="str">
        <f t="shared" si="29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30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31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21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22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23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24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25"/>
        <v>-</v>
      </c>
      <c r="AW22" s="68"/>
      <c r="AX22" s="70" t="str">
        <f t="shared" si="26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27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28"/>
        <v>-</v>
      </c>
      <c r="BQ22" s="68"/>
      <c r="BR22" s="70" t="str">
        <f t="shared" si="29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30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31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21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22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23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24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25"/>
        <v>-</v>
      </c>
      <c r="AW23" s="68"/>
      <c r="AX23" s="70" t="str">
        <f t="shared" si="26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27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28"/>
        <v>-</v>
      </c>
      <c r="BQ23" s="68"/>
      <c r="BR23" s="70" t="str">
        <f t="shared" si="29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30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31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21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22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23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24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25"/>
        <v>-</v>
      </c>
      <c r="AW24" s="68"/>
      <c r="AX24" s="70" t="str">
        <f t="shared" si="26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27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28"/>
        <v>-</v>
      </c>
      <c r="BQ24" s="68"/>
      <c r="BR24" s="70" t="str">
        <f t="shared" si="29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30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31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21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22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23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24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25"/>
        <v>-</v>
      </c>
      <c r="AW25" s="68"/>
      <c r="AX25" s="70" t="str">
        <f t="shared" si="26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27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28"/>
        <v>-</v>
      </c>
      <c r="BQ25" s="68"/>
      <c r="BR25" s="70" t="str">
        <f t="shared" si="29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30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31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21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22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23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24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25"/>
        <v>-</v>
      </c>
      <c r="AW26" s="68"/>
      <c r="AX26" s="70" t="str">
        <f t="shared" si="26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27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28"/>
        <v>-</v>
      </c>
      <c r="BQ26" s="68"/>
      <c r="BR26" s="70" t="str">
        <f t="shared" si="29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30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31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21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22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23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24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25"/>
        <v>-</v>
      </c>
      <c r="AW27" s="68"/>
      <c r="AX27" s="70" t="str">
        <f t="shared" si="26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27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28"/>
        <v>-</v>
      </c>
      <c r="BQ27" s="68"/>
      <c r="BR27" s="70" t="str">
        <f t="shared" si="29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30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31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21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22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23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24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25"/>
        <v>-</v>
      </c>
      <c r="AW28" s="68"/>
      <c r="AX28" s="70" t="str">
        <f t="shared" si="26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27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28"/>
        <v>-</v>
      </c>
      <c r="BQ28" s="68"/>
      <c r="BR28" s="70" t="str">
        <f t="shared" si="29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30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31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21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22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23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24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25"/>
        <v>-</v>
      </c>
      <c r="AW29" s="68"/>
      <c r="AX29" s="70" t="str">
        <f t="shared" si="26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27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28"/>
        <v>-</v>
      </c>
      <c r="BQ29" s="68"/>
      <c r="BR29" s="70" t="str">
        <f t="shared" si="29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30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31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21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22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23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24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25"/>
        <v>-</v>
      </c>
      <c r="AW30" s="68"/>
      <c r="AX30" s="70" t="str">
        <f t="shared" si="26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27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28"/>
        <v>-</v>
      </c>
      <c r="BQ30" s="68"/>
      <c r="BR30" s="70" t="str">
        <f t="shared" si="29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30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31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21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22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23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24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25"/>
        <v>-</v>
      </c>
      <c r="AW31" s="68"/>
      <c r="AX31" s="70" t="str">
        <f t="shared" si="26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27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28"/>
        <v>-</v>
      </c>
      <c r="BQ31" s="68"/>
      <c r="BR31" s="70" t="str">
        <f t="shared" si="29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30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31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21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22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23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24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25"/>
        <v>-</v>
      </c>
      <c r="AW32" s="68"/>
      <c r="AX32" s="70" t="str">
        <f t="shared" si="26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27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28"/>
        <v>-</v>
      </c>
      <c r="BQ32" s="68"/>
      <c r="BR32" s="70" t="str">
        <f t="shared" si="29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30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31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21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22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23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24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25"/>
        <v>-</v>
      </c>
      <c r="AW33" s="68"/>
      <c r="AX33" s="70" t="str">
        <f t="shared" si="26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27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28"/>
        <v>-</v>
      </c>
      <c r="BQ33" s="68"/>
      <c r="BR33" s="70" t="str">
        <f t="shared" si="29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30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31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21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22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23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24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25"/>
        <v>-</v>
      </c>
      <c r="AW34" s="68"/>
      <c r="AX34" s="70" t="str">
        <f t="shared" si="26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27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28"/>
        <v>-</v>
      </c>
      <c r="BQ34" s="68"/>
      <c r="BR34" s="70" t="str">
        <f t="shared" si="29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30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31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21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22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23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24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25"/>
        <v>-</v>
      </c>
      <c r="AW35" s="68"/>
      <c r="AX35" s="70" t="str">
        <f t="shared" si="26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27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28"/>
        <v>-</v>
      </c>
      <c r="BQ35" s="68"/>
      <c r="BR35" s="70" t="str">
        <f t="shared" si="29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30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31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21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22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23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24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25"/>
        <v>-</v>
      </c>
      <c r="AW36" s="68"/>
      <c r="AX36" s="70" t="str">
        <f t="shared" si="26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27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28"/>
        <v>-</v>
      </c>
      <c r="BQ36" s="68"/>
      <c r="BR36" s="70" t="str">
        <f t="shared" si="29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30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31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21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22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23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24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25"/>
        <v>-</v>
      </c>
      <c r="AW37" s="68"/>
      <c r="AX37" s="70" t="str">
        <f t="shared" si="26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27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28"/>
        <v>-</v>
      </c>
      <c r="BQ37" s="68"/>
      <c r="BR37" s="70" t="str">
        <f t="shared" si="29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30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31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21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22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23"/>
        <v>-</v>
      </c>
      <c r="AC38" s="68"/>
      <c r="AD38" s="70" t="str">
        <f t="shared" ref="AD38:AD55" si="3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24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25"/>
        <v>-</v>
      </c>
      <c r="AW38" s="68"/>
      <c r="AX38" s="70" t="str">
        <f t="shared" si="26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27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28"/>
        <v>-</v>
      </c>
      <c r="BQ38" s="68"/>
      <c r="BR38" s="70" t="str">
        <f t="shared" si="29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30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31"/>
        <v>-</v>
      </c>
      <c r="CK38" s="76"/>
      <c r="CL38" s="81"/>
      <c r="CM38" s="82"/>
      <c r="CN38" s="64" t="str">
        <f t="shared" ref="CN38:CN55" si="38">IF($J38="","-",IF(AND(AB38&gt;0,S38=0),"Y","N"))</f>
        <v>-</v>
      </c>
      <c r="CO38" s="65"/>
      <c r="CP38" s="65"/>
      <c r="CQ38" s="66" t="str">
        <f t="shared" ref="CQ38:CQ55" si="39">IF($J38="","-",IF(AC38=0,0,AC38-J38))</f>
        <v>-</v>
      </c>
      <c r="CR38" s="64" t="str">
        <f t="shared" ref="CR38:CR55" si="40">IF($J38="","-",IF(AND(I38&gt;=CR$4,CQ38&gt;=CQ$4,CP38="N",S38=0),"Yes","No"))</f>
        <v>-</v>
      </c>
      <c r="CS38" s="67" t="str">
        <f t="shared" ref="CS38:CS55" si="41">IF($J38="","",IF(S38&gt;0,0,IF(AD38=0,0,AB38/(AD38*24))))</f>
        <v/>
      </c>
      <c r="CT38" s="76"/>
      <c r="CU38" s="61" t="str">
        <f t="shared" ref="CU38:CU55" si="42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43">IF($J38="","-",S38+AM38+BG38+CA38)</f>
        <v>-</v>
      </c>
      <c r="CZ38" s="63" t="str">
        <f t="shared" ref="CZ38:CZ55" si="44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45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46">IF($J38="","-",IFERROR((3600*CV38/$CS$56),0))</f>
        <v>-</v>
      </c>
      <c r="DF38" s="7" t="str">
        <f t="shared" ref="DF38:DF55" si="47">IF(J38="","-",(CM38-J38)*86400)</f>
        <v>-</v>
      </c>
      <c r="DG38" s="7" t="str">
        <f t="shared" ref="DG38:DG55" si="48">IF($J38="","-",(CL38-J38-(3/86400))*86400)</f>
        <v>-</v>
      </c>
      <c r="DH38" s="7" t="str">
        <f t="shared" ref="DH38:DH55" si="49">IF($J38="","-",IF($CW38=0,0, $CW38-IFERROR(3600*$CV38/$CS$56,0)-1))</f>
        <v>-</v>
      </c>
      <c r="DI38" s="7" t="str">
        <f t="shared" ref="DI38:DI55" si="50">IF($J38="","-",IF($CW38=0,0, $CW38-IFERROR(3600*$CV38/$CS$56,0)-2))</f>
        <v>-</v>
      </c>
      <c r="DJ38" s="7" t="str">
        <f t="shared" ref="DJ38:DJ55" si="51">IF($J38="","-",IF($CW38=0,0, $CW38-IFERROR(3600*$CV38/$CS$56,0)-1))</f>
        <v>-</v>
      </c>
      <c r="DK38" s="7" t="str">
        <f t="shared" ref="DK38:DK55" si="52">IF($J38="","-",IF($CW38=0,0, $CW38-IFERROR(3600*$CV38/$CS$56,0)))</f>
        <v>-</v>
      </c>
      <c r="DL38" s="13" t="str">
        <f t="shared" ref="DL38:DL55" si="53">IF($J38="","-",HLOOKUP(CX38,$DH$5:$DK$55,A38+1, FALSE))</f>
        <v>-</v>
      </c>
      <c r="DM38" s="14" t="str">
        <f t="shared" ref="DM38:DM55" si="54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55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21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22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23"/>
        <v>-</v>
      </c>
      <c r="AC39" s="68"/>
      <c r="AD39" s="70" t="str">
        <f t="shared" si="3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24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25"/>
        <v>-</v>
      </c>
      <c r="AW39" s="68"/>
      <c r="AX39" s="70" t="str">
        <f t="shared" si="26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27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28"/>
        <v>-</v>
      </c>
      <c r="BQ39" s="68"/>
      <c r="BR39" s="70" t="str">
        <f t="shared" si="29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30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31"/>
        <v>-</v>
      </c>
      <c r="CK39" s="76"/>
      <c r="CL39" s="81"/>
      <c r="CM39" s="82"/>
      <c r="CN39" s="64" t="str">
        <f t="shared" si="38"/>
        <v>-</v>
      </c>
      <c r="CO39" s="65"/>
      <c r="CP39" s="65"/>
      <c r="CQ39" s="66" t="str">
        <f t="shared" si="39"/>
        <v>-</v>
      </c>
      <c r="CR39" s="64" t="str">
        <f t="shared" si="40"/>
        <v>-</v>
      </c>
      <c r="CS39" s="67" t="str">
        <f t="shared" si="41"/>
        <v/>
      </c>
      <c r="CT39" s="76"/>
      <c r="CU39" s="61" t="str">
        <f t="shared" si="42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43"/>
        <v>-</v>
      </c>
      <c r="CZ39" s="63" t="str">
        <f t="shared" si="44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45"/>
        <v>-</v>
      </c>
      <c r="DD39" s="7" t="str">
        <f t="shared" si="35"/>
        <v>-</v>
      </c>
      <c r="DE39" s="7" t="str">
        <f t="shared" si="46"/>
        <v>-</v>
      </c>
      <c r="DF39" s="7" t="str">
        <f t="shared" si="47"/>
        <v>-</v>
      </c>
      <c r="DG39" s="7" t="str">
        <f t="shared" si="48"/>
        <v>-</v>
      </c>
      <c r="DH39" s="7" t="str">
        <f t="shared" si="49"/>
        <v>-</v>
      </c>
      <c r="DI39" s="7" t="str">
        <f t="shared" si="50"/>
        <v>-</v>
      </c>
      <c r="DJ39" s="7" t="str">
        <f t="shared" si="51"/>
        <v>-</v>
      </c>
      <c r="DK39" s="7" t="str">
        <f t="shared" si="52"/>
        <v>-</v>
      </c>
      <c r="DL39" s="13" t="str">
        <f t="shared" si="53"/>
        <v>-</v>
      </c>
      <c r="DM39" s="14" t="str">
        <f t="shared" si="54"/>
        <v>-</v>
      </c>
      <c r="DN39" s="37" t="str">
        <f t="shared" si="36"/>
        <v>-</v>
      </c>
      <c r="DO39" s="89" t="str">
        <f t="shared" si="55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21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22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23"/>
        <v>-</v>
      </c>
      <c r="AC40" s="68"/>
      <c r="AD40" s="70" t="str">
        <f t="shared" si="3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24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25"/>
        <v>-</v>
      </c>
      <c r="AW40" s="68"/>
      <c r="AX40" s="70" t="str">
        <f t="shared" si="26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27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28"/>
        <v>-</v>
      </c>
      <c r="BQ40" s="68"/>
      <c r="BR40" s="70" t="str">
        <f t="shared" si="29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30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31"/>
        <v>-</v>
      </c>
      <c r="CK40" s="76"/>
      <c r="CL40" s="81"/>
      <c r="CM40" s="82"/>
      <c r="CN40" s="64" t="str">
        <f t="shared" si="38"/>
        <v>-</v>
      </c>
      <c r="CO40" s="65"/>
      <c r="CP40" s="65"/>
      <c r="CQ40" s="66" t="str">
        <f t="shared" si="39"/>
        <v>-</v>
      </c>
      <c r="CR40" s="64" t="str">
        <f t="shared" si="40"/>
        <v>-</v>
      </c>
      <c r="CS40" s="67" t="str">
        <f t="shared" si="41"/>
        <v/>
      </c>
      <c r="CT40" s="76"/>
      <c r="CU40" s="61" t="str">
        <f t="shared" si="42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43"/>
        <v>-</v>
      </c>
      <c r="CZ40" s="63" t="str">
        <f t="shared" si="44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45"/>
        <v>-</v>
      </c>
      <c r="DD40" s="7" t="str">
        <f t="shared" si="35"/>
        <v>-</v>
      </c>
      <c r="DE40" s="7" t="str">
        <f t="shared" si="46"/>
        <v>-</v>
      </c>
      <c r="DF40" s="7" t="str">
        <f t="shared" si="47"/>
        <v>-</v>
      </c>
      <c r="DG40" s="7" t="str">
        <f t="shared" si="48"/>
        <v>-</v>
      </c>
      <c r="DH40" s="7" t="str">
        <f t="shared" si="49"/>
        <v>-</v>
      </c>
      <c r="DI40" s="7" t="str">
        <f t="shared" si="50"/>
        <v>-</v>
      </c>
      <c r="DJ40" s="7" t="str">
        <f t="shared" si="51"/>
        <v>-</v>
      </c>
      <c r="DK40" s="7" t="str">
        <f t="shared" si="52"/>
        <v>-</v>
      </c>
      <c r="DL40" s="13" t="str">
        <f t="shared" si="53"/>
        <v>-</v>
      </c>
      <c r="DM40" s="14" t="str">
        <f t="shared" si="54"/>
        <v>-</v>
      </c>
      <c r="DN40" s="37" t="str">
        <f t="shared" si="36"/>
        <v>-</v>
      </c>
      <c r="DO40" s="89" t="str">
        <f t="shared" si="55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21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22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23"/>
        <v>-</v>
      </c>
      <c r="AC41" s="68"/>
      <c r="AD41" s="70" t="str">
        <f t="shared" si="3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24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25"/>
        <v>-</v>
      </c>
      <c r="AW41" s="68"/>
      <c r="AX41" s="70" t="str">
        <f t="shared" si="26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27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28"/>
        <v>-</v>
      </c>
      <c r="BQ41" s="68"/>
      <c r="BR41" s="70" t="str">
        <f t="shared" si="29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30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31"/>
        <v>-</v>
      </c>
      <c r="CK41" s="76"/>
      <c r="CL41" s="81"/>
      <c r="CM41" s="82"/>
      <c r="CN41" s="64" t="str">
        <f t="shared" si="38"/>
        <v>-</v>
      </c>
      <c r="CO41" s="65"/>
      <c r="CP41" s="65"/>
      <c r="CQ41" s="66" t="str">
        <f t="shared" si="39"/>
        <v>-</v>
      </c>
      <c r="CR41" s="64" t="str">
        <f t="shared" si="40"/>
        <v>-</v>
      </c>
      <c r="CS41" s="67" t="str">
        <f t="shared" si="41"/>
        <v/>
      </c>
      <c r="CT41" s="76"/>
      <c r="CU41" s="61" t="str">
        <f t="shared" si="42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43"/>
        <v>-</v>
      </c>
      <c r="CZ41" s="63" t="str">
        <f t="shared" si="44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45"/>
        <v>-</v>
      </c>
      <c r="DD41" s="7" t="str">
        <f t="shared" si="35"/>
        <v>-</v>
      </c>
      <c r="DE41" s="7" t="str">
        <f t="shared" si="46"/>
        <v>-</v>
      </c>
      <c r="DF41" s="7" t="str">
        <f t="shared" si="47"/>
        <v>-</v>
      </c>
      <c r="DG41" s="7" t="str">
        <f t="shared" si="48"/>
        <v>-</v>
      </c>
      <c r="DH41" s="7" t="str">
        <f t="shared" si="49"/>
        <v>-</v>
      </c>
      <c r="DI41" s="7" t="str">
        <f t="shared" si="50"/>
        <v>-</v>
      </c>
      <c r="DJ41" s="7" t="str">
        <f t="shared" si="51"/>
        <v>-</v>
      </c>
      <c r="DK41" s="7" t="str">
        <f t="shared" si="52"/>
        <v>-</v>
      </c>
      <c r="DL41" s="13" t="str">
        <f t="shared" si="53"/>
        <v>-</v>
      </c>
      <c r="DM41" s="14" t="str">
        <f t="shared" si="54"/>
        <v>-</v>
      </c>
      <c r="DN41" s="37" t="str">
        <f t="shared" si="36"/>
        <v>-</v>
      </c>
      <c r="DO41" s="89" t="str">
        <f t="shared" si="55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21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22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23"/>
        <v>-</v>
      </c>
      <c r="AC42" s="68"/>
      <c r="AD42" s="70" t="str">
        <f t="shared" si="3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24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25"/>
        <v>-</v>
      </c>
      <c r="AW42" s="68"/>
      <c r="AX42" s="70" t="str">
        <f t="shared" si="26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27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28"/>
        <v>-</v>
      </c>
      <c r="BQ42" s="68"/>
      <c r="BR42" s="70" t="str">
        <f t="shared" si="29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30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31"/>
        <v>-</v>
      </c>
      <c r="CK42" s="76"/>
      <c r="CL42" s="81"/>
      <c r="CM42" s="82"/>
      <c r="CN42" s="64" t="str">
        <f t="shared" si="38"/>
        <v>-</v>
      </c>
      <c r="CO42" s="65"/>
      <c r="CP42" s="65"/>
      <c r="CQ42" s="66" t="str">
        <f t="shared" si="39"/>
        <v>-</v>
      </c>
      <c r="CR42" s="64" t="str">
        <f t="shared" si="40"/>
        <v>-</v>
      </c>
      <c r="CS42" s="67" t="str">
        <f t="shared" si="41"/>
        <v/>
      </c>
      <c r="CT42" s="76"/>
      <c r="CU42" s="61" t="str">
        <f t="shared" si="42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43"/>
        <v>-</v>
      </c>
      <c r="CZ42" s="63" t="str">
        <f t="shared" si="44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45"/>
        <v>-</v>
      </c>
      <c r="DD42" s="7" t="str">
        <f t="shared" si="35"/>
        <v>-</v>
      </c>
      <c r="DE42" s="7" t="str">
        <f t="shared" si="46"/>
        <v>-</v>
      </c>
      <c r="DF42" s="7" t="str">
        <f t="shared" si="47"/>
        <v>-</v>
      </c>
      <c r="DG42" s="7" t="str">
        <f t="shared" si="48"/>
        <v>-</v>
      </c>
      <c r="DH42" s="7" t="str">
        <f t="shared" si="49"/>
        <v>-</v>
      </c>
      <c r="DI42" s="7" t="str">
        <f t="shared" si="50"/>
        <v>-</v>
      </c>
      <c r="DJ42" s="7" t="str">
        <f t="shared" si="51"/>
        <v>-</v>
      </c>
      <c r="DK42" s="7" t="str">
        <f t="shared" si="52"/>
        <v>-</v>
      </c>
      <c r="DL42" s="13" t="str">
        <f t="shared" si="53"/>
        <v>-</v>
      </c>
      <c r="DM42" s="14" t="str">
        <f t="shared" si="54"/>
        <v>-</v>
      </c>
      <c r="DN42" s="37" t="str">
        <f t="shared" si="36"/>
        <v>-</v>
      </c>
      <c r="DO42" s="89" t="str">
        <f t="shared" si="55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21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22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23"/>
        <v>-</v>
      </c>
      <c r="AC43" s="68"/>
      <c r="AD43" s="70" t="str">
        <f t="shared" si="3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24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25"/>
        <v>-</v>
      </c>
      <c r="AW43" s="68"/>
      <c r="AX43" s="70" t="str">
        <f t="shared" si="26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27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28"/>
        <v>-</v>
      </c>
      <c r="BQ43" s="68"/>
      <c r="BR43" s="70" t="str">
        <f t="shared" si="29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30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31"/>
        <v>-</v>
      </c>
      <c r="CK43" s="76"/>
      <c r="CL43" s="81"/>
      <c r="CM43" s="82"/>
      <c r="CN43" s="64" t="str">
        <f t="shared" si="38"/>
        <v>-</v>
      </c>
      <c r="CO43" s="65"/>
      <c r="CP43" s="65"/>
      <c r="CQ43" s="66" t="str">
        <f t="shared" si="39"/>
        <v>-</v>
      </c>
      <c r="CR43" s="64" t="str">
        <f t="shared" si="40"/>
        <v>-</v>
      </c>
      <c r="CS43" s="67" t="str">
        <f t="shared" si="41"/>
        <v/>
      </c>
      <c r="CT43" s="76"/>
      <c r="CU43" s="61" t="str">
        <f t="shared" si="42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43"/>
        <v>-</v>
      </c>
      <c r="CZ43" s="63" t="str">
        <f t="shared" si="44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45"/>
        <v>-</v>
      </c>
      <c r="DD43" s="7" t="str">
        <f t="shared" si="35"/>
        <v>-</v>
      </c>
      <c r="DE43" s="7" t="str">
        <f t="shared" si="46"/>
        <v>-</v>
      </c>
      <c r="DF43" s="7" t="str">
        <f t="shared" si="47"/>
        <v>-</v>
      </c>
      <c r="DG43" s="7" t="str">
        <f t="shared" si="48"/>
        <v>-</v>
      </c>
      <c r="DH43" s="7" t="str">
        <f t="shared" si="49"/>
        <v>-</v>
      </c>
      <c r="DI43" s="7" t="str">
        <f t="shared" si="50"/>
        <v>-</v>
      </c>
      <c r="DJ43" s="7" t="str">
        <f t="shared" si="51"/>
        <v>-</v>
      </c>
      <c r="DK43" s="7" t="str">
        <f t="shared" si="52"/>
        <v>-</v>
      </c>
      <c r="DL43" s="13" t="str">
        <f t="shared" si="53"/>
        <v>-</v>
      </c>
      <c r="DM43" s="14" t="str">
        <f t="shared" si="54"/>
        <v>-</v>
      </c>
      <c r="DN43" s="37" t="str">
        <f t="shared" si="36"/>
        <v>-</v>
      </c>
      <c r="DO43" s="89" t="str">
        <f t="shared" si="55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21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22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23"/>
        <v>-</v>
      </c>
      <c r="AC44" s="68"/>
      <c r="AD44" s="70" t="str">
        <f t="shared" si="3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24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25"/>
        <v>-</v>
      </c>
      <c r="AW44" s="68"/>
      <c r="AX44" s="70" t="str">
        <f t="shared" si="26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27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28"/>
        <v>-</v>
      </c>
      <c r="BQ44" s="68"/>
      <c r="BR44" s="70" t="str">
        <f t="shared" si="29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30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31"/>
        <v>-</v>
      </c>
      <c r="CK44" s="76"/>
      <c r="CL44" s="81"/>
      <c r="CM44" s="82"/>
      <c r="CN44" s="64" t="str">
        <f t="shared" si="38"/>
        <v>-</v>
      </c>
      <c r="CO44" s="65"/>
      <c r="CP44" s="65"/>
      <c r="CQ44" s="66" t="str">
        <f t="shared" si="39"/>
        <v>-</v>
      </c>
      <c r="CR44" s="64" t="str">
        <f t="shared" si="40"/>
        <v>-</v>
      </c>
      <c r="CS44" s="67" t="str">
        <f t="shared" si="41"/>
        <v/>
      </c>
      <c r="CT44" s="76"/>
      <c r="CU44" s="61" t="str">
        <f t="shared" si="42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43"/>
        <v>-</v>
      </c>
      <c r="CZ44" s="63" t="str">
        <f t="shared" si="44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45"/>
        <v>-</v>
      </c>
      <c r="DD44" s="7" t="str">
        <f t="shared" si="35"/>
        <v>-</v>
      </c>
      <c r="DE44" s="7" t="str">
        <f t="shared" si="46"/>
        <v>-</v>
      </c>
      <c r="DF44" s="7" t="str">
        <f t="shared" si="47"/>
        <v>-</v>
      </c>
      <c r="DG44" s="7" t="str">
        <f t="shared" si="48"/>
        <v>-</v>
      </c>
      <c r="DH44" s="7" t="str">
        <f t="shared" si="49"/>
        <v>-</v>
      </c>
      <c r="DI44" s="7" t="str">
        <f t="shared" si="50"/>
        <v>-</v>
      </c>
      <c r="DJ44" s="7" t="str">
        <f t="shared" si="51"/>
        <v>-</v>
      </c>
      <c r="DK44" s="7" t="str">
        <f t="shared" si="52"/>
        <v>-</v>
      </c>
      <c r="DL44" s="13" t="str">
        <f t="shared" si="53"/>
        <v>-</v>
      </c>
      <c r="DM44" s="14" t="str">
        <f t="shared" si="54"/>
        <v>-</v>
      </c>
      <c r="DN44" s="37" t="str">
        <f t="shared" si="36"/>
        <v>-</v>
      </c>
      <c r="DO44" s="89" t="str">
        <f t="shared" si="55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21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22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23"/>
        <v>-</v>
      </c>
      <c r="AC45" s="68"/>
      <c r="AD45" s="70" t="str">
        <f t="shared" si="3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24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25"/>
        <v>-</v>
      </c>
      <c r="AW45" s="68"/>
      <c r="AX45" s="70" t="str">
        <f t="shared" si="26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27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28"/>
        <v>-</v>
      </c>
      <c r="BQ45" s="68"/>
      <c r="BR45" s="70" t="str">
        <f t="shared" si="29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30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31"/>
        <v>-</v>
      </c>
      <c r="CK45" s="76"/>
      <c r="CL45" s="81"/>
      <c r="CM45" s="82"/>
      <c r="CN45" s="64" t="str">
        <f t="shared" si="38"/>
        <v>-</v>
      </c>
      <c r="CO45" s="65"/>
      <c r="CP45" s="65"/>
      <c r="CQ45" s="66" t="str">
        <f t="shared" si="39"/>
        <v>-</v>
      </c>
      <c r="CR45" s="64" t="str">
        <f t="shared" si="40"/>
        <v>-</v>
      </c>
      <c r="CS45" s="67" t="str">
        <f t="shared" si="41"/>
        <v/>
      </c>
      <c r="CT45" s="76"/>
      <c r="CU45" s="61" t="str">
        <f t="shared" si="42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43"/>
        <v>-</v>
      </c>
      <c r="CZ45" s="63" t="str">
        <f t="shared" si="44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45"/>
        <v>-</v>
      </c>
      <c r="DD45" s="7" t="str">
        <f t="shared" si="35"/>
        <v>-</v>
      </c>
      <c r="DE45" s="7" t="str">
        <f t="shared" si="46"/>
        <v>-</v>
      </c>
      <c r="DF45" s="7" t="str">
        <f t="shared" si="47"/>
        <v>-</v>
      </c>
      <c r="DG45" s="7" t="str">
        <f t="shared" si="48"/>
        <v>-</v>
      </c>
      <c r="DH45" s="7" t="str">
        <f t="shared" si="49"/>
        <v>-</v>
      </c>
      <c r="DI45" s="7" t="str">
        <f t="shared" si="50"/>
        <v>-</v>
      </c>
      <c r="DJ45" s="7" t="str">
        <f t="shared" si="51"/>
        <v>-</v>
      </c>
      <c r="DK45" s="7" t="str">
        <f t="shared" si="52"/>
        <v>-</v>
      </c>
      <c r="DL45" s="13" t="str">
        <f t="shared" si="53"/>
        <v>-</v>
      </c>
      <c r="DM45" s="14" t="str">
        <f t="shared" si="54"/>
        <v>-</v>
      </c>
      <c r="DN45" s="37" t="str">
        <f t="shared" si="36"/>
        <v>-</v>
      </c>
      <c r="DO45" s="89" t="str">
        <f t="shared" si="55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21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22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23"/>
        <v>-</v>
      </c>
      <c r="AC46" s="68"/>
      <c r="AD46" s="70" t="str">
        <f t="shared" si="3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24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25"/>
        <v>-</v>
      </c>
      <c r="AW46" s="68"/>
      <c r="AX46" s="70" t="str">
        <f t="shared" si="26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27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28"/>
        <v>-</v>
      </c>
      <c r="BQ46" s="68"/>
      <c r="BR46" s="70" t="str">
        <f t="shared" si="29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30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31"/>
        <v>-</v>
      </c>
      <c r="CK46" s="76"/>
      <c r="CL46" s="81"/>
      <c r="CM46" s="82"/>
      <c r="CN46" s="64" t="str">
        <f t="shared" si="38"/>
        <v>-</v>
      </c>
      <c r="CO46" s="65"/>
      <c r="CP46" s="65"/>
      <c r="CQ46" s="66" t="str">
        <f t="shared" si="39"/>
        <v>-</v>
      </c>
      <c r="CR46" s="64" t="str">
        <f t="shared" si="40"/>
        <v>-</v>
      </c>
      <c r="CS46" s="67" t="str">
        <f t="shared" si="41"/>
        <v/>
      </c>
      <c r="CT46" s="76"/>
      <c r="CU46" s="61" t="str">
        <f t="shared" si="42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43"/>
        <v>-</v>
      </c>
      <c r="CZ46" s="63" t="str">
        <f t="shared" si="44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45"/>
        <v>-</v>
      </c>
      <c r="DD46" s="7" t="str">
        <f t="shared" si="35"/>
        <v>-</v>
      </c>
      <c r="DE46" s="7" t="str">
        <f t="shared" si="46"/>
        <v>-</v>
      </c>
      <c r="DF46" s="7" t="str">
        <f t="shared" si="47"/>
        <v>-</v>
      </c>
      <c r="DG46" s="7" t="str">
        <f t="shared" si="48"/>
        <v>-</v>
      </c>
      <c r="DH46" s="7" t="str">
        <f t="shared" si="49"/>
        <v>-</v>
      </c>
      <c r="DI46" s="7" t="str">
        <f t="shared" si="50"/>
        <v>-</v>
      </c>
      <c r="DJ46" s="7" t="str">
        <f t="shared" si="51"/>
        <v>-</v>
      </c>
      <c r="DK46" s="7" t="str">
        <f t="shared" si="52"/>
        <v>-</v>
      </c>
      <c r="DL46" s="13" t="str">
        <f t="shared" si="53"/>
        <v>-</v>
      </c>
      <c r="DM46" s="14" t="str">
        <f t="shared" si="54"/>
        <v>-</v>
      </c>
      <c r="DN46" s="37" t="str">
        <f t="shared" si="36"/>
        <v>-</v>
      </c>
      <c r="DO46" s="89" t="str">
        <f t="shared" si="55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21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22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23"/>
        <v>-</v>
      </c>
      <c r="AC47" s="68"/>
      <c r="AD47" s="70" t="str">
        <f t="shared" si="3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24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25"/>
        <v>-</v>
      </c>
      <c r="AW47" s="68"/>
      <c r="AX47" s="70" t="str">
        <f t="shared" si="26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27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28"/>
        <v>-</v>
      </c>
      <c r="BQ47" s="68"/>
      <c r="BR47" s="70" t="str">
        <f t="shared" si="29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30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31"/>
        <v>-</v>
      </c>
      <c r="CK47" s="76"/>
      <c r="CL47" s="81"/>
      <c r="CM47" s="82"/>
      <c r="CN47" s="64" t="str">
        <f t="shared" si="38"/>
        <v>-</v>
      </c>
      <c r="CO47" s="65"/>
      <c r="CP47" s="65"/>
      <c r="CQ47" s="66" t="str">
        <f t="shared" si="39"/>
        <v>-</v>
      </c>
      <c r="CR47" s="64" t="str">
        <f t="shared" si="40"/>
        <v>-</v>
      </c>
      <c r="CS47" s="67" t="str">
        <f t="shared" si="41"/>
        <v/>
      </c>
      <c r="CT47" s="76"/>
      <c r="CU47" s="61" t="str">
        <f t="shared" si="42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43"/>
        <v>-</v>
      </c>
      <c r="CZ47" s="63" t="str">
        <f t="shared" si="44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45"/>
        <v>-</v>
      </c>
      <c r="DD47" s="7" t="str">
        <f t="shared" si="35"/>
        <v>-</v>
      </c>
      <c r="DE47" s="7" t="str">
        <f t="shared" si="46"/>
        <v>-</v>
      </c>
      <c r="DF47" s="7" t="str">
        <f t="shared" si="47"/>
        <v>-</v>
      </c>
      <c r="DG47" s="7" t="str">
        <f t="shared" si="48"/>
        <v>-</v>
      </c>
      <c r="DH47" s="7" t="str">
        <f t="shared" si="49"/>
        <v>-</v>
      </c>
      <c r="DI47" s="7" t="str">
        <f t="shared" si="50"/>
        <v>-</v>
      </c>
      <c r="DJ47" s="7" t="str">
        <f t="shared" si="51"/>
        <v>-</v>
      </c>
      <c r="DK47" s="7" t="str">
        <f t="shared" si="52"/>
        <v>-</v>
      </c>
      <c r="DL47" s="13" t="str">
        <f t="shared" si="53"/>
        <v>-</v>
      </c>
      <c r="DM47" s="14" t="str">
        <f t="shared" si="54"/>
        <v>-</v>
      </c>
      <c r="DN47" s="37" t="str">
        <f t="shared" si="36"/>
        <v>-</v>
      </c>
      <c r="DO47" s="89" t="str">
        <f t="shared" si="55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21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22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23"/>
        <v>-</v>
      </c>
      <c r="AC48" s="68"/>
      <c r="AD48" s="70" t="str">
        <f t="shared" si="3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24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25"/>
        <v>-</v>
      </c>
      <c r="AW48" s="68"/>
      <c r="AX48" s="70" t="str">
        <f t="shared" si="26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27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28"/>
        <v>-</v>
      </c>
      <c r="BQ48" s="68"/>
      <c r="BR48" s="70" t="str">
        <f t="shared" si="29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30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31"/>
        <v>-</v>
      </c>
      <c r="CK48" s="76"/>
      <c r="CL48" s="81"/>
      <c r="CM48" s="82"/>
      <c r="CN48" s="64" t="str">
        <f t="shared" si="38"/>
        <v>-</v>
      </c>
      <c r="CO48" s="65"/>
      <c r="CP48" s="65"/>
      <c r="CQ48" s="66" t="str">
        <f t="shared" si="39"/>
        <v>-</v>
      </c>
      <c r="CR48" s="64" t="str">
        <f t="shared" si="40"/>
        <v>-</v>
      </c>
      <c r="CS48" s="67" t="str">
        <f t="shared" si="41"/>
        <v/>
      </c>
      <c r="CT48" s="76"/>
      <c r="CU48" s="61" t="str">
        <f t="shared" si="42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43"/>
        <v>-</v>
      </c>
      <c r="CZ48" s="63" t="str">
        <f t="shared" si="44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45"/>
        <v>-</v>
      </c>
      <c r="DD48" s="7" t="str">
        <f t="shared" si="35"/>
        <v>-</v>
      </c>
      <c r="DE48" s="7" t="str">
        <f t="shared" si="46"/>
        <v>-</v>
      </c>
      <c r="DF48" s="7" t="str">
        <f t="shared" si="47"/>
        <v>-</v>
      </c>
      <c r="DG48" s="7" t="str">
        <f t="shared" si="48"/>
        <v>-</v>
      </c>
      <c r="DH48" s="7" t="str">
        <f t="shared" si="49"/>
        <v>-</v>
      </c>
      <c r="DI48" s="7" t="str">
        <f t="shared" si="50"/>
        <v>-</v>
      </c>
      <c r="DJ48" s="7" t="str">
        <f t="shared" si="51"/>
        <v>-</v>
      </c>
      <c r="DK48" s="7" t="str">
        <f t="shared" si="52"/>
        <v>-</v>
      </c>
      <c r="DL48" s="13" t="str">
        <f t="shared" si="53"/>
        <v>-</v>
      </c>
      <c r="DM48" s="14" t="str">
        <f t="shared" si="54"/>
        <v>-</v>
      </c>
      <c r="DN48" s="37" t="str">
        <f t="shared" si="36"/>
        <v>-</v>
      </c>
      <c r="DO48" s="89" t="str">
        <f t="shared" si="55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21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22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23"/>
        <v>-</v>
      </c>
      <c r="AC49" s="68"/>
      <c r="AD49" s="70" t="str">
        <f t="shared" si="3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24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25"/>
        <v>-</v>
      </c>
      <c r="AW49" s="68"/>
      <c r="AX49" s="70" t="str">
        <f t="shared" si="26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27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28"/>
        <v>-</v>
      </c>
      <c r="BQ49" s="68"/>
      <c r="BR49" s="70" t="str">
        <f t="shared" si="29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30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31"/>
        <v>-</v>
      </c>
      <c r="CK49" s="76"/>
      <c r="CL49" s="81"/>
      <c r="CM49" s="82"/>
      <c r="CN49" s="64" t="str">
        <f t="shared" si="38"/>
        <v>-</v>
      </c>
      <c r="CO49" s="65"/>
      <c r="CP49" s="65"/>
      <c r="CQ49" s="66" t="str">
        <f t="shared" si="39"/>
        <v>-</v>
      </c>
      <c r="CR49" s="64" t="str">
        <f t="shared" si="40"/>
        <v>-</v>
      </c>
      <c r="CS49" s="67" t="str">
        <f t="shared" si="41"/>
        <v/>
      </c>
      <c r="CT49" s="76"/>
      <c r="CU49" s="61" t="str">
        <f t="shared" si="42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43"/>
        <v>-</v>
      </c>
      <c r="CZ49" s="63" t="str">
        <f t="shared" si="44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45"/>
        <v>-</v>
      </c>
      <c r="DD49" s="7" t="str">
        <f t="shared" si="35"/>
        <v>-</v>
      </c>
      <c r="DE49" s="7" t="str">
        <f t="shared" si="46"/>
        <v>-</v>
      </c>
      <c r="DF49" s="7" t="str">
        <f t="shared" si="47"/>
        <v>-</v>
      </c>
      <c r="DG49" s="7" t="str">
        <f t="shared" si="48"/>
        <v>-</v>
      </c>
      <c r="DH49" s="7" t="str">
        <f t="shared" si="49"/>
        <v>-</v>
      </c>
      <c r="DI49" s="7" t="str">
        <f t="shared" si="50"/>
        <v>-</v>
      </c>
      <c r="DJ49" s="7" t="str">
        <f t="shared" si="51"/>
        <v>-</v>
      </c>
      <c r="DK49" s="7" t="str">
        <f t="shared" si="52"/>
        <v>-</v>
      </c>
      <c r="DL49" s="13" t="str">
        <f t="shared" si="53"/>
        <v>-</v>
      </c>
      <c r="DM49" s="14" t="str">
        <f t="shared" si="54"/>
        <v>-</v>
      </c>
      <c r="DN49" s="37" t="str">
        <f t="shared" si="36"/>
        <v>-</v>
      </c>
      <c r="DO49" s="89" t="str">
        <f t="shared" si="55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21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22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23"/>
        <v>-</v>
      </c>
      <c r="AC50" s="68"/>
      <c r="AD50" s="70" t="str">
        <f t="shared" si="3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24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25"/>
        <v>-</v>
      </c>
      <c r="AW50" s="68"/>
      <c r="AX50" s="70" t="str">
        <f t="shared" si="26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27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28"/>
        <v>-</v>
      </c>
      <c r="BQ50" s="68"/>
      <c r="BR50" s="70" t="str">
        <f t="shared" si="29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30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31"/>
        <v>-</v>
      </c>
      <c r="CK50" s="76"/>
      <c r="CL50" s="81"/>
      <c r="CM50" s="82"/>
      <c r="CN50" s="64" t="str">
        <f t="shared" si="38"/>
        <v>-</v>
      </c>
      <c r="CO50" s="65"/>
      <c r="CP50" s="65"/>
      <c r="CQ50" s="66" t="str">
        <f t="shared" si="39"/>
        <v>-</v>
      </c>
      <c r="CR50" s="64" t="str">
        <f t="shared" si="40"/>
        <v>-</v>
      </c>
      <c r="CS50" s="67" t="str">
        <f t="shared" si="41"/>
        <v/>
      </c>
      <c r="CT50" s="76"/>
      <c r="CU50" s="61" t="str">
        <f t="shared" si="42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43"/>
        <v>-</v>
      </c>
      <c r="CZ50" s="63" t="str">
        <f t="shared" si="44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45"/>
        <v>-</v>
      </c>
      <c r="DD50" s="7" t="str">
        <f t="shared" si="35"/>
        <v>-</v>
      </c>
      <c r="DE50" s="7" t="str">
        <f t="shared" si="46"/>
        <v>-</v>
      </c>
      <c r="DF50" s="7" t="str">
        <f t="shared" si="47"/>
        <v>-</v>
      </c>
      <c r="DG50" s="7" t="str">
        <f t="shared" si="48"/>
        <v>-</v>
      </c>
      <c r="DH50" s="7" t="str">
        <f t="shared" si="49"/>
        <v>-</v>
      </c>
      <c r="DI50" s="7" t="str">
        <f t="shared" si="50"/>
        <v>-</v>
      </c>
      <c r="DJ50" s="7" t="str">
        <f t="shared" si="51"/>
        <v>-</v>
      </c>
      <c r="DK50" s="7" t="str">
        <f t="shared" si="52"/>
        <v>-</v>
      </c>
      <c r="DL50" s="13" t="str">
        <f t="shared" si="53"/>
        <v>-</v>
      </c>
      <c r="DM50" s="14" t="str">
        <f t="shared" si="54"/>
        <v>-</v>
      </c>
      <c r="DN50" s="37" t="str">
        <f t="shared" si="36"/>
        <v>-</v>
      </c>
      <c r="DO50" s="89" t="str">
        <f t="shared" si="55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21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22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23"/>
        <v>-</v>
      </c>
      <c r="AC51" s="68"/>
      <c r="AD51" s="70" t="str">
        <f t="shared" si="3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24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25"/>
        <v>-</v>
      </c>
      <c r="AW51" s="68"/>
      <c r="AX51" s="70" t="str">
        <f t="shared" si="26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27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28"/>
        <v>-</v>
      </c>
      <c r="BQ51" s="68"/>
      <c r="BR51" s="70" t="str">
        <f t="shared" si="29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30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31"/>
        <v>-</v>
      </c>
      <c r="CK51" s="76"/>
      <c r="CL51" s="81"/>
      <c r="CM51" s="82"/>
      <c r="CN51" s="64" t="str">
        <f t="shared" si="38"/>
        <v>-</v>
      </c>
      <c r="CO51" s="65"/>
      <c r="CP51" s="65"/>
      <c r="CQ51" s="66" t="str">
        <f t="shared" si="39"/>
        <v>-</v>
      </c>
      <c r="CR51" s="64" t="str">
        <f t="shared" si="40"/>
        <v>-</v>
      </c>
      <c r="CS51" s="67" t="str">
        <f t="shared" si="41"/>
        <v/>
      </c>
      <c r="CT51" s="76"/>
      <c r="CU51" s="61" t="str">
        <f t="shared" si="42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43"/>
        <v>-</v>
      </c>
      <c r="CZ51" s="63" t="str">
        <f t="shared" si="44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45"/>
        <v>-</v>
      </c>
      <c r="DD51" s="7" t="str">
        <f t="shared" si="35"/>
        <v>-</v>
      </c>
      <c r="DE51" s="7" t="str">
        <f t="shared" si="46"/>
        <v>-</v>
      </c>
      <c r="DF51" s="7" t="str">
        <f t="shared" si="47"/>
        <v>-</v>
      </c>
      <c r="DG51" s="7" t="str">
        <f t="shared" si="48"/>
        <v>-</v>
      </c>
      <c r="DH51" s="7" t="str">
        <f t="shared" si="49"/>
        <v>-</v>
      </c>
      <c r="DI51" s="7" t="str">
        <f t="shared" si="50"/>
        <v>-</v>
      </c>
      <c r="DJ51" s="7" t="str">
        <f t="shared" si="51"/>
        <v>-</v>
      </c>
      <c r="DK51" s="7" t="str">
        <f t="shared" si="52"/>
        <v>-</v>
      </c>
      <c r="DL51" s="13" t="str">
        <f t="shared" si="53"/>
        <v>-</v>
      </c>
      <c r="DM51" s="14" t="str">
        <f t="shared" si="54"/>
        <v>-</v>
      </c>
      <c r="DN51" s="37" t="str">
        <f t="shared" si="36"/>
        <v>-</v>
      </c>
      <c r="DO51" s="89" t="str">
        <f t="shared" si="55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21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22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23"/>
        <v>-</v>
      </c>
      <c r="AC52" s="68"/>
      <c r="AD52" s="70" t="str">
        <f t="shared" si="3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24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25"/>
        <v>-</v>
      </c>
      <c r="AW52" s="68"/>
      <c r="AX52" s="70" t="str">
        <f t="shared" si="26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27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28"/>
        <v>-</v>
      </c>
      <c r="BQ52" s="68"/>
      <c r="BR52" s="70" t="str">
        <f t="shared" si="29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30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31"/>
        <v>-</v>
      </c>
      <c r="CK52" s="76"/>
      <c r="CL52" s="81"/>
      <c r="CM52" s="82"/>
      <c r="CN52" s="64" t="str">
        <f t="shared" si="38"/>
        <v>-</v>
      </c>
      <c r="CO52" s="65"/>
      <c r="CP52" s="65"/>
      <c r="CQ52" s="66" t="str">
        <f t="shared" si="39"/>
        <v>-</v>
      </c>
      <c r="CR52" s="64" t="str">
        <f t="shared" si="40"/>
        <v>-</v>
      </c>
      <c r="CS52" s="67" t="str">
        <f t="shared" si="41"/>
        <v/>
      </c>
      <c r="CT52" s="76"/>
      <c r="CU52" s="61" t="str">
        <f t="shared" si="42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43"/>
        <v>-</v>
      </c>
      <c r="CZ52" s="63" t="str">
        <f t="shared" si="44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45"/>
        <v>-</v>
      </c>
      <c r="DD52" s="7" t="str">
        <f t="shared" si="35"/>
        <v>-</v>
      </c>
      <c r="DE52" s="7" t="str">
        <f t="shared" si="46"/>
        <v>-</v>
      </c>
      <c r="DF52" s="7" t="str">
        <f t="shared" si="47"/>
        <v>-</v>
      </c>
      <c r="DG52" s="7" t="str">
        <f t="shared" si="48"/>
        <v>-</v>
      </c>
      <c r="DH52" s="7" t="str">
        <f t="shared" si="49"/>
        <v>-</v>
      </c>
      <c r="DI52" s="7" t="str">
        <f t="shared" si="50"/>
        <v>-</v>
      </c>
      <c r="DJ52" s="7" t="str">
        <f t="shared" si="51"/>
        <v>-</v>
      </c>
      <c r="DK52" s="7" t="str">
        <f t="shared" si="52"/>
        <v>-</v>
      </c>
      <c r="DL52" s="13" t="str">
        <f t="shared" si="53"/>
        <v>-</v>
      </c>
      <c r="DM52" s="14" t="str">
        <f t="shared" si="54"/>
        <v>-</v>
      </c>
      <c r="DN52" s="37" t="str">
        <f t="shared" si="36"/>
        <v>-</v>
      </c>
      <c r="DO52" s="89" t="str">
        <f t="shared" si="55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21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22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23"/>
        <v>-</v>
      </c>
      <c r="AC53" s="68"/>
      <c r="AD53" s="70" t="str">
        <f t="shared" si="3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24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25"/>
        <v>-</v>
      </c>
      <c r="AW53" s="68"/>
      <c r="AX53" s="70" t="str">
        <f t="shared" si="26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27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28"/>
        <v>-</v>
      </c>
      <c r="BQ53" s="68"/>
      <c r="BR53" s="70" t="str">
        <f t="shared" si="29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30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31"/>
        <v>-</v>
      </c>
      <c r="CK53" s="76"/>
      <c r="CL53" s="81"/>
      <c r="CM53" s="82"/>
      <c r="CN53" s="64" t="str">
        <f t="shared" si="38"/>
        <v>-</v>
      </c>
      <c r="CO53" s="65"/>
      <c r="CP53" s="65"/>
      <c r="CQ53" s="66" t="str">
        <f t="shared" si="39"/>
        <v>-</v>
      </c>
      <c r="CR53" s="64" t="str">
        <f t="shared" si="40"/>
        <v>-</v>
      </c>
      <c r="CS53" s="67" t="str">
        <f t="shared" si="41"/>
        <v/>
      </c>
      <c r="CT53" s="76"/>
      <c r="CU53" s="61" t="str">
        <f t="shared" si="42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43"/>
        <v>-</v>
      </c>
      <c r="CZ53" s="63" t="str">
        <f t="shared" si="44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45"/>
        <v>-</v>
      </c>
      <c r="DD53" s="7" t="str">
        <f t="shared" si="35"/>
        <v>-</v>
      </c>
      <c r="DE53" s="7" t="str">
        <f t="shared" si="46"/>
        <v>-</v>
      </c>
      <c r="DF53" s="7" t="str">
        <f t="shared" si="47"/>
        <v>-</v>
      </c>
      <c r="DG53" s="7" t="str">
        <f t="shared" si="48"/>
        <v>-</v>
      </c>
      <c r="DH53" s="7" t="str">
        <f t="shared" si="49"/>
        <v>-</v>
      </c>
      <c r="DI53" s="7" t="str">
        <f t="shared" si="50"/>
        <v>-</v>
      </c>
      <c r="DJ53" s="7" t="str">
        <f t="shared" si="51"/>
        <v>-</v>
      </c>
      <c r="DK53" s="7" t="str">
        <f t="shared" si="52"/>
        <v>-</v>
      </c>
      <c r="DL53" s="13" t="str">
        <f t="shared" si="53"/>
        <v>-</v>
      </c>
      <c r="DM53" s="14" t="str">
        <f t="shared" si="54"/>
        <v>-</v>
      </c>
      <c r="DN53" s="37" t="str">
        <f t="shared" si="36"/>
        <v>-</v>
      </c>
      <c r="DO53" s="89" t="str">
        <f t="shared" si="55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21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22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23"/>
        <v>-</v>
      </c>
      <c r="AC54" s="68"/>
      <c r="AD54" s="70" t="str">
        <f t="shared" si="3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24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25"/>
        <v>-</v>
      </c>
      <c r="AW54" s="68"/>
      <c r="AX54" s="70" t="str">
        <f t="shared" si="26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27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28"/>
        <v>-</v>
      </c>
      <c r="BQ54" s="68"/>
      <c r="BR54" s="70" t="str">
        <f t="shared" si="29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30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31"/>
        <v>-</v>
      </c>
      <c r="CK54" s="76"/>
      <c r="CL54" s="81"/>
      <c r="CM54" s="82"/>
      <c r="CN54" s="64" t="str">
        <f t="shared" si="38"/>
        <v>-</v>
      </c>
      <c r="CO54" s="65"/>
      <c r="CP54" s="65"/>
      <c r="CQ54" s="66" t="str">
        <f t="shared" si="39"/>
        <v>-</v>
      </c>
      <c r="CR54" s="64" t="str">
        <f t="shared" si="40"/>
        <v>-</v>
      </c>
      <c r="CS54" s="67" t="str">
        <f t="shared" si="41"/>
        <v/>
      </c>
      <c r="CT54" s="76"/>
      <c r="CU54" s="61" t="str">
        <f t="shared" si="42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43"/>
        <v>-</v>
      </c>
      <c r="CZ54" s="63" t="str">
        <f t="shared" si="44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45"/>
        <v>-</v>
      </c>
      <c r="DD54" s="7" t="str">
        <f t="shared" si="35"/>
        <v>-</v>
      </c>
      <c r="DE54" s="7" t="str">
        <f t="shared" si="46"/>
        <v>-</v>
      </c>
      <c r="DF54" s="7" t="str">
        <f t="shared" si="47"/>
        <v>-</v>
      </c>
      <c r="DG54" s="7" t="str">
        <f t="shared" si="48"/>
        <v>-</v>
      </c>
      <c r="DH54" s="7" t="str">
        <f t="shared" si="49"/>
        <v>-</v>
      </c>
      <c r="DI54" s="7" t="str">
        <f t="shared" si="50"/>
        <v>-</v>
      </c>
      <c r="DJ54" s="7" t="str">
        <f t="shared" si="51"/>
        <v>-</v>
      </c>
      <c r="DK54" s="7" t="str">
        <f t="shared" si="52"/>
        <v>-</v>
      </c>
      <c r="DL54" s="13" t="str">
        <f t="shared" si="53"/>
        <v>-</v>
      </c>
      <c r="DM54" s="14" t="str">
        <f t="shared" si="54"/>
        <v>-</v>
      </c>
      <c r="DN54" s="37" t="str">
        <f t="shared" si="36"/>
        <v>-</v>
      </c>
      <c r="DO54" s="89" t="str">
        <f t="shared" si="55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21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22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23"/>
        <v>-</v>
      </c>
      <c r="AC55" s="68"/>
      <c r="AD55" s="70" t="str">
        <f t="shared" si="3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24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25"/>
        <v>-</v>
      </c>
      <c r="AW55" s="68"/>
      <c r="AX55" s="70" t="str">
        <f t="shared" si="26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27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28"/>
        <v>-</v>
      </c>
      <c r="BQ55" s="68"/>
      <c r="BR55" s="70" t="str">
        <f t="shared" si="29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30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31"/>
        <v>-</v>
      </c>
      <c r="CK55" s="76"/>
      <c r="CL55" s="81"/>
      <c r="CM55" s="82"/>
      <c r="CN55" s="64" t="str">
        <f t="shared" si="38"/>
        <v>-</v>
      </c>
      <c r="CO55" s="65"/>
      <c r="CP55" s="65"/>
      <c r="CQ55" s="66" t="str">
        <f t="shared" si="39"/>
        <v>-</v>
      </c>
      <c r="CR55" s="64" t="str">
        <f t="shared" si="40"/>
        <v>-</v>
      </c>
      <c r="CS55" s="67" t="str">
        <f t="shared" si="41"/>
        <v/>
      </c>
      <c r="CT55" s="76"/>
      <c r="CU55" s="61" t="str">
        <f t="shared" si="42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43"/>
        <v>-</v>
      </c>
      <c r="CZ55" s="63" t="str">
        <f t="shared" si="44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45"/>
        <v>-</v>
      </c>
      <c r="DD55" s="7" t="str">
        <f t="shared" si="35"/>
        <v>-</v>
      </c>
      <c r="DE55" s="7" t="str">
        <f t="shared" si="46"/>
        <v>-</v>
      </c>
      <c r="DF55" s="7" t="str">
        <f t="shared" si="47"/>
        <v>-</v>
      </c>
      <c r="DG55" s="7" t="str">
        <f t="shared" si="48"/>
        <v>-</v>
      </c>
      <c r="DH55" s="7" t="str">
        <f t="shared" si="49"/>
        <v>-</v>
      </c>
      <c r="DI55" s="7" t="str">
        <f t="shared" si="50"/>
        <v>-</v>
      </c>
      <c r="DJ55" s="7" t="str">
        <f t="shared" si="51"/>
        <v>-</v>
      </c>
      <c r="DK55" s="7" t="str">
        <f t="shared" si="52"/>
        <v>-</v>
      </c>
      <c r="DL55" s="13" t="str">
        <f t="shared" si="53"/>
        <v>-</v>
      </c>
      <c r="DM55" s="14" t="str">
        <f t="shared" si="54"/>
        <v>-</v>
      </c>
      <c r="DN55" s="37" t="str">
        <f t="shared" si="36"/>
        <v>-</v>
      </c>
      <c r="DO55" s="89" t="str">
        <f t="shared" si="55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3.5</v>
      </c>
      <c r="E56" s="26">
        <f>IFERROR(SUMIFS(E6:E55,$J6:$J55,"&gt;0")/COUNTIFS($J6:$J55,"&gt;0"),0)*$O$2</f>
        <v>0.3</v>
      </c>
      <c r="F56" s="26">
        <f t="shared" ref="F56:G56" si="56">IFERROR(SUMIFS(F6:F55,$J6:$J55,"&gt;0")/COUNTIFS($J6:$J55,"&gt;0"),0)*$O$2</f>
        <v>0.1</v>
      </c>
      <c r="G56" s="26">
        <f t="shared" si="56"/>
        <v>0.1</v>
      </c>
      <c r="H56" s="26">
        <f>IFERROR(SUMIFS(H6:H55,$J6:$J55,"&gt;0")/COUNTIFS($J6:$J55,"&gt;0"),0)*$R$2</f>
        <v>0</v>
      </c>
      <c r="I56" s="27">
        <f t="shared" ref="I56" si="57">IFERROR(SUMIFS(I6:I55,$J6:$J55,"&gt;0")/COUNTIFS($J6:$J55,"&gt;0"),0)</f>
        <v>4.18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58">IFERROR(SUMIFS(P6:P55,$J6:$J55,"&gt;0")/COUNTIFS($J6:$J55,"&gt;0"),0)*$O$2</f>
        <v>0</v>
      </c>
      <c r="Q56" s="26">
        <f t="shared" si="58"/>
        <v>0</v>
      </c>
      <c r="R56" s="26">
        <f>IFERROR(SUMIFS(R6:R55,$J6:$J55,"&gt;0")/COUNTIFS($J6:$J55,"&gt;0"),0)*$R$2</f>
        <v>0</v>
      </c>
      <c r="S56" s="27">
        <f t="shared" ref="S56" si="59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8</v>
      </c>
      <c r="X56" s="26">
        <f>IFERROR(SUMIFS(X6:X55,$J6:$J55,"&gt;0")/COUNTIFS($J6:$J55,"&gt;0"),0)*$O$2</f>
        <v>1.3</v>
      </c>
      <c r="Y56" s="26">
        <f t="shared" ref="Y56:Z56" si="60">IFERROR(SUMIFS(Y6:Y55,$J6:$J55,"&gt;0")/COUNTIFS($J6:$J55,"&gt;0"),0)*$O$2</f>
        <v>0.5</v>
      </c>
      <c r="Z56" s="26">
        <f t="shared" si="60"/>
        <v>0.2</v>
      </c>
      <c r="AA56" s="26">
        <f>IFERROR(SUMIFS(AA6:AA55,$J6:$J55,"&gt;0")/COUNTIFS($J6:$J55,"&gt;0"),0)*$R$2</f>
        <v>0</v>
      </c>
      <c r="AB56" s="27">
        <f t="shared" ref="AB56" si="61">IFERROR(SUMIFS(AB6:AB55,$J6:$J55,"&gt;0")/COUNTIFS($J6:$J55,"&gt;0"),0)</f>
        <v>10.51</v>
      </c>
      <c r="AC56" s="28">
        <f>COUNTIFS($J6:$J55,"&gt;0",AC6:AC55,"&gt;0")</f>
        <v>10</v>
      </c>
      <c r="AD56" s="30">
        <f t="shared" ref="AD56" si="62">IFERROR(SUMIFS(AD6:AD55,$J6:$J55,"&gt;0")/COUNTIFS($J6:$J55,"&gt;0"),0)</f>
        <v>2.2222222222224031E-4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0.9</v>
      </c>
      <c r="AI56" s="26">
        <f>IFERROR(SUMIFS(AI6:AI55,$J6:$J55,"&gt;0")/COUNTIFS($J6:$J55,"&gt;0"),0)*$O$2</f>
        <v>0.1</v>
      </c>
      <c r="AJ56" s="26">
        <f t="shared" ref="AJ56:AK56" si="63">IFERROR(SUMIFS(AJ6:AJ55,$J6:$J55,"&gt;0")/COUNTIFS($J6:$J55,"&gt;0"),0)*$O$2</f>
        <v>0</v>
      </c>
      <c r="AK56" s="26">
        <f t="shared" si="63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1</v>
      </c>
      <c r="AN56" s="28">
        <f>COUNTIFS($J6:$J55,"&gt;0",AN6:AN55,"&gt;0")</f>
        <v>1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0.3</v>
      </c>
      <c r="AR56" s="26">
        <f>IFERROR(SUMIFS(AR6:AR55,$J6:$J55,"&gt;0")/COUNTIFS($J6:$J55,"&gt;0"),0)*$O$2</f>
        <v>0.1</v>
      </c>
      <c r="AS56" s="26">
        <f t="shared" ref="AS56:AU56" si="64">IFERROR(SUMIFS(AS6:AS55,$J6:$J55,"&gt;0")/COUNTIFS($J6:$J55,"&gt;0"),0)*$O$2</f>
        <v>0</v>
      </c>
      <c r="AT56" s="26">
        <f t="shared" si="64"/>
        <v>0</v>
      </c>
      <c r="AU56" s="26">
        <f t="shared" si="64"/>
        <v>0</v>
      </c>
      <c r="AV56" s="27">
        <f t="shared" ref="AV56" si="65">IFERROR(SUMIFS(AV6:AV55,$J6:$J55,"&gt;0")/COUNTIFS($J6:$J55,"&gt;0"),0)</f>
        <v>0.4</v>
      </c>
      <c r="AW56" s="28">
        <f>COUNTIFS($J6:$J55,"&gt;0",AW6:AW55,"&gt;0")</f>
        <v>1</v>
      </c>
      <c r="AX56" s="30">
        <f t="shared" ref="AX56" si="66">IFERROR(SUMIFS(AX6:AX55,$J6:$J55,"&gt;0")/COUNTIFS($J6:$J55,"&gt;0"),0)</f>
        <v>6.9444444444455298E-6</v>
      </c>
      <c r="AY56" s="29"/>
      <c r="AZ56" s="26">
        <f>IFERROR(SUMIFS(AZ6:AZ55,$J6:$J55,"&gt;0")/COUNTIFS($J6:$J55,"&gt;0"),0)*$L$2</f>
        <v>0</v>
      </c>
      <c r="BA56" s="26">
        <f t="shared" ref="BA56:BF56" si="67">IFERROR(SUMIFS(BA6:BA55,$J6:$J55,"&gt;0")/COUNTIFS($J6:$J55,"&gt;0"),0)*$L$2</f>
        <v>0</v>
      </c>
      <c r="BB56" s="26">
        <f t="shared" si="67"/>
        <v>0</v>
      </c>
      <c r="BC56" s="26">
        <f t="shared" si="67"/>
        <v>0</v>
      </c>
      <c r="BD56" s="26">
        <f t="shared" si="67"/>
        <v>0</v>
      </c>
      <c r="BE56" s="26">
        <f t="shared" si="67"/>
        <v>0</v>
      </c>
      <c r="BF56" s="26">
        <f t="shared" si="67"/>
        <v>0</v>
      </c>
      <c r="BG56" s="27">
        <f t="shared" ref="BG56" si="68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69">IFERROR(SUMIFS(BM6:BM55,$J6:$J55,"&gt;0")/COUNTIFS($J6:$J55,"&gt;0"),0)*$O$2</f>
        <v>0</v>
      </c>
      <c r="BN56" s="26">
        <f t="shared" si="69"/>
        <v>0</v>
      </c>
      <c r="BO56" s="26">
        <f t="shared" si="69"/>
        <v>0</v>
      </c>
      <c r="BP56" s="27">
        <f t="shared" ref="BP56" si="70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71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72">IFERROR(SUMIFS(BX6:BX55,$J6:$J55,"&gt;0")/COUNTIFS($J6:$J55,"&gt;0"),0)*$O$2</f>
        <v>0</v>
      </c>
      <c r="BY56" s="26">
        <f t="shared" si="72"/>
        <v>0</v>
      </c>
      <c r="BZ56" s="26">
        <f t="shared" si="72"/>
        <v>0</v>
      </c>
      <c r="CA56" s="27">
        <f t="shared" ref="CA56" si="73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74">IFERROR(SUMIFS(CG6:CG55,$J6:$J55,"&gt;0")/COUNTIFS($J6:$J55,"&gt;0"),0)*$O$2</f>
        <v>0</v>
      </c>
      <c r="CH56" s="26">
        <f t="shared" si="74"/>
        <v>0</v>
      </c>
      <c r="CI56" s="26">
        <f t="shared" si="74"/>
        <v>0.1</v>
      </c>
      <c r="CJ56" s="27">
        <f>IFERROR(SUMIFS(CJ6:CJ55,$J6:$J55,"&gt;0")/COUNTIFS($J6:$J55,"&gt;0"),0)</f>
        <v>0.2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</v>
      </c>
      <c r="CS56" s="34">
        <f>IFERROR(SUMIFS(CS6:CS55,$CR6:$CR55,"Yes")/COUNTIFS($CR6:$CR55,"Yes"),0)</f>
        <v>2012.7272727268119</v>
      </c>
      <c r="CU56" s="33">
        <f>IFERROR(SUMIFS(CU6:CU55,$J6:$J55,"&gt;0")/COUNTIFS($J6:$J55,"&gt;0"),0)</f>
        <v>0.2</v>
      </c>
      <c r="CV56" s="33">
        <f>IFERROR(SUMIFS(CV6:CV55,$J6:$J55,"&gt;0")/COUNTIFS($J6:$J55,"&gt;0"),0)</f>
        <v>10.91</v>
      </c>
      <c r="CW56" s="33">
        <f>IFERROR(SUMIFS(CW6:CW55,$J6:$J55,"&gt;0")/COUNTIFS($J6:$J55,"&gt;0"),0)</f>
        <v>19.800000000001653</v>
      </c>
      <c r="CX56" s="25"/>
      <c r="CY56" s="33">
        <f>IFERROR(SUMIFS(CY6:CY55,$J6:$J55,"&gt;0")/COUNTIFS($J6:$J55,"&gt;0"),0)</f>
        <v>1</v>
      </c>
      <c r="CZ56" s="33">
        <f>IFERROR(SUMIFS(CZ6:CZ55,$J6:$J55,"&gt;0")/COUNTIFS($J6:$J55,"&gt;0"),0)</f>
        <v>46.999999999999986</v>
      </c>
      <c r="DA56" s="11">
        <f>IFERROR(SUMIFS(DA6:DA55,$J6:$J55,"&gt;0")/COUNTIFS($J6:$J55,"&gt;0"),0)</f>
        <v>12.11</v>
      </c>
      <c r="DB56" s="11">
        <f>IFERROR(SUMIFS(DB6:DB55,$J6:$J55,"&gt;0")/COUNTIFS($J6:$J55,"&gt;0"),0)</f>
        <v>-0.71382113821419435</v>
      </c>
      <c r="DC56" s="12">
        <f>IFERROR(SUMIFS(DC6:DC55,$J6:$J55,"&gt;0")/COUNTIFS($J6:$J55,"&gt;0"),0)</f>
        <v>0.47021048738224458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75">L1</f>
        <v>PCL</v>
      </c>
      <c r="M59" s="79" t="str">
        <f t="shared" si="75"/>
        <v>MCL</v>
      </c>
      <c r="N59" s="79" t="str">
        <f t="shared" si="75"/>
        <v>CAR</v>
      </c>
      <c r="O59" s="79" t="str">
        <f t="shared" si="75"/>
        <v>LGV</v>
      </c>
      <c r="P59" s="79" t="str">
        <f t="shared" si="75"/>
        <v>OGV1</v>
      </c>
      <c r="Q59" s="79" t="str">
        <f t="shared" si="75"/>
        <v>OGV2</v>
      </c>
      <c r="R59" s="79" t="str">
        <f t="shared" si="75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75"/>
        <v>0.4</v>
      </c>
      <c r="N60" s="91">
        <f t="shared" si="75"/>
        <v>1</v>
      </c>
      <c r="O60" s="91">
        <f t="shared" si="75"/>
        <v>1</v>
      </c>
      <c r="P60" s="91">
        <f t="shared" si="75"/>
        <v>1.5</v>
      </c>
      <c r="Q60" s="91">
        <f t="shared" si="75"/>
        <v>2.2999999999999998</v>
      </c>
      <c r="R60" s="91">
        <f t="shared" si="75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5</v>
      </c>
      <c r="E64" s="71">
        <v>1</v>
      </c>
      <c r="F64" s="71"/>
      <c r="G64" s="71"/>
      <c r="H64" s="71"/>
      <c r="I64" s="69">
        <f>IF($J64="","-",B64*$L$2+C64*$M$2+D64*$N$2+E64*$O$2+F64*$P$2+G64*$Q$2+H64*$R$2)</f>
        <v>6</v>
      </c>
      <c r="J64" s="72">
        <v>0.71107638888888891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0.71109953703703699</v>
      </c>
      <c r="U64" s="64"/>
      <c r="V64" s="64"/>
      <c r="W64" s="65">
        <v>11</v>
      </c>
      <c r="X64" s="65">
        <v>1</v>
      </c>
      <c r="Y64" s="65"/>
      <c r="Z64" s="65"/>
      <c r="AA64" s="65"/>
      <c r="AB64" s="69">
        <f>IF($J64="","-",U64*$L$2+V64*$M$2+W64*$N$2+X64*$O$2+Y64*$P$2+Z64*$Q$2+AA64*$R$2)</f>
        <v>12</v>
      </c>
      <c r="AC64" s="68">
        <v>0.71136574074074066</v>
      </c>
      <c r="AD64" s="70">
        <f t="shared" ref="AD64:AD95" si="76">IF($J64="","-",AC64-T64)</f>
        <v>2.662037037036713E-4</v>
      </c>
      <c r="AE64" s="73"/>
      <c r="AF64" s="92"/>
      <c r="AG64" s="64"/>
      <c r="AH64" s="65">
        <v>1</v>
      </c>
      <c r="AI64" s="65"/>
      <c r="AJ64" s="65"/>
      <c r="AK64" s="65"/>
      <c r="AL64" s="65"/>
      <c r="AM64" s="69">
        <f>IF($J64="","-",AF64*$L$2+AG64*$M$2+AH64*$N$2+AI64*$O$2+AJ64*$P$2+AK64*$Q$2+AL64*$R$2)</f>
        <v>1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0.71160879629629636</v>
      </c>
      <c r="CM64" s="82">
        <v>0.71209490740740744</v>
      </c>
      <c r="CN64" s="64" t="str">
        <f t="shared" ref="CN64:CN95" si="77">IF($J64="","-",IF(AND(AB64&gt;0,S64=0),"Y","N"))</f>
        <v>Y</v>
      </c>
      <c r="CO64" s="65" t="s">
        <v>75</v>
      </c>
      <c r="CP64" s="65" t="s">
        <v>75</v>
      </c>
      <c r="CQ64" s="66">
        <f t="shared" ref="CQ64:CQ95" si="78">IF($J64="","-",IF(AC64=0,0,AC64-J64))</f>
        <v>2.8935185185174905E-4</v>
      </c>
      <c r="CR64" s="64" t="str">
        <f t="shared" ref="CR64:CR95" si="79">IF($J64="","-",IF(AND(I64&gt;=CR$4,CQ64&gt;=CQ$4,CP64="N",S64=0),"Yes","No"))</f>
        <v>No</v>
      </c>
      <c r="CS64" s="67">
        <f t="shared" ref="CS64:CS95" si="80">IF($J64="","",IF(S64&gt;0,0,IF(AD64=0,0,AB64/(AD64*24))))</f>
        <v>1878.260869565446</v>
      </c>
      <c r="CT64" s="76"/>
      <c r="CU64" s="61">
        <f t="shared" ref="CU64:CU95" si="81">IF(J64="","-",CJ64)</f>
        <v>0</v>
      </c>
      <c r="CV64" s="62">
        <f t="shared" ref="CV64:CV113" si="82">IF($J64="","-",AB64+AV64+BP64)</f>
        <v>12</v>
      </c>
      <c r="CW64" s="63">
        <f t="shared" ref="CW64:CW113" si="83">IF($J64="","-",(AD64+AX64+BR64)*86400)</f>
        <v>22.9999999999972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84">IF($J64="","-",S64+AM64+BG64+CA64)</f>
        <v>1</v>
      </c>
      <c r="CZ64" s="63">
        <f t="shared" ref="CZ64:CZ95" si="85">IF($J64="","-",(CL64-J64)*86400)</f>
        <v>46.000000000003993</v>
      </c>
      <c r="DA64" s="51">
        <f>IF($J64="","-",CV64+CY64+CU64)</f>
        <v>13</v>
      </c>
      <c r="DB64" s="52">
        <f>IF($J64="","-",IF(CW64=0,0,CW64-DD64-DE64))</f>
        <v>1.5117773019218426</v>
      </c>
      <c r="DC64" s="53">
        <f t="shared" ref="DC64:DC95" si="86">IF($J64="", "-", IF(AND(CV64=0, CX64=2),  1,   IFERROR((DA64*3600)/(IFERROR(CZ64-DB64-2,CZ64-2)*$CS$114+CU64*3600),0)))</f>
        <v>0.52239357591635638</v>
      </c>
      <c r="DD64" s="7">
        <f>IF($J64="","-",IF(OR(CX64=1,CX64=3),1,IF(CX64=2,2,IF(CX64=4,0,0))))</f>
        <v>1</v>
      </c>
      <c r="DE64" s="7">
        <f t="shared" ref="DE64:DE95" si="87">IF($J64="","-",IFERROR((3600*CV64/$CS$114),0))</f>
        <v>20.488222698075358</v>
      </c>
      <c r="DF64" s="7">
        <f t="shared" ref="DF64:DF95" si="88">IF(J64="","-",(CM64-J64)*86400)</f>
        <v>88.000000000000966</v>
      </c>
      <c r="DG64" s="7">
        <f t="shared" ref="DG64:DG95" si="89">IF($J64="","-",(CL64-J64-(3/86400))*86400)</f>
        <v>43.000000000003993</v>
      </c>
      <c r="DH64" s="7">
        <f t="shared" ref="DH64:DH95" si="90">IF($J64="","-",IF($CW64=0,0, $CW64-IFERROR(3600*$CV64/$CS$114,0)-1))</f>
        <v>1.5117773019218426</v>
      </c>
      <c r="DI64" s="7">
        <f t="shared" ref="DI64:DI95" si="91">IF($J64="","-",IF($CW64=0,0, $CW64-IFERROR(3600*$CV64/$CS$114,0)-2))</f>
        <v>0.51177730192184256</v>
      </c>
      <c r="DJ64" s="7">
        <f t="shared" ref="DJ64:DJ95" si="92">IF($J64="","-",IF($CW64=0,0, $CW64-IFERROR(3600*$CV64/$CS$114,0)-1))</f>
        <v>1.5117773019218426</v>
      </c>
      <c r="DK64" s="7">
        <f t="shared" ref="DK64:DK95" si="93">IF($J64="","-",IF($CW64=0,0, $CW64-IFERROR(3600*$CV64/$CS$114,0)))</f>
        <v>2.5117773019218426</v>
      </c>
      <c r="DL64" s="13">
        <f t="shared" ref="DL64:DL95" si="94">IF($J64="","-",HLOOKUP(CX64,$DH$63:$DK$113,A64+1, FALSE))</f>
        <v>1.5117773019218426</v>
      </c>
      <c r="DM64" s="14">
        <f t="shared" ref="DM64:DM95" si="95">IF($J64="","-",IFERROR(IF(CU64=0,((DA64*(3600/DF64))/($CS$114*((DG64-DB64+1)/DF64))),((DA64*(3600/DF64))/(($CS$114*(((DG64-DB64+1)/DF64)))+((CU64*3600)/DF64)))),0))</f>
        <v>0.52239357591635638</v>
      </c>
      <c r="DN64" s="37">
        <f>IF($J64="","-",CW64/CZ64)</f>
        <v>0.49999999999989575</v>
      </c>
      <c r="DO64" s="89" t="str">
        <f t="shared" ref="DO64:DO95" si="96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5</v>
      </c>
      <c r="E65" s="71">
        <v>1</v>
      </c>
      <c r="F65" s="71"/>
      <c r="G65" s="71"/>
      <c r="H65" s="71"/>
      <c r="I65" s="69">
        <f t="shared" ref="I65:I113" si="97">IF($J65="","-",B65*$L$2+C65*$M$2+D65*$N$2+E65*$O$2+F65*$P$2+G65*$Q$2+H65*$R$2)</f>
        <v>6</v>
      </c>
      <c r="J65" s="72">
        <v>0.71209490740740744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113" si="98">IF($J65="","-",L65*$L$2+M65*$M$2+N65*$N$2+O65*$O$2+P65*$P$2+Q65*$Q$2+R65*$R$2)</f>
        <v>0</v>
      </c>
      <c r="T65" s="68">
        <v>0.71211805555555552</v>
      </c>
      <c r="U65" s="64"/>
      <c r="V65" s="64"/>
      <c r="W65" s="65">
        <v>5</v>
      </c>
      <c r="X65" s="65">
        <v>1</v>
      </c>
      <c r="Y65" s="65"/>
      <c r="Z65" s="65"/>
      <c r="AA65" s="65"/>
      <c r="AB65" s="69">
        <f t="shared" ref="AB65:AB113" si="99">IF($J65="","-",U65*$L$2+V65*$M$2+W65*$N$2+X65*$O$2+Y65*$P$2+Z65*$Q$2+AA65*$R$2)</f>
        <v>6</v>
      </c>
      <c r="AC65" s="68">
        <v>0.7122222222222222</v>
      </c>
      <c r="AD65" s="70">
        <f t="shared" si="76"/>
        <v>1.0416666666668295E-4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113" si="100">IF($J65="","-",AF65*$L$2+AG65*$M$2+AH65*$N$2+AI65*$O$2+AJ65*$P$2+AK65*$Q$2+AL65*$R$2)</f>
        <v>0</v>
      </c>
      <c r="AN65" s="68">
        <v>0.71233796296296292</v>
      </c>
      <c r="AO65" s="64"/>
      <c r="AP65" s="64"/>
      <c r="AQ65" s="65">
        <v>2</v>
      </c>
      <c r="AR65" s="65">
        <v>1</v>
      </c>
      <c r="AS65" s="65"/>
      <c r="AT65" s="65"/>
      <c r="AU65" s="65"/>
      <c r="AV65" s="69">
        <f t="shared" ref="AV65:AV113" si="101">IF($J65="","-",AO65*$L$2+AP65*$M$2+AQ65*$N$2+AR65*$O$2+AS65*$P$2+AT65*$Q$2+AU65*$R$2)</f>
        <v>3</v>
      </c>
      <c r="AW65" s="68">
        <v>0.71237268518518515</v>
      </c>
      <c r="AX65" s="70">
        <f t="shared" ref="AX65:AX113" si="102">IF($J65="","-",AW65-AN65)</f>
        <v>3.472222222222765E-5</v>
      </c>
      <c r="AY65" s="73"/>
      <c r="AZ65" s="92"/>
      <c r="BA65" s="64"/>
      <c r="BB65" s="65">
        <v>1</v>
      </c>
      <c r="BC65" s="65"/>
      <c r="BD65" s="65"/>
      <c r="BE65" s="65"/>
      <c r="BF65" s="65"/>
      <c r="BG65" s="69">
        <f t="shared" ref="BG65:BG113" si="103">IF($J65="","-",AZ65*$L$2+BA65*$M$2+BB65*$N$2+BC65*$O$2+BD65*$P$2+BE65*$Q$2+BF65*$R$2)</f>
        <v>1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113" si="104">IF($J65="","-",BI65*$L$2+BJ65*$M$2+BK65*$N$2+BL65*$O$2+BM65*$P$2+BN65*$Q$2+BO65*$R$2)</f>
        <v>0</v>
      </c>
      <c r="BQ65" s="68"/>
      <c r="BR65" s="70">
        <f t="shared" ref="BR65:BR113" si="105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113" si="106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113" si="107">IF($J65="","-",CC65*$L$2+CD65*$M$2+CE65*$N$2+CF65*$O$2+CG65*$P$2+CH65*$Q$2+CI65*$R$2)</f>
        <v>0</v>
      </c>
      <c r="CK65" s="76"/>
      <c r="CL65" s="81">
        <v>0.71262731481481489</v>
      </c>
      <c r="CM65" s="82">
        <v>0.71299768518518514</v>
      </c>
      <c r="CN65" s="64" t="str">
        <f t="shared" si="77"/>
        <v>Y</v>
      </c>
      <c r="CO65" s="65" t="s">
        <v>75</v>
      </c>
      <c r="CP65" s="65" t="s">
        <v>75</v>
      </c>
      <c r="CQ65" s="66">
        <f t="shared" si="78"/>
        <v>1.273148148147607E-4</v>
      </c>
      <c r="CR65" s="64" t="str">
        <f t="shared" si="79"/>
        <v>No</v>
      </c>
      <c r="CS65" s="67">
        <f t="shared" si="80"/>
        <v>2399.9999999996248</v>
      </c>
      <c r="CT65" s="76"/>
      <c r="CU65" s="61">
        <f t="shared" si="81"/>
        <v>0</v>
      </c>
      <c r="CV65" s="62">
        <f t="shared" si="82"/>
        <v>9</v>
      </c>
      <c r="CW65" s="63">
        <f t="shared" si="83"/>
        <v>12.000000000001876</v>
      </c>
      <c r="CX65" s="63">
        <f t="shared" ref="CX65:CX113" si="108">IF($J65="","-",IF(CP65="Y",2,IF(AND(CN65="y",CO65="y"),2,IF(AND(CN65="y",CO65="n"),1,IF(AND(CN65="n",CO65="y"),3,IF(AND(CN65="n",CO65="n"),4,"error"))))))</f>
        <v>1</v>
      </c>
      <c r="CY65" s="63">
        <f t="shared" si="84"/>
        <v>1</v>
      </c>
      <c r="CZ65" s="63">
        <f t="shared" si="85"/>
        <v>46.000000000003993</v>
      </c>
      <c r="DA65" s="51">
        <f t="shared" ref="DA65:DA96" si="109">IF($J65="","-",CV65+CY65+CU65)</f>
        <v>10</v>
      </c>
      <c r="DB65" s="52">
        <f t="shared" ref="DB65:DB113" si="110">IF($J65="","-",IF(CW65=0,0,CW65-DD65-DE65))</f>
        <v>-4.3661670235546417</v>
      </c>
      <c r="DC65" s="53">
        <f t="shared" si="86"/>
        <v>0.35300541609481839</v>
      </c>
      <c r="DD65" s="7">
        <f t="shared" ref="DD65:DD113" si="111">IF($J65="","-",IF(OR(CX65=1,CX65=3),1,IF(CX65=2,2,IF(CX65=4,0,0))))</f>
        <v>1</v>
      </c>
      <c r="DE65" s="7">
        <f t="shared" si="87"/>
        <v>15.366167023556518</v>
      </c>
      <c r="DF65" s="7">
        <f t="shared" si="88"/>
        <v>77.999999999993008</v>
      </c>
      <c r="DG65" s="7">
        <f t="shared" si="89"/>
        <v>43.000000000003993</v>
      </c>
      <c r="DH65" s="7">
        <f t="shared" si="90"/>
        <v>-4.3661670235546417</v>
      </c>
      <c r="DI65" s="7">
        <f t="shared" si="91"/>
        <v>-5.3661670235546417</v>
      </c>
      <c r="DJ65" s="7">
        <f t="shared" si="92"/>
        <v>-4.3661670235546417</v>
      </c>
      <c r="DK65" s="7">
        <f t="shared" si="93"/>
        <v>-3.3661670235546417</v>
      </c>
      <c r="DL65" s="13">
        <f t="shared" si="94"/>
        <v>-4.3661670235546417</v>
      </c>
      <c r="DM65" s="14">
        <f t="shared" si="95"/>
        <v>0.35300541609481834</v>
      </c>
      <c r="DN65" s="37">
        <f t="shared" ref="DN65:DN113" si="112">IF($J65="","-",CW65/CZ65)</f>
        <v>0.26086956521740945</v>
      </c>
      <c r="DO65" s="89" t="str">
        <f t="shared" si="96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5</v>
      </c>
      <c r="E66" s="71">
        <v>1</v>
      </c>
      <c r="F66" s="71"/>
      <c r="G66" s="71"/>
      <c r="H66" s="71"/>
      <c r="I66" s="69">
        <f t="shared" si="97"/>
        <v>6</v>
      </c>
      <c r="J66" s="72">
        <v>0.7139699074074074</v>
      </c>
      <c r="K66" s="73"/>
      <c r="L66" s="92"/>
      <c r="M66" s="64"/>
      <c r="N66" s="65"/>
      <c r="O66" s="65"/>
      <c r="P66" s="65"/>
      <c r="Q66" s="65"/>
      <c r="R66" s="65"/>
      <c r="S66" s="69">
        <f t="shared" si="98"/>
        <v>0</v>
      </c>
      <c r="T66" s="68">
        <v>0.71398148148148144</v>
      </c>
      <c r="U66" s="64"/>
      <c r="V66" s="64">
        <v>1</v>
      </c>
      <c r="W66" s="65">
        <v>7</v>
      </c>
      <c r="X66" s="65">
        <v>1</v>
      </c>
      <c r="Y66" s="65"/>
      <c r="Z66" s="65"/>
      <c r="AA66" s="65"/>
      <c r="AB66" s="69">
        <f t="shared" si="99"/>
        <v>8.4</v>
      </c>
      <c r="AC66" s="68">
        <v>0.71416666666666673</v>
      </c>
      <c r="AD66" s="70">
        <f t="shared" si="76"/>
        <v>1.8518518518528815E-4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00"/>
        <v>0</v>
      </c>
      <c r="AN66" s="68">
        <v>0.71425925925925926</v>
      </c>
      <c r="AO66" s="64"/>
      <c r="AP66" s="64"/>
      <c r="AQ66" s="65">
        <v>4</v>
      </c>
      <c r="AR66" s="65">
        <v>1</v>
      </c>
      <c r="AS66" s="65"/>
      <c r="AT66" s="65">
        <v>1</v>
      </c>
      <c r="AU66" s="65"/>
      <c r="AV66" s="69">
        <f t="shared" si="101"/>
        <v>7.3</v>
      </c>
      <c r="AW66" s="68">
        <v>0.71445601851851848</v>
      </c>
      <c r="AX66" s="70">
        <f t="shared" si="102"/>
        <v>1.96759259259216E-4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03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04"/>
        <v>0</v>
      </c>
      <c r="BQ66" s="68"/>
      <c r="BR66" s="70">
        <f t="shared" si="105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06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07"/>
        <v>0</v>
      </c>
      <c r="CK66" s="76"/>
      <c r="CL66" s="81">
        <v>0.71452546296296304</v>
      </c>
      <c r="CM66" s="82">
        <v>0.71488425925925936</v>
      </c>
      <c r="CN66" s="64" t="str">
        <f t="shared" si="77"/>
        <v>Y</v>
      </c>
      <c r="CO66" s="65" t="s">
        <v>75</v>
      </c>
      <c r="CP66" s="65" t="s">
        <v>75</v>
      </c>
      <c r="CQ66" s="66">
        <f t="shared" si="78"/>
        <v>1.9675925925932702E-4</v>
      </c>
      <c r="CR66" s="64" t="str">
        <f t="shared" si="79"/>
        <v>No</v>
      </c>
      <c r="CS66" s="67">
        <f t="shared" si="80"/>
        <v>1889.9999999989493</v>
      </c>
      <c r="CT66" s="76"/>
      <c r="CU66" s="61">
        <f t="shared" si="81"/>
        <v>0</v>
      </c>
      <c r="CV66" s="62">
        <f t="shared" si="82"/>
        <v>15.7</v>
      </c>
      <c r="CW66" s="63">
        <f t="shared" si="83"/>
        <v>33.000000000005159</v>
      </c>
      <c r="CX66" s="63">
        <f t="shared" si="108"/>
        <v>1</v>
      </c>
      <c r="CY66" s="63">
        <f t="shared" si="84"/>
        <v>0</v>
      </c>
      <c r="CZ66" s="63">
        <f t="shared" si="85"/>
        <v>48.000000000007503</v>
      </c>
      <c r="DA66" s="51">
        <f t="shared" si="109"/>
        <v>15.7</v>
      </c>
      <c r="DB66" s="52">
        <f t="shared" si="110"/>
        <v>5.1945753033565687</v>
      </c>
      <c r="DC66" s="53">
        <f t="shared" si="86"/>
        <v>0.65690836196219338</v>
      </c>
      <c r="DD66" s="7">
        <f t="shared" si="111"/>
        <v>1</v>
      </c>
      <c r="DE66" s="7">
        <f t="shared" si="87"/>
        <v>26.80542469664859</v>
      </c>
      <c r="DF66" s="7">
        <f t="shared" si="88"/>
        <v>79.000000000009152</v>
      </c>
      <c r="DG66" s="7">
        <f t="shared" si="89"/>
        <v>45.000000000007503</v>
      </c>
      <c r="DH66" s="7">
        <f t="shared" si="90"/>
        <v>5.1945753033565687</v>
      </c>
      <c r="DI66" s="7">
        <f t="shared" si="91"/>
        <v>4.1945753033565687</v>
      </c>
      <c r="DJ66" s="7">
        <f t="shared" si="92"/>
        <v>5.1945753033565687</v>
      </c>
      <c r="DK66" s="7">
        <f t="shared" si="93"/>
        <v>6.1945753033565687</v>
      </c>
      <c r="DL66" s="13">
        <f t="shared" si="94"/>
        <v>5.1945753033565687</v>
      </c>
      <c r="DM66" s="14">
        <f t="shared" si="95"/>
        <v>0.65690836196219338</v>
      </c>
      <c r="DN66" s="37">
        <f t="shared" si="112"/>
        <v>0.6875</v>
      </c>
      <c r="DO66" s="89" t="str">
        <f t="shared" si="96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5</v>
      </c>
      <c r="E67" s="71"/>
      <c r="F67" s="71"/>
      <c r="G67" s="71"/>
      <c r="H67" s="71"/>
      <c r="I67" s="69">
        <f t="shared" si="97"/>
        <v>5</v>
      </c>
      <c r="J67" s="72">
        <v>0.72048611111111116</v>
      </c>
      <c r="K67" s="73"/>
      <c r="L67" s="92"/>
      <c r="M67" s="64"/>
      <c r="N67" s="65"/>
      <c r="O67" s="65"/>
      <c r="P67" s="65"/>
      <c r="Q67" s="65"/>
      <c r="R67" s="65"/>
      <c r="S67" s="69">
        <f t="shared" si="98"/>
        <v>0</v>
      </c>
      <c r="T67" s="68">
        <v>0.72052083333333339</v>
      </c>
      <c r="U67" s="64"/>
      <c r="V67" s="64"/>
      <c r="W67" s="65">
        <v>4</v>
      </c>
      <c r="X67" s="65"/>
      <c r="Y67" s="65"/>
      <c r="Z67" s="65"/>
      <c r="AA67" s="65"/>
      <c r="AB67" s="69">
        <f t="shared" si="99"/>
        <v>4</v>
      </c>
      <c r="AC67" s="68">
        <v>0.720636574074074</v>
      </c>
      <c r="AD67" s="70">
        <f t="shared" si="76"/>
        <v>1.157407407406108E-4</v>
      </c>
      <c r="AE67" s="73"/>
      <c r="AF67" s="92"/>
      <c r="AG67" s="64"/>
      <c r="AH67" s="65">
        <v>3</v>
      </c>
      <c r="AI67" s="65"/>
      <c r="AJ67" s="65"/>
      <c r="AK67" s="65"/>
      <c r="AL67" s="65"/>
      <c r="AM67" s="69">
        <f t="shared" si="100"/>
        <v>3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01"/>
        <v>0</v>
      </c>
      <c r="AW67" s="68"/>
      <c r="AX67" s="70">
        <f t="shared" si="102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03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04"/>
        <v>0</v>
      </c>
      <c r="BQ67" s="68"/>
      <c r="BR67" s="70">
        <f t="shared" si="105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06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07"/>
        <v>0</v>
      </c>
      <c r="CK67" s="76"/>
      <c r="CL67" s="81">
        <v>0.7209606481481482</v>
      </c>
      <c r="CM67" s="82">
        <v>0.72133101851851855</v>
      </c>
      <c r="CN67" s="64" t="str">
        <f t="shared" si="77"/>
        <v>Y</v>
      </c>
      <c r="CO67" s="65" t="s">
        <v>75</v>
      </c>
      <c r="CP67" s="65" t="s">
        <v>75</v>
      </c>
      <c r="CQ67" s="66">
        <f t="shared" si="78"/>
        <v>1.5046296296283845E-4</v>
      </c>
      <c r="CR67" s="64" t="str">
        <f t="shared" si="79"/>
        <v>No</v>
      </c>
      <c r="CS67" s="67">
        <f t="shared" si="80"/>
        <v>1440.0000000016166</v>
      </c>
      <c r="CT67" s="76"/>
      <c r="CU67" s="61">
        <f t="shared" si="81"/>
        <v>0</v>
      </c>
      <c r="CV67" s="62">
        <f t="shared" si="82"/>
        <v>4</v>
      </c>
      <c r="CW67" s="63">
        <f t="shared" si="83"/>
        <v>9.9999999999887734</v>
      </c>
      <c r="CX67" s="63">
        <f t="shared" si="108"/>
        <v>1</v>
      </c>
      <c r="CY67" s="63">
        <f t="shared" si="84"/>
        <v>3</v>
      </c>
      <c r="CZ67" s="63">
        <f t="shared" si="85"/>
        <v>41.000000000000014</v>
      </c>
      <c r="DA67" s="51">
        <f t="shared" si="109"/>
        <v>7</v>
      </c>
      <c r="DB67" s="52">
        <f t="shared" si="110"/>
        <v>2.1705924339636544</v>
      </c>
      <c r="DC67" s="53">
        <f t="shared" si="86"/>
        <v>0.32450870188760395</v>
      </c>
      <c r="DD67" s="7">
        <f t="shared" si="111"/>
        <v>1</v>
      </c>
      <c r="DE67" s="7">
        <f t="shared" si="87"/>
        <v>6.829407566025119</v>
      </c>
      <c r="DF67" s="7">
        <f t="shared" si="88"/>
        <v>72.999999999998622</v>
      </c>
      <c r="DG67" s="7">
        <f t="shared" si="89"/>
        <v>38.000000000000014</v>
      </c>
      <c r="DH67" s="7">
        <f t="shared" si="90"/>
        <v>2.1705924339636544</v>
      </c>
      <c r="DI67" s="7">
        <f t="shared" si="91"/>
        <v>1.1705924339636544</v>
      </c>
      <c r="DJ67" s="7">
        <f t="shared" si="92"/>
        <v>2.1705924339636544</v>
      </c>
      <c r="DK67" s="7">
        <f t="shared" si="93"/>
        <v>3.1705924339636544</v>
      </c>
      <c r="DL67" s="13">
        <f t="shared" si="94"/>
        <v>2.1705924339636544</v>
      </c>
      <c r="DM67" s="14">
        <f t="shared" si="95"/>
        <v>0.32450870188760395</v>
      </c>
      <c r="DN67" s="37">
        <f t="shared" si="112"/>
        <v>0.24390243902411635</v>
      </c>
      <c r="DO67" s="89" t="str">
        <f t="shared" si="96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4</v>
      </c>
      <c r="E68" s="71">
        <v>2</v>
      </c>
      <c r="F68" s="71">
        <v>1</v>
      </c>
      <c r="G68" s="71"/>
      <c r="H68" s="71"/>
      <c r="I68" s="69">
        <f t="shared" si="97"/>
        <v>7.5</v>
      </c>
      <c r="J68" s="72">
        <v>0.72133101851851855</v>
      </c>
      <c r="K68" s="73"/>
      <c r="L68" s="92"/>
      <c r="M68" s="64"/>
      <c r="N68" s="65"/>
      <c r="O68" s="65"/>
      <c r="P68" s="65"/>
      <c r="Q68" s="65"/>
      <c r="R68" s="65"/>
      <c r="S68" s="69">
        <f t="shared" si="98"/>
        <v>0</v>
      </c>
      <c r="T68" s="68">
        <v>0.72136574074074078</v>
      </c>
      <c r="U68" s="64"/>
      <c r="V68" s="64"/>
      <c r="W68" s="65">
        <v>8</v>
      </c>
      <c r="X68" s="65">
        <v>4</v>
      </c>
      <c r="Y68" s="65">
        <v>1</v>
      </c>
      <c r="Z68" s="65"/>
      <c r="AA68" s="65"/>
      <c r="AB68" s="69">
        <f t="shared" si="99"/>
        <v>13.5</v>
      </c>
      <c r="AC68" s="68">
        <v>0.72166666666666668</v>
      </c>
      <c r="AD68" s="70">
        <f t="shared" si="76"/>
        <v>3.0092592592589895E-4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00"/>
        <v>0</v>
      </c>
      <c r="AN68" s="68">
        <v>0.72175925925925932</v>
      </c>
      <c r="AO68" s="64"/>
      <c r="AP68" s="64"/>
      <c r="AQ68" s="65">
        <v>4</v>
      </c>
      <c r="AR68" s="65">
        <v>1</v>
      </c>
      <c r="AS68" s="65"/>
      <c r="AT68" s="65"/>
      <c r="AU68" s="65"/>
      <c r="AV68" s="69">
        <f t="shared" si="101"/>
        <v>5</v>
      </c>
      <c r="AW68" s="68">
        <v>0.72188657407407408</v>
      </c>
      <c r="AX68" s="70">
        <f t="shared" si="102"/>
        <v>1.273148148147607E-4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03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04"/>
        <v>0</v>
      </c>
      <c r="BQ68" s="68"/>
      <c r="BR68" s="70">
        <f t="shared" si="105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06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07"/>
        <v>0</v>
      </c>
      <c r="CK68" s="76"/>
      <c r="CL68" s="81">
        <v>0.72193287037037035</v>
      </c>
      <c r="CM68" s="82">
        <v>0.72229166666666667</v>
      </c>
      <c r="CN68" s="64" t="str">
        <f t="shared" si="77"/>
        <v>Y</v>
      </c>
      <c r="CO68" s="65" t="s">
        <v>75</v>
      </c>
      <c r="CP68" s="65" t="s">
        <v>75</v>
      </c>
      <c r="CQ68" s="66">
        <f t="shared" si="78"/>
        <v>3.356481481481266E-4</v>
      </c>
      <c r="CR68" s="64" t="str">
        <f t="shared" si="79"/>
        <v>Yes</v>
      </c>
      <c r="CS68" s="67">
        <f t="shared" si="80"/>
        <v>1869.2307692309369</v>
      </c>
      <c r="CT68" s="76"/>
      <c r="CU68" s="61">
        <f t="shared" si="81"/>
        <v>0</v>
      </c>
      <c r="CV68" s="62">
        <f t="shared" si="82"/>
        <v>18.5</v>
      </c>
      <c r="CW68" s="63">
        <f t="shared" si="83"/>
        <v>36.999999999992994</v>
      </c>
      <c r="CX68" s="63">
        <f t="shared" si="108"/>
        <v>1</v>
      </c>
      <c r="CY68" s="63">
        <f t="shared" si="84"/>
        <v>0</v>
      </c>
      <c r="CZ68" s="63">
        <f t="shared" si="85"/>
        <v>51.999999999995339</v>
      </c>
      <c r="DA68" s="51">
        <f t="shared" si="109"/>
        <v>18.5</v>
      </c>
      <c r="DB68" s="52">
        <f t="shared" si="110"/>
        <v>4.4139900071268201</v>
      </c>
      <c r="DC68" s="53">
        <f t="shared" si="86"/>
        <v>0.69288823474148087</v>
      </c>
      <c r="DD68" s="7">
        <f t="shared" si="111"/>
        <v>1</v>
      </c>
      <c r="DE68" s="7">
        <f t="shared" si="87"/>
        <v>31.586009992866174</v>
      </c>
      <c r="DF68" s="7">
        <f t="shared" si="88"/>
        <v>82.999999999996987</v>
      </c>
      <c r="DG68" s="7">
        <f t="shared" si="89"/>
        <v>48.999999999995339</v>
      </c>
      <c r="DH68" s="7">
        <f t="shared" si="90"/>
        <v>4.4139900071268201</v>
      </c>
      <c r="DI68" s="7">
        <f t="shared" si="91"/>
        <v>3.4139900071268201</v>
      </c>
      <c r="DJ68" s="7">
        <f t="shared" si="92"/>
        <v>4.4139900071268201</v>
      </c>
      <c r="DK68" s="7">
        <f t="shared" si="93"/>
        <v>5.4139900071268201</v>
      </c>
      <c r="DL68" s="13">
        <f t="shared" si="94"/>
        <v>4.4139900071268201</v>
      </c>
      <c r="DM68" s="14">
        <f t="shared" si="95"/>
        <v>0.69288823474148087</v>
      </c>
      <c r="DN68" s="37">
        <f t="shared" si="112"/>
        <v>0.71153846153839062</v>
      </c>
      <c r="DO68" s="89" t="str">
        <f t="shared" si="96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7</v>
      </c>
      <c r="E69" s="71">
        <v>1</v>
      </c>
      <c r="F69" s="71"/>
      <c r="G69" s="71"/>
      <c r="H69" s="71"/>
      <c r="I69" s="69">
        <f t="shared" si="97"/>
        <v>8</v>
      </c>
      <c r="J69" s="72">
        <v>0.72630787037037037</v>
      </c>
      <c r="K69" s="73"/>
      <c r="L69" s="92"/>
      <c r="M69" s="64"/>
      <c r="N69" s="65"/>
      <c r="O69" s="65"/>
      <c r="P69" s="65"/>
      <c r="Q69" s="65"/>
      <c r="R69" s="65"/>
      <c r="S69" s="69">
        <f t="shared" si="98"/>
        <v>0</v>
      </c>
      <c r="T69" s="68">
        <v>0.72633101851851845</v>
      </c>
      <c r="U69" s="64"/>
      <c r="V69" s="64"/>
      <c r="W69" s="65">
        <v>11</v>
      </c>
      <c r="X69" s="65">
        <v>4</v>
      </c>
      <c r="Y69" s="65"/>
      <c r="Z69" s="65"/>
      <c r="AA69" s="65"/>
      <c r="AB69" s="69">
        <f t="shared" si="99"/>
        <v>15</v>
      </c>
      <c r="AC69" s="68">
        <v>0.72659722222222223</v>
      </c>
      <c r="AD69" s="70">
        <f t="shared" si="76"/>
        <v>2.6620370370378232E-4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00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01"/>
        <v>0</v>
      </c>
      <c r="AW69" s="68"/>
      <c r="AX69" s="70">
        <f t="shared" si="102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03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04"/>
        <v>0</v>
      </c>
      <c r="BQ69" s="68"/>
      <c r="BR69" s="70">
        <f t="shared" si="105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06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07"/>
        <v>0</v>
      </c>
      <c r="CK69" s="76"/>
      <c r="CL69" s="81">
        <v>0.72673611111111114</v>
      </c>
      <c r="CM69" s="82">
        <v>0.72706018518518523</v>
      </c>
      <c r="CN69" s="64" t="str">
        <f t="shared" si="77"/>
        <v>Y</v>
      </c>
      <c r="CO69" s="65" t="s">
        <v>75</v>
      </c>
      <c r="CP69" s="65" t="s">
        <v>75</v>
      </c>
      <c r="CQ69" s="66">
        <f t="shared" si="78"/>
        <v>2.8935185185186008E-4</v>
      </c>
      <c r="CR69" s="64" t="str">
        <f t="shared" si="79"/>
        <v>Yes</v>
      </c>
      <c r="CS69" s="67">
        <f t="shared" si="80"/>
        <v>2347.8260869558285</v>
      </c>
      <c r="CT69" s="76"/>
      <c r="CU69" s="61">
        <f t="shared" si="81"/>
        <v>0</v>
      </c>
      <c r="CV69" s="62">
        <f t="shared" si="82"/>
        <v>15</v>
      </c>
      <c r="CW69" s="63">
        <f t="shared" si="83"/>
        <v>23.000000000006793</v>
      </c>
      <c r="CX69" s="63">
        <f t="shared" si="108"/>
        <v>1</v>
      </c>
      <c r="CY69" s="63">
        <f t="shared" si="84"/>
        <v>0</v>
      </c>
      <c r="CZ69" s="63">
        <f t="shared" si="85"/>
        <v>37.000000000002586</v>
      </c>
      <c r="DA69" s="51">
        <f t="shared" si="109"/>
        <v>15</v>
      </c>
      <c r="DB69" s="52">
        <f t="shared" si="110"/>
        <v>-3.6102783725874019</v>
      </c>
      <c r="DC69" s="53">
        <f t="shared" si="86"/>
        <v>0.66330209084364733</v>
      </c>
      <c r="DD69" s="7">
        <f t="shared" si="111"/>
        <v>1</v>
      </c>
      <c r="DE69" s="7">
        <f t="shared" si="87"/>
        <v>25.610278372594195</v>
      </c>
      <c r="DF69" s="7">
        <f t="shared" si="88"/>
        <v>65.000000000003766</v>
      </c>
      <c r="DG69" s="7">
        <f t="shared" si="89"/>
        <v>34.000000000002586</v>
      </c>
      <c r="DH69" s="7">
        <f t="shared" si="90"/>
        <v>-3.6102783725874019</v>
      </c>
      <c r="DI69" s="7">
        <f t="shared" si="91"/>
        <v>-4.6102783725874019</v>
      </c>
      <c r="DJ69" s="7">
        <f t="shared" si="92"/>
        <v>-3.6102783725874019</v>
      </c>
      <c r="DK69" s="7">
        <f t="shared" si="93"/>
        <v>-2.6102783725874019</v>
      </c>
      <c r="DL69" s="13">
        <f t="shared" si="94"/>
        <v>-3.6102783725874019</v>
      </c>
      <c r="DM69" s="14">
        <f t="shared" si="95"/>
        <v>0.66330209084364722</v>
      </c>
      <c r="DN69" s="37">
        <f t="shared" si="112"/>
        <v>0.62162162162176171</v>
      </c>
      <c r="DO69" s="89" t="str">
        <f t="shared" si="96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4</v>
      </c>
      <c r="E70" s="71">
        <v>1</v>
      </c>
      <c r="F70" s="71"/>
      <c r="G70" s="71"/>
      <c r="H70" s="71"/>
      <c r="I70" s="69">
        <f t="shared" si="97"/>
        <v>5</v>
      </c>
      <c r="J70" s="72">
        <v>0.72706018518518523</v>
      </c>
      <c r="K70" s="73"/>
      <c r="L70" s="92"/>
      <c r="M70" s="64"/>
      <c r="N70" s="65"/>
      <c r="O70" s="65"/>
      <c r="P70" s="65"/>
      <c r="Q70" s="65"/>
      <c r="R70" s="65"/>
      <c r="S70" s="69">
        <f t="shared" si="98"/>
        <v>0</v>
      </c>
      <c r="T70" s="68">
        <v>0.7270833333333333</v>
      </c>
      <c r="U70" s="64"/>
      <c r="V70" s="64"/>
      <c r="W70" s="65">
        <v>14</v>
      </c>
      <c r="X70" s="65">
        <v>1</v>
      </c>
      <c r="Y70" s="65"/>
      <c r="Z70" s="65"/>
      <c r="AA70" s="65"/>
      <c r="AB70" s="69">
        <f t="shared" si="99"/>
        <v>15</v>
      </c>
      <c r="AC70" s="68">
        <v>0.72747685185185185</v>
      </c>
      <c r="AD70" s="70">
        <f t="shared" si="76"/>
        <v>3.9351851851854303E-4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00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01"/>
        <v>0</v>
      </c>
      <c r="AW70" s="68"/>
      <c r="AX70" s="70">
        <f t="shared" si="102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03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04"/>
        <v>0</v>
      </c>
      <c r="BQ70" s="68"/>
      <c r="BR70" s="70">
        <f t="shared" si="105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06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07"/>
        <v>0</v>
      </c>
      <c r="CK70" s="76"/>
      <c r="CL70" s="81">
        <v>0.72759259259259268</v>
      </c>
      <c r="CM70" s="82">
        <v>0.72797453703703707</v>
      </c>
      <c r="CN70" s="64" t="str">
        <f t="shared" si="77"/>
        <v>Y</v>
      </c>
      <c r="CO70" s="65" t="s">
        <v>75</v>
      </c>
      <c r="CP70" s="65" t="s">
        <v>75</v>
      </c>
      <c r="CQ70" s="66">
        <f t="shared" si="78"/>
        <v>4.1666666666662078E-4</v>
      </c>
      <c r="CR70" s="64" t="str">
        <f t="shared" si="79"/>
        <v>No</v>
      </c>
      <c r="CS70" s="67">
        <f t="shared" si="80"/>
        <v>1588.2352941175482</v>
      </c>
      <c r="CT70" s="76"/>
      <c r="CU70" s="61">
        <f t="shared" si="81"/>
        <v>0</v>
      </c>
      <c r="CV70" s="62">
        <f t="shared" si="82"/>
        <v>15</v>
      </c>
      <c r="CW70" s="63">
        <f t="shared" si="83"/>
        <v>34.000000000002117</v>
      </c>
      <c r="CX70" s="63">
        <f t="shared" si="108"/>
        <v>1</v>
      </c>
      <c r="CY70" s="63">
        <f t="shared" si="84"/>
        <v>0</v>
      </c>
      <c r="CZ70" s="63">
        <f t="shared" si="85"/>
        <v>46.000000000003993</v>
      </c>
      <c r="DA70" s="51">
        <f t="shared" si="109"/>
        <v>15</v>
      </c>
      <c r="DB70" s="52">
        <f t="shared" si="110"/>
        <v>7.3897216274079227</v>
      </c>
      <c r="DC70" s="53">
        <f t="shared" si="86"/>
        <v>0.69953793063109526</v>
      </c>
      <c r="DD70" s="7">
        <f t="shared" si="111"/>
        <v>1</v>
      </c>
      <c r="DE70" s="7">
        <f t="shared" si="87"/>
        <v>25.610278372594195</v>
      </c>
      <c r="DF70" s="7">
        <f t="shared" si="88"/>
        <v>78.999999999999559</v>
      </c>
      <c r="DG70" s="7">
        <f t="shared" si="89"/>
        <v>43.000000000003993</v>
      </c>
      <c r="DH70" s="7">
        <f t="shared" si="90"/>
        <v>7.3897216274079227</v>
      </c>
      <c r="DI70" s="7">
        <f t="shared" si="91"/>
        <v>6.3897216274079227</v>
      </c>
      <c r="DJ70" s="7">
        <f t="shared" si="92"/>
        <v>7.3897216274079227</v>
      </c>
      <c r="DK70" s="7">
        <f t="shared" si="93"/>
        <v>8.3897216274079227</v>
      </c>
      <c r="DL70" s="13">
        <f t="shared" si="94"/>
        <v>7.3897216274079227</v>
      </c>
      <c r="DM70" s="14">
        <f t="shared" si="95"/>
        <v>0.69953793063109537</v>
      </c>
      <c r="DN70" s="37">
        <f t="shared" si="112"/>
        <v>0.73913043478259055</v>
      </c>
      <c r="DO70" s="89" t="str">
        <f t="shared" si="96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5</v>
      </c>
      <c r="E71" s="71"/>
      <c r="F71" s="71"/>
      <c r="G71" s="71"/>
      <c r="H71" s="71"/>
      <c r="I71" s="69">
        <f t="shared" si="97"/>
        <v>5</v>
      </c>
      <c r="J71" s="72">
        <v>0.74398148148148147</v>
      </c>
      <c r="K71" s="73"/>
      <c r="L71" s="92"/>
      <c r="M71" s="64"/>
      <c r="N71" s="65"/>
      <c r="O71" s="65"/>
      <c r="P71" s="65"/>
      <c r="Q71" s="65"/>
      <c r="R71" s="65"/>
      <c r="S71" s="69">
        <f t="shared" si="98"/>
        <v>0</v>
      </c>
      <c r="T71" s="68">
        <v>0.7440162037037038</v>
      </c>
      <c r="U71" s="64"/>
      <c r="V71" s="64"/>
      <c r="W71" s="65">
        <v>5</v>
      </c>
      <c r="X71" s="65"/>
      <c r="Y71" s="65"/>
      <c r="Z71" s="65"/>
      <c r="AA71" s="65"/>
      <c r="AB71" s="69">
        <f t="shared" si="99"/>
        <v>5</v>
      </c>
      <c r="AC71" s="68">
        <v>0.74412037037037038</v>
      </c>
      <c r="AD71" s="70">
        <f t="shared" si="76"/>
        <v>1.0416666666657193E-4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00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01"/>
        <v>0</v>
      </c>
      <c r="AW71" s="68"/>
      <c r="AX71" s="70">
        <f t="shared" si="102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03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04"/>
        <v>0</v>
      </c>
      <c r="BQ71" s="68"/>
      <c r="BR71" s="70">
        <f t="shared" si="105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06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07"/>
        <v>0</v>
      </c>
      <c r="CK71" s="76"/>
      <c r="CL71" s="81">
        <v>0.74424768518518514</v>
      </c>
      <c r="CM71" s="82">
        <v>0.74444444444444446</v>
      </c>
      <c r="CN71" s="64" t="str">
        <f t="shared" si="77"/>
        <v>Y</v>
      </c>
      <c r="CO71" s="65" t="s">
        <v>75</v>
      </c>
      <c r="CP71" s="65" t="s">
        <v>75</v>
      </c>
      <c r="CQ71" s="66">
        <f t="shared" si="78"/>
        <v>1.388888888889106E-4</v>
      </c>
      <c r="CR71" s="64" t="str">
        <f t="shared" si="79"/>
        <v>No</v>
      </c>
      <c r="CS71" s="67">
        <f t="shared" si="80"/>
        <v>2000.000000001819</v>
      </c>
      <c r="CT71" s="76"/>
      <c r="CU71" s="61">
        <f t="shared" si="81"/>
        <v>0</v>
      </c>
      <c r="CV71" s="62">
        <f t="shared" si="82"/>
        <v>5</v>
      </c>
      <c r="CW71" s="63">
        <f t="shared" si="83"/>
        <v>8.9999999999918145</v>
      </c>
      <c r="CX71" s="63">
        <f t="shared" si="108"/>
        <v>1</v>
      </c>
      <c r="CY71" s="63">
        <f t="shared" si="84"/>
        <v>0</v>
      </c>
      <c r="CZ71" s="63">
        <f t="shared" si="85"/>
        <v>22.9999999999972</v>
      </c>
      <c r="DA71" s="51">
        <f t="shared" si="109"/>
        <v>5</v>
      </c>
      <c r="DB71" s="52">
        <f t="shared" si="110"/>
        <v>-0.53675945753958487</v>
      </c>
      <c r="DC71" s="53">
        <f t="shared" si="86"/>
        <v>0.39638087031445024</v>
      </c>
      <c r="DD71" s="7">
        <f t="shared" si="111"/>
        <v>1</v>
      </c>
      <c r="DE71" s="7">
        <f t="shared" si="87"/>
        <v>8.5367594575313994</v>
      </c>
      <c r="DF71" s="7">
        <f t="shared" si="88"/>
        <v>40.000000000003055</v>
      </c>
      <c r="DG71" s="7">
        <f t="shared" si="89"/>
        <v>19.9999999999972</v>
      </c>
      <c r="DH71" s="7">
        <f t="shared" si="90"/>
        <v>-0.53675945753958487</v>
      </c>
      <c r="DI71" s="7">
        <f t="shared" si="91"/>
        <v>-1.5367594575395849</v>
      </c>
      <c r="DJ71" s="7">
        <f t="shared" si="92"/>
        <v>-0.53675945753958487</v>
      </c>
      <c r="DK71" s="7">
        <f t="shared" si="93"/>
        <v>0.46324054246041513</v>
      </c>
      <c r="DL71" s="13">
        <f t="shared" si="94"/>
        <v>-0.53675945753958487</v>
      </c>
      <c r="DM71" s="14">
        <f t="shared" si="95"/>
        <v>0.39638087031445024</v>
      </c>
      <c r="DN71" s="37">
        <f t="shared" si="112"/>
        <v>0.39130434782577872</v>
      </c>
      <c r="DO71" s="89" t="str">
        <f t="shared" si="96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3</v>
      </c>
      <c r="E72" s="71">
        <v>1</v>
      </c>
      <c r="F72" s="71"/>
      <c r="G72" s="71"/>
      <c r="H72" s="71"/>
      <c r="I72" s="69">
        <f t="shared" si="97"/>
        <v>4</v>
      </c>
      <c r="J72" s="72">
        <v>0.74585648148148154</v>
      </c>
      <c r="K72" s="73"/>
      <c r="L72" s="92"/>
      <c r="M72" s="64"/>
      <c r="N72" s="65"/>
      <c r="O72" s="65"/>
      <c r="P72" s="65"/>
      <c r="Q72" s="65"/>
      <c r="R72" s="65"/>
      <c r="S72" s="69">
        <f t="shared" si="98"/>
        <v>0</v>
      </c>
      <c r="T72" s="68">
        <v>0.74585648148148154</v>
      </c>
      <c r="U72" s="64"/>
      <c r="V72" s="64"/>
      <c r="W72" s="65">
        <v>3</v>
      </c>
      <c r="X72" s="65">
        <v>1</v>
      </c>
      <c r="Y72" s="65"/>
      <c r="Z72" s="65"/>
      <c r="AA72" s="65"/>
      <c r="AB72" s="69">
        <f t="shared" si="99"/>
        <v>4</v>
      </c>
      <c r="AC72" s="68">
        <v>0.74594907407407407</v>
      </c>
      <c r="AD72" s="70">
        <f t="shared" si="76"/>
        <v>9.2592592592533052E-5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00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01"/>
        <v>0</v>
      </c>
      <c r="AW72" s="68"/>
      <c r="AX72" s="70">
        <f t="shared" si="102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03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04"/>
        <v>0</v>
      </c>
      <c r="BQ72" s="68"/>
      <c r="BR72" s="70">
        <f t="shared" si="105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06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07"/>
        <v>0</v>
      </c>
      <c r="CK72" s="76"/>
      <c r="CL72" s="81">
        <v>0.74611111111111106</v>
      </c>
      <c r="CM72" s="82">
        <v>0.74636574074074069</v>
      </c>
      <c r="CN72" s="64" t="str">
        <f t="shared" si="77"/>
        <v>Y</v>
      </c>
      <c r="CO72" s="65" t="s">
        <v>75</v>
      </c>
      <c r="CP72" s="65" t="s">
        <v>75</v>
      </c>
      <c r="CQ72" s="66">
        <f t="shared" si="78"/>
        <v>9.2592592592533052E-5</v>
      </c>
      <c r="CR72" s="64" t="str">
        <f t="shared" si="79"/>
        <v>No</v>
      </c>
      <c r="CS72" s="67">
        <f t="shared" si="80"/>
        <v>1800.0000000011576</v>
      </c>
      <c r="CT72" s="76"/>
      <c r="CU72" s="61">
        <f t="shared" si="81"/>
        <v>0</v>
      </c>
      <c r="CV72" s="62">
        <f t="shared" si="82"/>
        <v>4</v>
      </c>
      <c r="CW72" s="63">
        <f t="shared" si="83"/>
        <v>7.9999999999948557</v>
      </c>
      <c r="CX72" s="63">
        <f t="shared" si="108"/>
        <v>1</v>
      </c>
      <c r="CY72" s="63">
        <f t="shared" si="84"/>
        <v>0</v>
      </c>
      <c r="CZ72" s="63">
        <f t="shared" si="85"/>
        <v>21.999999999990649</v>
      </c>
      <c r="DA72" s="51">
        <f t="shared" si="109"/>
        <v>4</v>
      </c>
      <c r="DB72" s="52">
        <f t="shared" si="110"/>
        <v>0.17059243396973667</v>
      </c>
      <c r="DC72" s="53">
        <f t="shared" si="86"/>
        <v>0.34440804866645586</v>
      </c>
      <c r="DD72" s="7">
        <f t="shared" si="111"/>
        <v>1</v>
      </c>
      <c r="DE72" s="7">
        <f t="shared" si="87"/>
        <v>6.829407566025119</v>
      </c>
      <c r="DF72" s="7">
        <f t="shared" si="88"/>
        <v>43.999999999990891</v>
      </c>
      <c r="DG72" s="7">
        <f t="shared" si="89"/>
        <v>18.999999999990649</v>
      </c>
      <c r="DH72" s="7">
        <f t="shared" si="90"/>
        <v>0.17059243396973667</v>
      </c>
      <c r="DI72" s="7">
        <f t="shared" si="91"/>
        <v>-0.82940756603026333</v>
      </c>
      <c r="DJ72" s="7">
        <f t="shared" si="92"/>
        <v>0.17059243396973667</v>
      </c>
      <c r="DK72" s="7">
        <f t="shared" si="93"/>
        <v>1.1705924339697367</v>
      </c>
      <c r="DL72" s="13">
        <f t="shared" si="94"/>
        <v>0.17059243396973667</v>
      </c>
      <c r="DM72" s="14">
        <f t="shared" si="95"/>
        <v>0.34440804866645586</v>
      </c>
      <c r="DN72" s="37">
        <f t="shared" si="112"/>
        <v>0.36363636363628438</v>
      </c>
      <c r="DO72" s="89" t="str">
        <f t="shared" si="96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5</v>
      </c>
      <c r="E73" s="71"/>
      <c r="F73" s="71"/>
      <c r="G73" s="71"/>
      <c r="H73" s="71"/>
      <c r="I73" s="69">
        <f t="shared" si="97"/>
        <v>5</v>
      </c>
      <c r="J73" s="72">
        <v>0.74850694444444443</v>
      </c>
      <c r="K73" s="73"/>
      <c r="L73" s="92"/>
      <c r="M73" s="64"/>
      <c r="N73" s="65"/>
      <c r="O73" s="65"/>
      <c r="P73" s="65"/>
      <c r="Q73" s="65"/>
      <c r="R73" s="65"/>
      <c r="S73" s="69">
        <f t="shared" si="98"/>
        <v>0</v>
      </c>
      <c r="T73" s="68">
        <v>0.74851851851851858</v>
      </c>
      <c r="U73" s="64"/>
      <c r="V73" s="64"/>
      <c r="W73" s="65">
        <v>5</v>
      </c>
      <c r="X73" s="65"/>
      <c r="Y73" s="65"/>
      <c r="Z73" s="65"/>
      <c r="AA73" s="65"/>
      <c r="AB73" s="69">
        <f t="shared" si="99"/>
        <v>5</v>
      </c>
      <c r="AC73" s="68">
        <v>0.74859953703703708</v>
      </c>
      <c r="AD73" s="70">
        <f t="shared" si="76"/>
        <v>8.1018518518494176E-5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00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01"/>
        <v>0</v>
      </c>
      <c r="AW73" s="68"/>
      <c r="AX73" s="70">
        <f t="shared" si="102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03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04"/>
        <v>0</v>
      </c>
      <c r="BQ73" s="68"/>
      <c r="BR73" s="70">
        <f t="shared" si="105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06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07"/>
        <v>0</v>
      </c>
      <c r="CK73" s="76"/>
      <c r="CL73" s="81">
        <v>0.7487152777777778</v>
      </c>
      <c r="CM73" s="82">
        <v>0.74892361111111105</v>
      </c>
      <c r="CN73" s="64" t="str">
        <f t="shared" si="77"/>
        <v>Y</v>
      </c>
      <c r="CO73" s="65" t="s">
        <v>75</v>
      </c>
      <c r="CP73" s="65" t="s">
        <v>75</v>
      </c>
      <c r="CQ73" s="66">
        <f t="shared" si="78"/>
        <v>9.2592592592644074E-5</v>
      </c>
      <c r="CR73" s="64" t="str">
        <f t="shared" si="79"/>
        <v>No</v>
      </c>
      <c r="CS73" s="67">
        <f t="shared" si="80"/>
        <v>2571.4285714293442</v>
      </c>
      <c r="CT73" s="76"/>
      <c r="CU73" s="61">
        <f t="shared" si="81"/>
        <v>0</v>
      </c>
      <c r="CV73" s="62">
        <f t="shared" si="82"/>
        <v>5</v>
      </c>
      <c r="CW73" s="63">
        <f t="shared" si="83"/>
        <v>6.9999999999978968</v>
      </c>
      <c r="CX73" s="63">
        <f t="shared" si="108"/>
        <v>1</v>
      </c>
      <c r="CY73" s="63">
        <f t="shared" si="84"/>
        <v>0</v>
      </c>
      <c r="CZ73" s="63">
        <f t="shared" si="85"/>
        <v>18.000000000002814</v>
      </c>
      <c r="DA73" s="51">
        <f t="shared" si="109"/>
        <v>5</v>
      </c>
      <c r="DB73" s="52">
        <f t="shared" si="110"/>
        <v>-2.5367594575335026</v>
      </c>
      <c r="DC73" s="53">
        <f t="shared" si="86"/>
        <v>0.46053138236417518</v>
      </c>
      <c r="DD73" s="7">
        <f t="shared" si="111"/>
        <v>1</v>
      </c>
      <c r="DE73" s="7">
        <f t="shared" si="87"/>
        <v>8.5367594575313994</v>
      </c>
      <c r="DF73" s="7">
        <f t="shared" si="88"/>
        <v>35.999999999996035</v>
      </c>
      <c r="DG73" s="7">
        <f t="shared" si="89"/>
        <v>15.000000000002814</v>
      </c>
      <c r="DH73" s="7">
        <f t="shared" si="90"/>
        <v>-2.5367594575335026</v>
      </c>
      <c r="DI73" s="7">
        <f t="shared" si="91"/>
        <v>-3.5367594575335026</v>
      </c>
      <c r="DJ73" s="7">
        <f t="shared" si="92"/>
        <v>-2.5367594575335026</v>
      </c>
      <c r="DK73" s="7">
        <f t="shared" si="93"/>
        <v>-1.5367594575335026</v>
      </c>
      <c r="DL73" s="13">
        <f t="shared" si="94"/>
        <v>-2.5367594575335026</v>
      </c>
      <c r="DM73" s="14">
        <f t="shared" si="95"/>
        <v>0.46053138236417523</v>
      </c>
      <c r="DN73" s="37">
        <f t="shared" si="112"/>
        <v>0.38888888888871126</v>
      </c>
      <c r="DO73" s="89" t="str">
        <f t="shared" si="96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si="97"/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si="98"/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si="99"/>
        <v>-</v>
      </c>
      <c r="AC74" s="68"/>
      <c r="AD74" s="70" t="str">
        <f t="shared" si="76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si="100"/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si="101"/>
        <v>-</v>
      </c>
      <c r="AW74" s="68"/>
      <c r="AX74" s="70" t="str">
        <f t="shared" si="102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si="103"/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si="104"/>
        <v>-</v>
      </c>
      <c r="BQ74" s="68"/>
      <c r="BR74" s="70" t="str">
        <f t="shared" si="105"/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si="106"/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si="107"/>
        <v>-</v>
      </c>
      <c r="CK74" s="76"/>
      <c r="CL74" s="81"/>
      <c r="CM74" s="82"/>
      <c r="CN74" s="64" t="str">
        <f t="shared" si="77"/>
        <v>-</v>
      </c>
      <c r="CO74" s="65"/>
      <c r="CP74" s="65"/>
      <c r="CQ74" s="66" t="str">
        <f t="shared" si="78"/>
        <v>-</v>
      </c>
      <c r="CR74" s="64" t="str">
        <f t="shared" si="79"/>
        <v>-</v>
      </c>
      <c r="CS74" s="67" t="str">
        <f t="shared" si="80"/>
        <v/>
      </c>
      <c r="CT74" s="76"/>
      <c r="CU74" s="61" t="str">
        <f t="shared" si="81"/>
        <v>-</v>
      </c>
      <c r="CV74" s="62" t="str">
        <f t="shared" si="82"/>
        <v>-</v>
      </c>
      <c r="CW74" s="63" t="str">
        <f t="shared" si="83"/>
        <v>-</v>
      </c>
      <c r="CX74" s="63" t="str">
        <f t="shared" si="108"/>
        <v>-</v>
      </c>
      <c r="CY74" s="63" t="str">
        <f t="shared" si="84"/>
        <v>-</v>
      </c>
      <c r="CZ74" s="63" t="str">
        <f t="shared" si="85"/>
        <v>-</v>
      </c>
      <c r="DA74" s="51" t="str">
        <f t="shared" si="109"/>
        <v>-</v>
      </c>
      <c r="DB74" s="52" t="str">
        <f t="shared" si="110"/>
        <v>-</v>
      </c>
      <c r="DC74" s="53" t="str">
        <f t="shared" si="86"/>
        <v>-</v>
      </c>
      <c r="DD74" s="7" t="str">
        <f t="shared" si="111"/>
        <v>-</v>
      </c>
      <c r="DE74" s="7" t="str">
        <f t="shared" si="87"/>
        <v>-</v>
      </c>
      <c r="DF74" s="7" t="str">
        <f t="shared" si="88"/>
        <v>-</v>
      </c>
      <c r="DG74" s="7" t="str">
        <f t="shared" si="89"/>
        <v>-</v>
      </c>
      <c r="DH74" s="7" t="str">
        <f t="shared" si="90"/>
        <v>-</v>
      </c>
      <c r="DI74" s="7" t="str">
        <f t="shared" si="91"/>
        <v>-</v>
      </c>
      <c r="DJ74" s="7" t="str">
        <f t="shared" si="92"/>
        <v>-</v>
      </c>
      <c r="DK74" s="7" t="str">
        <f t="shared" si="93"/>
        <v>-</v>
      </c>
      <c r="DL74" s="13" t="str">
        <f t="shared" si="94"/>
        <v>-</v>
      </c>
      <c r="DM74" s="14" t="str">
        <f t="shared" si="95"/>
        <v>-</v>
      </c>
      <c r="DN74" s="37" t="str">
        <f t="shared" si="112"/>
        <v>-</v>
      </c>
      <c r="DO74" s="89" t="str">
        <f t="shared" si="96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97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98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99"/>
        <v>-</v>
      </c>
      <c r="AC75" s="68"/>
      <c r="AD75" s="70" t="str">
        <f t="shared" si="76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00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01"/>
        <v>-</v>
      </c>
      <c r="AW75" s="68"/>
      <c r="AX75" s="70" t="str">
        <f t="shared" si="102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03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04"/>
        <v>-</v>
      </c>
      <c r="BQ75" s="68"/>
      <c r="BR75" s="70" t="str">
        <f t="shared" si="105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06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07"/>
        <v>-</v>
      </c>
      <c r="CK75" s="76"/>
      <c r="CL75" s="81"/>
      <c r="CM75" s="82"/>
      <c r="CN75" s="64" t="str">
        <f t="shared" si="77"/>
        <v>-</v>
      </c>
      <c r="CO75" s="65"/>
      <c r="CP75" s="65"/>
      <c r="CQ75" s="66" t="str">
        <f t="shared" si="78"/>
        <v>-</v>
      </c>
      <c r="CR75" s="64" t="str">
        <f t="shared" si="79"/>
        <v>-</v>
      </c>
      <c r="CS75" s="67" t="str">
        <f t="shared" si="80"/>
        <v/>
      </c>
      <c r="CT75" s="76"/>
      <c r="CU75" s="61" t="str">
        <f t="shared" si="81"/>
        <v>-</v>
      </c>
      <c r="CV75" s="62" t="str">
        <f t="shared" si="82"/>
        <v>-</v>
      </c>
      <c r="CW75" s="63" t="str">
        <f t="shared" si="83"/>
        <v>-</v>
      </c>
      <c r="CX75" s="63" t="str">
        <f t="shared" si="108"/>
        <v>-</v>
      </c>
      <c r="CY75" s="63" t="str">
        <f t="shared" si="84"/>
        <v>-</v>
      </c>
      <c r="CZ75" s="63" t="str">
        <f t="shared" si="85"/>
        <v>-</v>
      </c>
      <c r="DA75" s="51" t="str">
        <f t="shared" si="109"/>
        <v>-</v>
      </c>
      <c r="DB75" s="52" t="str">
        <f t="shared" si="110"/>
        <v>-</v>
      </c>
      <c r="DC75" s="53" t="str">
        <f t="shared" si="86"/>
        <v>-</v>
      </c>
      <c r="DD75" s="7" t="str">
        <f t="shared" si="111"/>
        <v>-</v>
      </c>
      <c r="DE75" s="7" t="str">
        <f t="shared" si="87"/>
        <v>-</v>
      </c>
      <c r="DF75" s="7" t="str">
        <f t="shared" si="88"/>
        <v>-</v>
      </c>
      <c r="DG75" s="7" t="str">
        <f t="shared" si="89"/>
        <v>-</v>
      </c>
      <c r="DH75" s="7" t="str">
        <f t="shared" si="90"/>
        <v>-</v>
      </c>
      <c r="DI75" s="7" t="str">
        <f t="shared" si="91"/>
        <v>-</v>
      </c>
      <c r="DJ75" s="7" t="str">
        <f t="shared" si="92"/>
        <v>-</v>
      </c>
      <c r="DK75" s="7" t="str">
        <f t="shared" si="93"/>
        <v>-</v>
      </c>
      <c r="DL75" s="13" t="str">
        <f t="shared" si="94"/>
        <v>-</v>
      </c>
      <c r="DM75" s="14" t="str">
        <f t="shared" si="95"/>
        <v>-</v>
      </c>
      <c r="DN75" s="37" t="str">
        <f t="shared" si="112"/>
        <v>-</v>
      </c>
      <c r="DO75" s="89" t="str">
        <f t="shared" si="96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97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98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99"/>
        <v>-</v>
      </c>
      <c r="AC76" s="68"/>
      <c r="AD76" s="70" t="str">
        <f t="shared" si="76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00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01"/>
        <v>-</v>
      </c>
      <c r="AW76" s="68"/>
      <c r="AX76" s="70" t="str">
        <f t="shared" si="102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03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04"/>
        <v>-</v>
      </c>
      <c r="BQ76" s="68"/>
      <c r="BR76" s="70" t="str">
        <f t="shared" si="105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06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07"/>
        <v>-</v>
      </c>
      <c r="CK76" s="76"/>
      <c r="CL76" s="81"/>
      <c r="CM76" s="82"/>
      <c r="CN76" s="64" t="str">
        <f t="shared" si="77"/>
        <v>-</v>
      </c>
      <c r="CO76" s="65"/>
      <c r="CP76" s="65"/>
      <c r="CQ76" s="66" t="str">
        <f t="shared" si="78"/>
        <v>-</v>
      </c>
      <c r="CR76" s="64" t="str">
        <f t="shared" si="79"/>
        <v>-</v>
      </c>
      <c r="CS76" s="67" t="str">
        <f t="shared" si="80"/>
        <v/>
      </c>
      <c r="CT76" s="76"/>
      <c r="CU76" s="61" t="str">
        <f t="shared" si="81"/>
        <v>-</v>
      </c>
      <c r="CV76" s="62" t="str">
        <f t="shared" si="82"/>
        <v>-</v>
      </c>
      <c r="CW76" s="63" t="str">
        <f t="shared" si="83"/>
        <v>-</v>
      </c>
      <c r="CX76" s="63" t="str">
        <f t="shared" si="108"/>
        <v>-</v>
      </c>
      <c r="CY76" s="63" t="str">
        <f t="shared" si="84"/>
        <v>-</v>
      </c>
      <c r="CZ76" s="63" t="str">
        <f t="shared" si="85"/>
        <v>-</v>
      </c>
      <c r="DA76" s="51" t="str">
        <f t="shared" si="109"/>
        <v>-</v>
      </c>
      <c r="DB76" s="52" t="str">
        <f t="shared" si="110"/>
        <v>-</v>
      </c>
      <c r="DC76" s="53" t="str">
        <f t="shared" si="86"/>
        <v>-</v>
      </c>
      <c r="DD76" s="7" t="str">
        <f t="shared" si="111"/>
        <v>-</v>
      </c>
      <c r="DE76" s="7" t="str">
        <f t="shared" si="87"/>
        <v>-</v>
      </c>
      <c r="DF76" s="7" t="str">
        <f t="shared" si="88"/>
        <v>-</v>
      </c>
      <c r="DG76" s="7" t="str">
        <f t="shared" si="89"/>
        <v>-</v>
      </c>
      <c r="DH76" s="7" t="str">
        <f t="shared" si="90"/>
        <v>-</v>
      </c>
      <c r="DI76" s="7" t="str">
        <f t="shared" si="91"/>
        <v>-</v>
      </c>
      <c r="DJ76" s="7" t="str">
        <f t="shared" si="92"/>
        <v>-</v>
      </c>
      <c r="DK76" s="7" t="str">
        <f t="shared" si="93"/>
        <v>-</v>
      </c>
      <c r="DL76" s="13" t="str">
        <f t="shared" si="94"/>
        <v>-</v>
      </c>
      <c r="DM76" s="14" t="str">
        <f t="shared" si="95"/>
        <v>-</v>
      </c>
      <c r="DN76" s="37" t="str">
        <f t="shared" si="112"/>
        <v>-</v>
      </c>
      <c r="DO76" s="89" t="str">
        <f t="shared" si="96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97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98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99"/>
        <v>-</v>
      </c>
      <c r="AC77" s="68"/>
      <c r="AD77" s="70" t="str">
        <f t="shared" si="76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00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01"/>
        <v>-</v>
      </c>
      <c r="AW77" s="68"/>
      <c r="AX77" s="70" t="str">
        <f t="shared" si="102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03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04"/>
        <v>-</v>
      </c>
      <c r="BQ77" s="68"/>
      <c r="BR77" s="70" t="str">
        <f t="shared" si="105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06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07"/>
        <v>-</v>
      </c>
      <c r="CK77" s="76"/>
      <c r="CL77" s="81"/>
      <c r="CM77" s="82"/>
      <c r="CN77" s="64" t="str">
        <f t="shared" si="77"/>
        <v>-</v>
      </c>
      <c r="CO77" s="65"/>
      <c r="CP77" s="65"/>
      <c r="CQ77" s="66" t="str">
        <f t="shared" si="78"/>
        <v>-</v>
      </c>
      <c r="CR77" s="64" t="str">
        <f t="shared" si="79"/>
        <v>-</v>
      </c>
      <c r="CS77" s="67" t="str">
        <f t="shared" si="80"/>
        <v/>
      </c>
      <c r="CT77" s="76"/>
      <c r="CU77" s="61" t="str">
        <f t="shared" si="81"/>
        <v>-</v>
      </c>
      <c r="CV77" s="62" t="str">
        <f t="shared" si="82"/>
        <v>-</v>
      </c>
      <c r="CW77" s="63" t="str">
        <f t="shared" si="83"/>
        <v>-</v>
      </c>
      <c r="CX77" s="63" t="str">
        <f t="shared" si="108"/>
        <v>-</v>
      </c>
      <c r="CY77" s="63" t="str">
        <f t="shared" si="84"/>
        <v>-</v>
      </c>
      <c r="CZ77" s="63" t="str">
        <f t="shared" si="85"/>
        <v>-</v>
      </c>
      <c r="DA77" s="51" t="str">
        <f t="shared" si="109"/>
        <v>-</v>
      </c>
      <c r="DB77" s="52" t="str">
        <f t="shared" si="110"/>
        <v>-</v>
      </c>
      <c r="DC77" s="53" t="str">
        <f t="shared" si="86"/>
        <v>-</v>
      </c>
      <c r="DD77" s="7" t="str">
        <f t="shared" si="111"/>
        <v>-</v>
      </c>
      <c r="DE77" s="7" t="str">
        <f t="shared" si="87"/>
        <v>-</v>
      </c>
      <c r="DF77" s="7" t="str">
        <f t="shared" si="88"/>
        <v>-</v>
      </c>
      <c r="DG77" s="7" t="str">
        <f t="shared" si="89"/>
        <v>-</v>
      </c>
      <c r="DH77" s="7" t="str">
        <f t="shared" si="90"/>
        <v>-</v>
      </c>
      <c r="DI77" s="7" t="str">
        <f t="shared" si="91"/>
        <v>-</v>
      </c>
      <c r="DJ77" s="7" t="str">
        <f t="shared" si="92"/>
        <v>-</v>
      </c>
      <c r="DK77" s="7" t="str">
        <f t="shared" si="93"/>
        <v>-</v>
      </c>
      <c r="DL77" s="13" t="str">
        <f t="shared" si="94"/>
        <v>-</v>
      </c>
      <c r="DM77" s="14" t="str">
        <f t="shared" si="95"/>
        <v>-</v>
      </c>
      <c r="DN77" s="37" t="str">
        <f t="shared" si="112"/>
        <v>-</v>
      </c>
      <c r="DO77" s="89" t="str">
        <f t="shared" si="96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97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98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99"/>
        <v>-</v>
      </c>
      <c r="AC78" s="68"/>
      <c r="AD78" s="70" t="str">
        <f t="shared" si="76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00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01"/>
        <v>-</v>
      </c>
      <c r="AW78" s="68"/>
      <c r="AX78" s="70" t="str">
        <f t="shared" si="102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03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04"/>
        <v>-</v>
      </c>
      <c r="BQ78" s="68"/>
      <c r="BR78" s="70" t="str">
        <f t="shared" si="105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06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07"/>
        <v>-</v>
      </c>
      <c r="CK78" s="76"/>
      <c r="CL78" s="81"/>
      <c r="CM78" s="82"/>
      <c r="CN78" s="64" t="str">
        <f t="shared" si="77"/>
        <v>-</v>
      </c>
      <c r="CO78" s="65"/>
      <c r="CP78" s="65"/>
      <c r="CQ78" s="66" t="str">
        <f t="shared" si="78"/>
        <v>-</v>
      </c>
      <c r="CR78" s="64" t="str">
        <f t="shared" si="79"/>
        <v>-</v>
      </c>
      <c r="CS78" s="67" t="str">
        <f t="shared" si="80"/>
        <v/>
      </c>
      <c r="CT78" s="76"/>
      <c r="CU78" s="61" t="str">
        <f t="shared" si="81"/>
        <v>-</v>
      </c>
      <c r="CV78" s="62" t="str">
        <f t="shared" si="82"/>
        <v>-</v>
      </c>
      <c r="CW78" s="63" t="str">
        <f t="shared" si="83"/>
        <v>-</v>
      </c>
      <c r="CX78" s="63" t="str">
        <f t="shared" si="108"/>
        <v>-</v>
      </c>
      <c r="CY78" s="63" t="str">
        <f t="shared" si="84"/>
        <v>-</v>
      </c>
      <c r="CZ78" s="63" t="str">
        <f t="shared" si="85"/>
        <v>-</v>
      </c>
      <c r="DA78" s="51" t="str">
        <f t="shared" si="109"/>
        <v>-</v>
      </c>
      <c r="DB78" s="52" t="str">
        <f t="shared" si="110"/>
        <v>-</v>
      </c>
      <c r="DC78" s="53" t="str">
        <f t="shared" si="86"/>
        <v>-</v>
      </c>
      <c r="DD78" s="7" t="str">
        <f t="shared" si="111"/>
        <v>-</v>
      </c>
      <c r="DE78" s="7" t="str">
        <f t="shared" si="87"/>
        <v>-</v>
      </c>
      <c r="DF78" s="7" t="str">
        <f t="shared" si="88"/>
        <v>-</v>
      </c>
      <c r="DG78" s="7" t="str">
        <f t="shared" si="89"/>
        <v>-</v>
      </c>
      <c r="DH78" s="7" t="str">
        <f t="shared" si="90"/>
        <v>-</v>
      </c>
      <c r="DI78" s="7" t="str">
        <f t="shared" si="91"/>
        <v>-</v>
      </c>
      <c r="DJ78" s="7" t="str">
        <f t="shared" si="92"/>
        <v>-</v>
      </c>
      <c r="DK78" s="7" t="str">
        <f t="shared" si="93"/>
        <v>-</v>
      </c>
      <c r="DL78" s="13" t="str">
        <f t="shared" si="94"/>
        <v>-</v>
      </c>
      <c r="DM78" s="14" t="str">
        <f t="shared" si="95"/>
        <v>-</v>
      </c>
      <c r="DN78" s="37" t="str">
        <f t="shared" si="112"/>
        <v>-</v>
      </c>
      <c r="DO78" s="89" t="str">
        <f t="shared" si="96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97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98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99"/>
        <v>-</v>
      </c>
      <c r="AC79" s="68"/>
      <c r="AD79" s="70" t="str">
        <f t="shared" si="76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00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01"/>
        <v>-</v>
      </c>
      <c r="AW79" s="68"/>
      <c r="AX79" s="70" t="str">
        <f t="shared" si="102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03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04"/>
        <v>-</v>
      </c>
      <c r="BQ79" s="68"/>
      <c r="BR79" s="70" t="str">
        <f t="shared" si="105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06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07"/>
        <v>-</v>
      </c>
      <c r="CK79" s="76"/>
      <c r="CL79" s="81"/>
      <c r="CM79" s="82"/>
      <c r="CN79" s="64" t="str">
        <f t="shared" si="77"/>
        <v>-</v>
      </c>
      <c r="CO79" s="65"/>
      <c r="CP79" s="65"/>
      <c r="CQ79" s="66" t="str">
        <f t="shared" si="78"/>
        <v>-</v>
      </c>
      <c r="CR79" s="64" t="str">
        <f t="shared" si="79"/>
        <v>-</v>
      </c>
      <c r="CS79" s="67" t="str">
        <f t="shared" si="80"/>
        <v/>
      </c>
      <c r="CT79" s="76"/>
      <c r="CU79" s="61" t="str">
        <f t="shared" si="81"/>
        <v>-</v>
      </c>
      <c r="CV79" s="62" t="str">
        <f t="shared" si="82"/>
        <v>-</v>
      </c>
      <c r="CW79" s="63" t="str">
        <f t="shared" si="83"/>
        <v>-</v>
      </c>
      <c r="CX79" s="63" t="str">
        <f t="shared" si="108"/>
        <v>-</v>
      </c>
      <c r="CY79" s="63" t="str">
        <f t="shared" si="84"/>
        <v>-</v>
      </c>
      <c r="CZ79" s="63" t="str">
        <f t="shared" si="85"/>
        <v>-</v>
      </c>
      <c r="DA79" s="51" t="str">
        <f t="shared" si="109"/>
        <v>-</v>
      </c>
      <c r="DB79" s="52" t="str">
        <f t="shared" si="110"/>
        <v>-</v>
      </c>
      <c r="DC79" s="53" t="str">
        <f t="shared" si="86"/>
        <v>-</v>
      </c>
      <c r="DD79" s="7" t="str">
        <f t="shared" si="111"/>
        <v>-</v>
      </c>
      <c r="DE79" s="7" t="str">
        <f t="shared" si="87"/>
        <v>-</v>
      </c>
      <c r="DF79" s="7" t="str">
        <f t="shared" si="88"/>
        <v>-</v>
      </c>
      <c r="DG79" s="7" t="str">
        <f t="shared" si="89"/>
        <v>-</v>
      </c>
      <c r="DH79" s="7" t="str">
        <f t="shared" si="90"/>
        <v>-</v>
      </c>
      <c r="DI79" s="7" t="str">
        <f t="shared" si="91"/>
        <v>-</v>
      </c>
      <c r="DJ79" s="7" t="str">
        <f t="shared" si="92"/>
        <v>-</v>
      </c>
      <c r="DK79" s="7" t="str">
        <f t="shared" si="93"/>
        <v>-</v>
      </c>
      <c r="DL79" s="13" t="str">
        <f t="shared" si="94"/>
        <v>-</v>
      </c>
      <c r="DM79" s="14" t="str">
        <f t="shared" si="95"/>
        <v>-</v>
      </c>
      <c r="DN79" s="37" t="str">
        <f t="shared" si="112"/>
        <v>-</v>
      </c>
      <c r="DO79" s="89" t="str">
        <f t="shared" si="96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97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98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99"/>
        <v>-</v>
      </c>
      <c r="AC80" s="68"/>
      <c r="AD80" s="70" t="str">
        <f t="shared" si="76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00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01"/>
        <v>-</v>
      </c>
      <c r="AW80" s="68"/>
      <c r="AX80" s="70" t="str">
        <f t="shared" si="102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03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04"/>
        <v>-</v>
      </c>
      <c r="BQ80" s="68"/>
      <c r="BR80" s="70" t="str">
        <f t="shared" si="105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06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07"/>
        <v>-</v>
      </c>
      <c r="CK80" s="76"/>
      <c r="CL80" s="81"/>
      <c r="CM80" s="82"/>
      <c r="CN80" s="64" t="str">
        <f t="shared" si="77"/>
        <v>-</v>
      </c>
      <c r="CO80" s="65"/>
      <c r="CP80" s="65"/>
      <c r="CQ80" s="66" t="str">
        <f t="shared" si="78"/>
        <v>-</v>
      </c>
      <c r="CR80" s="64" t="str">
        <f t="shared" si="79"/>
        <v>-</v>
      </c>
      <c r="CS80" s="67" t="str">
        <f t="shared" si="80"/>
        <v/>
      </c>
      <c r="CT80" s="76"/>
      <c r="CU80" s="61" t="str">
        <f t="shared" si="81"/>
        <v>-</v>
      </c>
      <c r="CV80" s="62" t="str">
        <f t="shared" si="82"/>
        <v>-</v>
      </c>
      <c r="CW80" s="63" t="str">
        <f t="shared" si="83"/>
        <v>-</v>
      </c>
      <c r="CX80" s="63" t="str">
        <f t="shared" si="108"/>
        <v>-</v>
      </c>
      <c r="CY80" s="63" t="str">
        <f t="shared" si="84"/>
        <v>-</v>
      </c>
      <c r="CZ80" s="63" t="str">
        <f t="shared" si="85"/>
        <v>-</v>
      </c>
      <c r="DA80" s="51" t="str">
        <f t="shared" si="109"/>
        <v>-</v>
      </c>
      <c r="DB80" s="52" t="str">
        <f t="shared" si="110"/>
        <v>-</v>
      </c>
      <c r="DC80" s="53" t="str">
        <f t="shared" si="86"/>
        <v>-</v>
      </c>
      <c r="DD80" s="7" t="str">
        <f t="shared" si="111"/>
        <v>-</v>
      </c>
      <c r="DE80" s="7" t="str">
        <f t="shared" si="87"/>
        <v>-</v>
      </c>
      <c r="DF80" s="7" t="str">
        <f t="shared" si="88"/>
        <v>-</v>
      </c>
      <c r="DG80" s="7" t="str">
        <f t="shared" si="89"/>
        <v>-</v>
      </c>
      <c r="DH80" s="7" t="str">
        <f t="shared" si="90"/>
        <v>-</v>
      </c>
      <c r="DI80" s="7" t="str">
        <f t="shared" si="91"/>
        <v>-</v>
      </c>
      <c r="DJ80" s="7" t="str">
        <f t="shared" si="92"/>
        <v>-</v>
      </c>
      <c r="DK80" s="7" t="str">
        <f t="shared" si="93"/>
        <v>-</v>
      </c>
      <c r="DL80" s="13" t="str">
        <f t="shared" si="94"/>
        <v>-</v>
      </c>
      <c r="DM80" s="14" t="str">
        <f t="shared" si="95"/>
        <v>-</v>
      </c>
      <c r="DN80" s="37" t="str">
        <f t="shared" si="112"/>
        <v>-</v>
      </c>
      <c r="DO80" s="89" t="str">
        <f t="shared" si="96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97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98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99"/>
        <v>-</v>
      </c>
      <c r="AC81" s="68"/>
      <c r="AD81" s="70" t="str">
        <f t="shared" si="76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00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01"/>
        <v>-</v>
      </c>
      <c r="AW81" s="68"/>
      <c r="AX81" s="70" t="str">
        <f t="shared" si="102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03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04"/>
        <v>-</v>
      </c>
      <c r="BQ81" s="68"/>
      <c r="BR81" s="70" t="str">
        <f t="shared" si="105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06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07"/>
        <v>-</v>
      </c>
      <c r="CK81" s="76"/>
      <c r="CL81" s="81"/>
      <c r="CM81" s="82"/>
      <c r="CN81" s="64" t="str">
        <f t="shared" si="77"/>
        <v>-</v>
      </c>
      <c r="CO81" s="65"/>
      <c r="CP81" s="65"/>
      <c r="CQ81" s="66" t="str">
        <f t="shared" si="78"/>
        <v>-</v>
      </c>
      <c r="CR81" s="64" t="str">
        <f t="shared" si="79"/>
        <v>-</v>
      </c>
      <c r="CS81" s="67" t="str">
        <f t="shared" si="80"/>
        <v/>
      </c>
      <c r="CT81" s="76"/>
      <c r="CU81" s="61" t="str">
        <f t="shared" si="81"/>
        <v>-</v>
      </c>
      <c r="CV81" s="62" t="str">
        <f t="shared" si="82"/>
        <v>-</v>
      </c>
      <c r="CW81" s="63" t="str">
        <f t="shared" si="83"/>
        <v>-</v>
      </c>
      <c r="CX81" s="63" t="str">
        <f t="shared" si="108"/>
        <v>-</v>
      </c>
      <c r="CY81" s="63" t="str">
        <f t="shared" si="84"/>
        <v>-</v>
      </c>
      <c r="CZ81" s="63" t="str">
        <f t="shared" si="85"/>
        <v>-</v>
      </c>
      <c r="DA81" s="51" t="str">
        <f t="shared" si="109"/>
        <v>-</v>
      </c>
      <c r="DB81" s="52" t="str">
        <f t="shared" si="110"/>
        <v>-</v>
      </c>
      <c r="DC81" s="53" t="str">
        <f t="shared" si="86"/>
        <v>-</v>
      </c>
      <c r="DD81" s="7" t="str">
        <f t="shared" si="111"/>
        <v>-</v>
      </c>
      <c r="DE81" s="7" t="str">
        <f t="shared" si="87"/>
        <v>-</v>
      </c>
      <c r="DF81" s="7" t="str">
        <f t="shared" si="88"/>
        <v>-</v>
      </c>
      <c r="DG81" s="7" t="str">
        <f t="shared" si="89"/>
        <v>-</v>
      </c>
      <c r="DH81" s="7" t="str">
        <f t="shared" si="90"/>
        <v>-</v>
      </c>
      <c r="DI81" s="7" t="str">
        <f t="shared" si="91"/>
        <v>-</v>
      </c>
      <c r="DJ81" s="7" t="str">
        <f t="shared" si="92"/>
        <v>-</v>
      </c>
      <c r="DK81" s="7" t="str">
        <f t="shared" si="93"/>
        <v>-</v>
      </c>
      <c r="DL81" s="13" t="str">
        <f t="shared" si="94"/>
        <v>-</v>
      </c>
      <c r="DM81" s="14" t="str">
        <f t="shared" si="95"/>
        <v>-</v>
      </c>
      <c r="DN81" s="37" t="str">
        <f t="shared" si="112"/>
        <v>-</v>
      </c>
      <c r="DO81" s="89" t="str">
        <f t="shared" si="96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97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98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99"/>
        <v>-</v>
      </c>
      <c r="AC82" s="68"/>
      <c r="AD82" s="70" t="str">
        <f t="shared" si="76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00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01"/>
        <v>-</v>
      </c>
      <c r="AW82" s="68"/>
      <c r="AX82" s="70" t="str">
        <f t="shared" si="102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03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04"/>
        <v>-</v>
      </c>
      <c r="BQ82" s="68"/>
      <c r="BR82" s="70" t="str">
        <f t="shared" si="105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06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07"/>
        <v>-</v>
      </c>
      <c r="CK82" s="76"/>
      <c r="CL82" s="81"/>
      <c r="CM82" s="82"/>
      <c r="CN82" s="64" t="str">
        <f t="shared" si="77"/>
        <v>-</v>
      </c>
      <c r="CO82" s="65"/>
      <c r="CP82" s="65"/>
      <c r="CQ82" s="66" t="str">
        <f t="shared" si="78"/>
        <v>-</v>
      </c>
      <c r="CR82" s="64" t="str">
        <f t="shared" si="79"/>
        <v>-</v>
      </c>
      <c r="CS82" s="67" t="str">
        <f t="shared" si="80"/>
        <v/>
      </c>
      <c r="CT82" s="76"/>
      <c r="CU82" s="61" t="str">
        <f t="shared" si="81"/>
        <v>-</v>
      </c>
      <c r="CV82" s="62" t="str">
        <f t="shared" si="82"/>
        <v>-</v>
      </c>
      <c r="CW82" s="63" t="str">
        <f t="shared" si="83"/>
        <v>-</v>
      </c>
      <c r="CX82" s="63" t="str">
        <f t="shared" si="108"/>
        <v>-</v>
      </c>
      <c r="CY82" s="63" t="str">
        <f t="shared" si="84"/>
        <v>-</v>
      </c>
      <c r="CZ82" s="63" t="str">
        <f t="shared" si="85"/>
        <v>-</v>
      </c>
      <c r="DA82" s="51" t="str">
        <f t="shared" si="109"/>
        <v>-</v>
      </c>
      <c r="DB82" s="52" t="str">
        <f t="shared" si="110"/>
        <v>-</v>
      </c>
      <c r="DC82" s="53" t="str">
        <f t="shared" si="86"/>
        <v>-</v>
      </c>
      <c r="DD82" s="7" t="str">
        <f t="shared" si="111"/>
        <v>-</v>
      </c>
      <c r="DE82" s="7" t="str">
        <f t="shared" si="87"/>
        <v>-</v>
      </c>
      <c r="DF82" s="7" t="str">
        <f t="shared" si="88"/>
        <v>-</v>
      </c>
      <c r="DG82" s="7" t="str">
        <f t="shared" si="89"/>
        <v>-</v>
      </c>
      <c r="DH82" s="7" t="str">
        <f t="shared" si="90"/>
        <v>-</v>
      </c>
      <c r="DI82" s="7" t="str">
        <f t="shared" si="91"/>
        <v>-</v>
      </c>
      <c r="DJ82" s="7" t="str">
        <f t="shared" si="92"/>
        <v>-</v>
      </c>
      <c r="DK82" s="7" t="str">
        <f t="shared" si="93"/>
        <v>-</v>
      </c>
      <c r="DL82" s="13" t="str">
        <f t="shared" si="94"/>
        <v>-</v>
      </c>
      <c r="DM82" s="14" t="str">
        <f t="shared" si="95"/>
        <v>-</v>
      </c>
      <c r="DN82" s="37" t="str">
        <f t="shared" si="112"/>
        <v>-</v>
      </c>
      <c r="DO82" s="89" t="str">
        <f t="shared" si="96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97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98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99"/>
        <v>-</v>
      </c>
      <c r="AC83" s="68"/>
      <c r="AD83" s="70" t="str">
        <f t="shared" si="76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00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01"/>
        <v>-</v>
      </c>
      <c r="AW83" s="68"/>
      <c r="AX83" s="70" t="str">
        <f t="shared" si="102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03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04"/>
        <v>-</v>
      </c>
      <c r="BQ83" s="68"/>
      <c r="BR83" s="70" t="str">
        <f t="shared" si="105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06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07"/>
        <v>-</v>
      </c>
      <c r="CK83" s="76"/>
      <c r="CL83" s="81"/>
      <c r="CM83" s="82"/>
      <c r="CN83" s="64" t="str">
        <f t="shared" si="77"/>
        <v>-</v>
      </c>
      <c r="CO83" s="65"/>
      <c r="CP83" s="65"/>
      <c r="CQ83" s="66" t="str">
        <f t="shared" si="78"/>
        <v>-</v>
      </c>
      <c r="CR83" s="64" t="str">
        <f t="shared" si="79"/>
        <v>-</v>
      </c>
      <c r="CS83" s="67" t="str">
        <f t="shared" si="80"/>
        <v/>
      </c>
      <c r="CT83" s="76"/>
      <c r="CU83" s="61" t="str">
        <f t="shared" si="81"/>
        <v>-</v>
      </c>
      <c r="CV83" s="62" t="str">
        <f t="shared" si="82"/>
        <v>-</v>
      </c>
      <c r="CW83" s="63" t="str">
        <f t="shared" si="83"/>
        <v>-</v>
      </c>
      <c r="CX83" s="63" t="str">
        <f t="shared" si="108"/>
        <v>-</v>
      </c>
      <c r="CY83" s="63" t="str">
        <f t="shared" si="84"/>
        <v>-</v>
      </c>
      <c r="CZ83" s="63" t="str">
        <f t="shared" si="85"/>
        <v>-</v>
      </c>
      <c r="DA83" s="51" t="str">
        <f t="shared" si="109"/>
        <v>-</v>
      </c>
      <c r="DB83" s="52" t="str">
        <f t="shared" si="110"/>
        <v>-</v>
      </c>
      <c r="DC83" s="53" t="str">
        <f t="shared" si="86"/>
        <v>-</v>
      </c>
      <c r="DD83" s="7" t="str">
        <f t="shared" si="111"/>
        <v>-</v>
      </c>
      <c r="DE83" s="7" t="str">
        <f t="shared" si="87"/>
        <v>-</v>
      </c>
      <c r="DF83" s="7" t="str">
        <f t="shared" si="88"/>
        <v>-</v>
      </c>
      <c r="DG83" s="7" t="str">
        <f t="shared" si="89"/>
        <v>-</v>
      </c>
      <c r="DH83" s="7" t="str">
        <f t="shared" si="90"/>
        <v>-</v>
      </c>
      <c r="DI83" s="7" t="str">
        <f t="shared" si="91"/>
        <v>-</v>
      </c>
      <c r="DJ83" s="7" t="str">
        <f t="shared" si="92"/>
        <v>-</v>
      </c>
      <c r="DK83" s="7" t="str">
        <f t="shared" si="93"/>
        <v>-</v>
      </c>
      <c r="DL83" s="13" t="str">
        <f t="shared" si="94"/>
        <v>-</v>
      </c>
      <c r="DM83" s="14" t="str">
        <f t="shared" si="95"/>
        <v>-</v>
      </c>
      <c r="DN83" s="37" t="str">
        <f t="shared" si="112"/>
        <v>-</v>
      </c>
      <c r="DO83" s="89" t="str">
        <f t="shared" si="96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97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98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99"/>
        <v>-</v>
      </c>
      <c r="AC84" s="68"/>
      <c r="AD84" s="70" t="str">
        <f t="shared" si="76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00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01"/>
        <v>-</v>
      </c>
      <c r="AW84" s="68"/>
      <c r="AX84" s="70" t="str">
        <f t="shared" si="102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03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04"/>
        <v>-</v>
      </c>
      <c r="BQ84" s="68"/>
      <c r="BR84" s="70" t="str">
        <f t="shared" si="105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06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07"/>
        <v>-</v>
      </c>
      <c r="CK84" s="76"/>
      <c r="CL84" s="81"/>
      <c r="CM84" s="82"/>
      <c r="CN84" s="64" t="str">
        <f t="shared" si="77"/>
        <v>-</v>
      </c>
      <c r="CO84" s="65"/>
      <c r="CP84" s="65"/>
      <c r="CQ84" s="66" t="str">
        <f t="shared" si="78"/>
        <v>-</v>
      </c>
      <c r="CR84" s="64" t="str">
        <f t="shared" si="79"/>
        <v>-</v>
      </c>
      <c r="CS84" s="67" t="str">
        <f t="shared" si="80"/>
        <v/>
      </c>
      <c r="CT84" s="76"/>
      <c r="CU84" s="61" t="str">
        <f t="shared" si="81"/>
        <v>-</v>
      </c>
      <c r="CV84" s="62" t="str">
        <f t="shared" si="82"/>
        <v>-</v>
      </c>
      <c r="CW84" s="63" t="str">
        <f t="shared" si="83"/>
        <v>-</v>
      </c>
      <c r="CX84" s="63" t="str">
        <f t="shared" si="108"/>
        <v>-</v>
      </c>
      <c r="CY84" s="63" t="str">
        <f t="shared" si="84"/>
        <v>-</v>
      </c>
      <c r="CZ84" s="63" t="str">
        <f t="shared" si="85"/>
        <v>-</v>
      </c>
      <c r="DA84" s="51" t="str">
        <f t="shared" si="109"/>
        <v>-</v>
      </c>
      <c r="DB84" s="52" t="str">
        <f t="shared" si="110"/>
        <v>-</v>
      </c>
      <c r="DC84" s="53" t="str">
        <f t="shared" si="86"/>
        <v>-</v>
      </c>
      <c r="DD84" s="7" t="str">
        <f t="shared" si="111"/>
        <v>-</v>
      </c>
      <c r="DE84" s="7" t="str">
        <f t="shared" si="87"/>
        <v>-</v>
      </c>
      <c r="DF84" s="7" t="str">
        <f t="shared" si="88"/>
        <v>-</v>
      </c>
      <c r="DG84" s="7" t="str">
        <f t="shared" si="89"/>
        <v>-</v>
      </c>
      <c r="DH84" s="7" t="str">
        <f t="shared" si="90"/>
        <v>-</v>
      </c>
      <c r="DI84" s="7" t="str">
        <f t="shared" si="91"/>
        <v>-</v>
      </c>
      <c r="DJ84" s="7" t="str">
        <f t="shared" si="92"/>
        <v>-</v>
      </c>
      <c r="DK84" s="7" t="str">
        <f t="shared" si="93"/>
        <v>-</v>
      </c>
      <c r="DL84" s="13" t="str">
        <f t="shared" si="94"/>
        <v>-</v>
      </c>
      <c r="DM84" s="14" t="str">
        <f t="shared" si="95"/>
        <v>-</v>
      </c>
      <c r="DN84" s="37" t="str">
        <f t="shared" si="112"/>
        <v>-</v>
      </c>
      <c r="DO84" s="89" t="str">
        <f t="shared" si="96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97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98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99"/>
        <v>-</v>
      </c>
      <c r="AC85" s="68"/>
      <c r="AD85" s="70" t="str">
        <f t="shared" si="76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00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01"/>
        <v>-</v>
      </c>
      <c r="AW85" s="68"/>
      <c r="AX85" s="70" t="str">
        <f t="shared" si="102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03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04"/>
        <v>-</v>
      </c>
      <c r="BQ85" s="68"/>
      <c r="BR85" s="70" t="str">
        <f t="shared" si="105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06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07"/>
        <v>-</v>
      </c>
      <c r="CK85" s="76"/>
      <c r="CL85" s="81"/>
      <c r="CM85" s="82"/>
      <c r="CN85" s="64" t="str">
        <f t="shared" si="77"/>
        <v>-</v>
      </c>
      <c r="CO85" s="65"/>
      <c r="CP85" s="65"/>
      <c r="CQ85" s="66" t="str">
        <f t="shared" si="78"/>
        <v>-</v>
      </c>
      <c r="CR85" s="64" t="str">
        <f t="shared" si="79"/>
        <v>-</v>
      </c>
      <c r="CS85" s="67" t="str">
        <f t="shared" si="80"/>
        <v/>
      </c>
      <c r="CT85" s="76"/>
      <c r="CU85" s="61" t="str">
        <f t="shared" si="81"/>
        <v>-</v>
      </c>
      <c r="CV85" s="62" t="str">
        <f t="shared" si="82"/>
        <v>-</v>
      </c>
      <c r="CW85" s="63" t="str">
        <f t="shared" si="83"/>
        <v>-</v>
      </c>
      <c r="CX85" s="63" t="str">
        <f t="shared" si="108"/>
        <v>-</v>
      </c>
      <c r="CY85" s="63" t="str">
        <f t="shared" si="84"/>
        <v>-</v>
      </c>
      <c r="CZ85" s="63" t="str">
        <f t="shared" si="85"/>
        <v>-</v>
      </c>
      <c r="DA85" s="51" t="str">
        <f t="shared" si="109"/>
        <v>-</v>
      </c>
      <c r="DB85" s="52" t="str">
        <f t="shared" si="110"/>
        <v>-</v>
      </c>
      <c r="DC85" s="53" t="str">
        <f t="shared" si="86"/>
        <v>-</v>
      </c>
      <c r="DD85" s="7" t="str">
        <f t="shared" si="111"/>
        <v>-</v>
      </c>
      <c r="DE85" s="7" t="str">
        <f t="shared" si="87"/>
        <v>-</v>
      </c>
      <c r="DF85" s="7" t="str">
        <f t="shared" si="88"/>
        <v>-</v>
      </c>
      <c r="DG85" s="7" t="str">
        <f t="shared" si="89"/>
        <v>-</v>
      </c>
      <c r="DH85" s="7" t="str">
        <f t="shared" si="90"/>
        <v>-</v>
      </c>
      <c r="DI85" s="7" t="str">
        <f t="shared" si="91"/>
        <v>-</v>
      </c>
      <c r="DJ85" s="7" t="str">
        <f t="shared" si="92"/>
        <v>-</v>
      </c>
      <c r="DK85" s="7" t="str">
        <f t="shared" si="93"/>
        <v>-</v>
      </c>
      <c r="DL85" s="13" t="str">
        <f t="shared" si="94"/>
        <v>-</v>
      </c>
      <c r="DM85" s="14" t="str">
        <f t="shared" si="95"/>
        <v>-</v>
      </c>
      <c r="DN85" s="37" t="str">
        <f t="shared" si="112"/>
        <v>-</v>
      </c>
      <c r="DO85" s="89" t="str">
        <f t="shared" si="96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97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98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99"/>
        <v>-</v>
      </c>
      <c r="AC86" s="68"/>
      <c r="AD86" s="70" t="str">
        <f t="shared" si="76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00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01"/>
        <v>-</v>
      </c>
      <c r="AW86" s="68"/>
      <c r="AX86" s="70" t="str">
        <f t="shared" si="102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03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04"/>
        <v>-</v>
      </c>
      <c r="BQ86" s="68"/>
      <c r="BR86" s="70" t="str">
        <f t="shared" si="105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06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07"/>
        <v>-</v>
      </c>
      <c r="CK86" s="76"/>
      <c r="CL86" s="81"/>
      <c r="CM86" s="82"/>
      <c r="CN86" s="64" t="str">
        <f t="shared" si="77"/>
        <v>-</v>
      </c>
      <c r="CO86" s="65"/>
      <c r="CP86" s="65"/>
      <c r="CQ86" s="66" t="str">
        <f t="shared" si="78"/>
        <v>-</v>
      </c>
      <c r="CR86" s="64" t="str">
        <f t="shared" si="79"/>
        <v>-</v>
      </c>
      <c r="CS86" s="67" t="str">
        <f t="shared" si="80"/>
        <v/>
      </c>
      <c r="CT86" s="76"/>
      <c r="CU86" s="61" t="str">
        <f t="shared" si="81"/>
        <v>-</v>
      </c>
      <c r="CV86" s="62" t="str">
        <f t="shared" si="82"/>
        <v>-</v>
      </c>
      <c r="CW86" s="63" t="str">
        <f t="shared" si="83"/>
        <v>-</v>
      </c>
      <c r="CX86" s="63" t="str">
        <f t="shared" si="108"/>
        <v>-</v>
      </c>
      <c r="CY86" s="63" t="str">
        <f t="shared" si="84"/>
        <v>-</v>
      </c>
      <c r="CZ86" s="63" t="str">
        <f t="shared" si="85"/>
        <v>-</v>
      </c>
      <c r="DA86" s="51" t="str">
        <f t="shared" si="109"/>
        <v>-</v>
      </c>
      <c r="DB86" s="52" t="str">
        <f t="shared" si="110"/>
        <v>-</v>
      </c>
      <c r="DC86" s="53" t="str">
        <f t="shared" si="86"/>
        <v>-</v>
      </c>
      <c r="DD86" s="7" t="str">
        <f t="shared" si="111"/>
        <v>-</v>
      </c>
      <c r="DE86" s="7" t="str">
        <f t="shared" si="87"/>
        <v>-</v>
      </c>
      <c r="DF86" s="7" t="str">
        <f t="shared" si="88"/>
        <v>-</v>
      </c>
      <c r="DG86" s="7" t="str">
        <f t="shared" si="89"/>
        <v>-</v>
      </c>
      <c r="DH86" s="7" t="str">
        <f t="shared" si="90"/>
        <v>-</v>
      </c>
      <c r="DI86" s="7" t="str">
        <f t="shared" si="91"/>
        <v>-</v>
      </c>
      <c r="DJ86" s="7" t="str">
        <f t="shared" si="92"/>
        <v>-</v>
      </c>
      <c r="DK86" s="7" t="str">
        <f t="shared" si="93"/>
        <v>-</v>
      </c>
      <c r="DL86" s="13" t="str">
        <f t="shared" si="94"/>
        <v>-</v>
      </c>
      <c r="DM86" s="14" t="str">
        <f t="shared" si="95"/>
        <v>-</v>
      </c>
      <c r="DN86" s="37" t="str">
        <f t="shared" si="112"/>
        <v>-</v>
      </c>
      <c r="DO86" s="89" t="str">
        <f t="shared" si="96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97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98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99"/>
        <v>-</v>
      </c>
      <c r="AC87" s="68"/>
      <c r="AD87" s="70" t="str">
        <f t="shared" si="76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00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01"/>
        <v>-</v>
      </c>
      <c r="AW87" s="68"/>
      <c r="AX87" s="70" t="str">
        <f t="shared" si="102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03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04"/>
        <v>-</v>
      </c>
      <c r="BQ87" s="68"/>
      <c r="BR87" s="70" t="str">
        <f t="shared" si="105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06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07"/>
        <v>-</v>
      </c>
      <c r="CK87" s="76"/>
      <c r="CL87" s="81"/>
      <c r="CM87" s="82"/>
      <c r="CN87" s="64" t="str">
        <f t="shared" si="77"/>
        <v>-</v>
      </c>
      <c r="CO87" s="65"/>
      <c r="CP87" s="65"/>
      <c r="CQ87" s="66" t="str">
        <f t="shared" si="78"/>
        <v>-</v>
      </c>
      <c r="CR87" s="64" t="str">
        <f t="shared" si="79"/>
        <v>-</v>
      </c>
      <c r="CS87" s="67" t="str">
        <f t="shared" si="80"/>
        <v/>
      </c>
      <c r="CT87" s="76"/>
      <c r="CU87" s="61" t="str">
        <f t="shared" si="81"/>
        <v>-</v>
      </c>
      <c r="CV87" s="62" t="str">
        <f t="shared" si="82"/>
        <v>-</v>
      </c>
      <c r="CW87" s="63" t="str">
        <f t="shared" si="83"/>
        <v>-</v>
      </c>
      <c r="CX87" s="63" t="str">
        <f t="shared" si="108"/>
        <v>-</v>
      </c>
      <c r="CY87" s="63" t="str">
        <f t="shared" si="84"/>
        <v>-</v>
      </c>
      <c r="CZ87" s="63" t="str">
        <f t="shared" si="85"/>
        <v>-</v>
      </c>
      <c r="DA87" s="51" t="str">
        <f t="shared" si="109"/>
        <v>-</v>
      </c>
      <c r="DB87" s="52" t="str">
        <f t="shared" si="110"/>
        <v>-</v>
      </c>
      <c r="DC87" s="53" t="str">
        <f t="shared" si="86"/>
        <v>-</v>
      </c>
      <c r="DD87" s="7" t="str">
        <f t="shared" si="111"/>
        <v>-</v>
      </c>
      <c r="DE87" s="7" t="str">
        <f t="shared" si="87"/>
        <v>-</v>
      </c>
      <c r="DF87" s="7" t="str">
        <f t="shared" si="88"/>
        <v>-</v>
      </c>
      <c r="DG87" s="7" t="str">
        <f t="shared" si="89"/>
        <v>-</v>
      </c>
      <c r="DH87" s="7" t="str">
        <f t="shared" si="90"/>
        <v>-</v>
      </c>
      <c r="DI87" s="7" t="str">
        <f t="shared" si="91"/>
        <v>-</v>
      </c>
      <c r="DJ87" s="7" t="str">
        <f t="shared" si="92"/>
        <v>-</v>
      </c>
      <c r="DK87" s="7" t="str">
        <f t="shared" si="93"/>
        <v>-</v>
      </c>
      <c r="DL87" s="13" t="str">
        <f t="shared" si="94"/>
        <v>-</v>
      </c>
      <c r="DM87" s="14" t="str">
        <f t="shared" si="95"/>
        <v>-</v>
      </c>
      <c r="DN87" s="37" t="str">
        <f t="shared" si="112"/>
        <v>-</v>
      </c>
      <c r="DO87" s="89" t="str">
        <f t="shared" si="96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97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98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99"/>
        <v>-</v>
      </c>
      <c r="AC88" s="68"/>
      <c r="AD88" s="70" t="str">
        <f t="shared" si="76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00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01"/>
        <v>-</v>
      </c>
      <c r="AW88" s="68"/>
      <c r="AX88" s="70" t="str">
        <f t="shared" si="102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03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04"/>
        <v>-</v>
      </c>
      <c r="BQ88" s="68"/>
      <c r="BR88" s="70" t="str">
        <f t="shared" si="105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06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07"/>
        <v>-</v>
      </c>
      <c r="CK88" s="76"/>
      <c r="CL88" s="81"/>
      <c r="CM88" s="82"/>
      <c r="CN88" s="64" t="str">
        <f t="shared" si="77"/>
        <v>-</v>
      </c>
      <c r="CO88" s="65"/>
      <c r="CP88" s="65"/>
      <c r="CQ88" s="66" t="str">
        <f t="shared" si="78"/>
        <v>-</v>
      </c>
      <c r="CR88" s="64" t="str">
        <f t="shared" si="79"/>
        <v>-</v>
      </c>
      <c r="CS88" s="67" t="str">
        <f t="shared" si="80"/>
        <v/>
      </c>
      <c r="CT88" s="76"/>
      <c r="CU88" s="61" t="str">
        <f t="shared" si="81"/>
        <v>-</v>
      </c>
      <c r="CV88" s="62" t="str">
        <f t="shared" si="82"/>
        <v>-</v>
      </c>
      <c r="CW88" s="63" t="str">
        <f t="shared" si="83"/>
        <v>-</v>
      </c>
      <c r="CX88" s="63" t="str">
        <f t="shared" si="108"/>
        <v>-</v>
      </c>
      <c r="CY88" s="63" t="str">
        <f t="shared" si="84"/>
        <v>-</v>
      </c>
      <c r="CZ88" s="63" t="str">
        <f t="shared" si="85"/>
        <v>-</v>
      </c>
      <c r="DA88" s="51" t="str">
        <f t="shared" si="109"/>
        <v>-</v>
      </c>
      <c r="DB88" s="52" t="str">
        <f t="shared" si="110"/>
        <v>-</v>
      </c>
      <c r="DC88" s="53" t="str">
        <f t="shared" si="86"/>
        <v>-</v>
      </c>
      <c r="DD88" s="7" t="str">
        <f t="shared" si="111"/>
        <v>-</v>
      </c>
      <c r="DE88" s="7" t="str">
        <f t="shared" si="87"/>
        <v>-</v>
      </c>
      <c r="DF88" s="7" t="str">
        <f t="shared" si="88"/>
        <v>-</v>
      </c>
      <c r="DG88" s="7" t="str">
        <f t="shared" si="89"/>
        <v>-</v>
      </c>
      <c r="DH88" s="7" t="str">
        <f t="shared" si="90"/>
        <v>-</v>
      </c>
      <c r="DI88" s="7" t="str">
        <f t="shared" si="91"/>
        <v>-</v>
      </c>
      <c r="DJ88" s="7" t="str">
        <f t="shared" si="92"/>
        <v>-</v>
      </c>
      <c r="DK88" s="7" t="str">
        <f t="shared" si="93"/>
        <v>-</v>
      </c>
      <c r="DL88" s="13" t="str">
        <f t="shared" si="94"/>
        <v>-</v>
      </c>
      <c r="DM88" s="14" t="str">
        <f t="shared" si="95"/>
        <v>-</v>
      </c>
      <c r="DN88" s="37" t="str">
        <f t="shared" si="112"/>
        <v>-</v>
      </c>
      <c r="DO88" s="89" t="str">
        <f t="shared" si="96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97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98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99"/>
        <v>-</v>
      </c>
      <c r="AC89" s="68"/>
      <c r="AD89" s="70" t="str">
        <f t="shared" si="76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00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01"/>
        <v>-</v>
      </c>
      <c r="AW89" s="68"/>
      <c r="AX89" s="70" t="str">
        <f t="shared" si="102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03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04"/>
        <v>-</v>
      </c>
      <c r="BQ89" s="68"/>
      <c r="BR89" s="70" t="str">
        <f t="shared" si="105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06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07"/>
        <v>-</v>
      </c>
      <c r="CK89" s="76"/>
      <c r="CL89" s="81"/>
      <c r="CM89" s="82"/>
      <c r="CN89" s="64" t="str">
        <f t="shared" si="77"/>
        <v>-</v>
      </c>
      <c r="CO89" s="65"/>
      <c r="CP89" s="65"/>
      <c r="CQ89" s="66" t="str">
        <f t="shared" si="78"/>
        <v>-</v>
      </c>
      <c r="CR89" s="64" t="str">
        <f t="shared" si="79"/>
        <v>-</v>
      </c>
      <c r="CS89" s="67" t="str">
        <f t="shared" si="80"/>
        <v/>
      </c>
      <c r="CT89" s="76"/>
      <c r="CU89" s="61" t="str">
        <f t="shared" si="81"/>
        <v>-</v>
      </c>
      <c r="CV89" s="62" t="str">
        <f t="shared" si="82"/>
        <v>-</v>
      </c>
      <c r="CW89" s="63" t="str">
        <f t="shared" si="83"/>
        <v>-</v>
      </c>
      <c r="CX89" s="63" t="str">
        <f t="shared" si="108"/>
        <v>-</v>
      </c>
      <c r="CY89" s="63" t="str">
        <f t="shared" si="84"/>
        <v>-</v>
      </c>
      <c r="CZ89" s="63" t="str">
        <f t="shared" si="85"/>
        <v>-</v>
      </c>
      <c r="DA89" s="51" t="str">
        <f t="shared" si="109"/>
        <v>-</v>
      </c>
      <c r="DB89" s="52" t="str">
        <f t="shared" si="110"/>
        <v>-</v>
      </c>
      <c r="DC89" s="53" t="str">
        <f t="shared" si="86"/>
        <v>-</v>
      </c>
      <c r="DD89" s="7" t="str">
        <f t="shared" si="111"/>
        <v>-</v>
      </c>
      <c r="DE89" s="7" t="str">
        <f t="shared" si="87"/>
        <v>-</v>
      </c>
      <c r="DF89" s="7" t="str">
        <f t="shared" si="88"/>
        <v>-</v>
      </c>
      <c r="DG89" s="7" t="str">
        <f t="shared" si="89"/>
        <v>-</v>
      </c>
      <c r="DH89" s="7" t="str">
        <f t="shared" si="90"/>
        <v>-</v>
      </c>
      <c r="DI89" s="7" t="str">
        <f t="shared" si="91"/>
        <v>-</v>
      </c>
      <c r="DJ89" s="7" t="str">
        <f t="shared" si="92"/>
        <v>-</v>
      </c>
      <c r="DK89" s="7" t="str">
        <f t="shared" si="93"/>
        <v>-</v>
      </c>
      <c r="DL89" s="13" t="str">
        <f t="shared" si="94"/>
        <v>-</v>
      </c>
      <c r="DM89" s="14" t="str">
        <f t="shared" si="95"/>
        <v>-</v>
      </c>
      <c r="DN89" s="37" t="str">
        <f t="shared" si="112"/>
        <v>-</v>
      </c>
      <c r="DO89" s="89" t="str">
        <f t="shared" si="96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97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98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99"/>
        <v>-</v>
      </c>
      <c r="AC90" s="68"/>
      <c r="AD90" s="70" t="str">
        <f t="shared" si="76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00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01"/>
        <v>-</v>
      </c>
      <c r="AW90" s="68"/>
      <c r="AX90" s="70" t="str">
        <f t="shared" si="102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03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04"/>
        <v>-</v>
      </c>
      <c r="BQ90" s="68"/>
      <c r="BR90" s="70" t="str">
        <f t="shared" si="105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06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07"/>
        <v>-</v>
      </c>
      <c r="CK90" s="76"/>
      <c r="CL90" s="81"/>
      <c r="CM90" s="82"/>
      <c r="CN90" s="64" t="str">
        <f t="shared" si="77"/>
        <v>-</v>
      </c>
      <c r="CO90" s="65"/>
      <c r="CP90" s="65"/>
      <c r="CQ90" s="66" t="str">
        <f t="shared" si="78"/>
        <v>-</v>
      </c>
      <c r="CR90" s="64" t="str">
        <f t="shared" si="79"/>
        <v>-</v>
      </c>
      <c r="CS90" s="67" t="str">
        <f t="shared" si="80"/>
        <v/>
      </c>
      <c r="CT90" s="76"/>
      <c r="CU90" s="61" t="str">
        <f t="shared" si="81"/>
        <v>-</v>
      </c>
      <c r="CV90" s="62" t="str">
        <f t="shared" si="82"/>
        <v>-</v>
      </c>
      <c r="CW90" s="63" t="str">
        <f t="shared" si="83"/>
        <v>-</v>
      </c>
      <c r="CX90" s="63" t="str">
        <f t="shared" si="108"/>
        <v>-</v>
      </c>
      <c r="CY90" s="63" t="str">
        <f t="shared" si="84"/>
        <v>-</v>
      </c>
      <c r="CZ90" s="63" t="str">
        <f t="shared" si="85"/>
        <v>-</v>
      </c>
      <c r="DA90" s="51" t="str">
        <f t="shared" si="109"/>
        <v>-</v>
      </c>
      <c r="DB90" s="52" t="str">
        <f t="shared" si="110"/>
        <v>-</v>
      </c>
      <c r="DC90" s="53" t="str">
        <f t="shared" si="86"/>
        <v>-</v>
      </c>
      <c r="DD90" s="7" t="str">
        <f t="shared" si="111"/>
        <v>-</v>
      </c>
      <c r="DE90" s="7" t="str">
        <f t="shared" si="87"/>
        <v>-</v>
      </c>
      <c r="DF90" s="7" t="str">
        <f t="shared" si="88"/>
        <v>-</v>
      </c>
      <c r="DG90" s="7" t="str">
        <f t="shared" si="89"/>
        <v>-</v>
      </c>
      <c r="DH90" s="7" t="str">
        <f t="shared" si="90"/>
        <v>-</v>
      </c>
      <c r="DI90" s="7" t="str">
        <f t="shared" si="91"/>
        <v>-</v>
      </c>
      <c r="DJ90" s="7" t="str">
        <f t="shared" si="92"/>
        <v>-</v>
      </c>
      <c r="DK90" s="7" t="str">
        <f t="shared" si="93"/>
        <v>-</v>
      </c>
      <c r="DL90" s="13" t="str">
        <f t="shared" si="94"/>
        <v>-</v>
      </c>
      <c r="DM90" s="14" t="str">
        <f t="shared" si="95"/>
        <v>-</v>
      </c>
      <c r="DN90" s="37" t="str">
        <f t="shared" si="112"/>
        <v>-</v>
      </c>
      <c r="DO90" s="89" t="str">
        <f t="shared" si="96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97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98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99"/>
        <v>-</v>
      </c>
      <c r="AC91" s="68"/>
      <c r="AD91" s="70" t="str">
        <f t="shared" si="76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00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01"/>
        <v>-</v>
      </c>
      <c r="AW91" s="68"/>
      <c r="AX91" s="70" t="str">
        <f t="shared" si="102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03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04"/>
        <v>-</v>
      </c>
      <c r="BQ91" s="68"/>
      <c r="BR91" s="70" t="str">
        <f t="shared" si="105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06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07"/>
        <v>-</v>
      </c>
      <c r="CK91" s="76"/>
      <c r="CL91" s="81"/>
      <c r="CM91" s="82"/>
      <c r="CN91" s="64" t="str">
        <f t="shared" si="77"/>
        <v>-</v>
      </c>
      <c r="CO91" s="65"/>
      <c r="CP91" s="65"/>
      <c r="CQ91" s="66" t="str">
        <f t="shared" si="78"/>
        <v>-</v>
      </c>
      <c r="CR91" s="64" t="str">
        <f t="shared" si="79"/>
        <v>-</v>
      </c>
      <c r="CS91" s="67" t="str">
        <f t="shared" si="80"/>
        <v/>
      </c>
      <c r="CT91" s="76"/>
      <c r="CU91" s="61" t="str">
        <f t="shared" si="81"/>
        <v>-</v>
      </c>
      <c r="CV91" s="62" t="str">
        <f t="shared" si="82"/>
        <v>-</v>
      </c>
      <c r="CW91" s="63" t="str">
        <f t="shared" si="83"/>
        <v>-</v>
      </c>
      <c r="CX91" s="63" t="str">
        <f t="shared" si="108"/>
        <v>-</v>
      </c>
      <c r="CY91" s="63" t="str">
        <f t="shared" si="84"/>
        <v>-</v>
      </c>
      <c r="CZ91" s="63" t="str">
        <f t="shared" si="85"/>
        <v>-</v>
      </c>
      <c r="DA91" s="51" t="str">
        <f t="shared" si="109"/>
        <v>-</v>
      </c>
      <c r="DB91" s="52" t="str">
        <f t="shared" si="110"/>
        <v>-</v>
      </c>
      <c r="DC91" s="53" t="str">
        <f t="shared" si="86"/>
        <v>-</v>
      </c>
      <c r="DD91" s="7" t="str">
        <f t="shared" si="111"/>
        <v>-</v>
      </c>
      <c r="DE91" s="7" t="str">
        <f t="shared" si="87"/>
        <v>-</v>
      </c>
      <c r="DF91" s="7" t="str">
        <f t="shared" si="88"/>
        <v>-</v>
      </c>
      <c r="DG91" s="7" t="str">
        <f t="shared" si="89"/>
        <v>-</v>
      </c>
      <c r="DH91" s="7" t="str">
        <f t="shared" si="90"/>
        <v>-</v>
      </c>
      <c r="DI91" s="7" t="str">
        <f t="shared" si="91"/>
        <v>-</v>
      </c>
      <c r="DJ91" s="7" t="str">
        <f t="shared" si="92"/>
        <v>-</v>
      </c>
      <c r="DK91" s="7" t="str">
        <f t="shared" si="93"/>
        <v>-</v>
      </c>
      <c r="DL91" s="13" t="str">
        <f t="shared" si="94"/>
        <v>-</v>
      </c>
      <c r="DM91" s="14" t="str">
        <f t="shared" si="95"/>
        <v>-</v>
      </c>
      <c r="DN91" s="37" t="str">
        <f t="shared" si="112"/>
        <v>-</v>
      </c>
      <c r="DO91" s="89" t="str">
        <f t="shared" si="96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97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98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99"/>
        <v>-</v>
      </c>
      <c r="AC92" s="68"/>
      <c r="AD92" s="70" t="str">
        <f t="shared" si="76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00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01"/>
        <v>-</v>
      </c>
      <c r="AW92" s="68"/>
      <c r="AX92" s="70" t="str">
        <f t="shared" si="102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03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04"/>
        <v>-</v>
      </c>
      <c r="BQ92" s="68"/>
      <c r="BR92" s="70" t="str">
        <f t="shared" si="105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06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07"/>
        <v>-</v>
      </c>
      <c r="CK92" s="76"/>
      <c r="CL92" s="81"/>
      <c r="CM92" s="82"/>
      <c r="CN92" s="64" t="str">
        <f t="shared" si="77"/>
        <v>-</v>
      </c>
      <c r="CO92" s="65"/>
      <c r="CP92" s="65"/>
      <c r="CQ92" s="66" t="str">
        <f t="shared" si="78"/>
        <v>-</v>
      </c>
      <c r="CR92" s="64" t="str">
        <f t="shared" si="79"/>
        <v>-</v>
      </c>
      <c r="CS92" s="67" t="str">
        <f t="shared" si="80"/>
        <v/>
      </c>
      <c r="CT92" s="76"/>
      <c r="CU92" s="61" t="str">
        <f t="shared" si="81"/>
        <v>-</v>
      </c>
      <c r="CV92" s="62" t="str">
        <f t="shared" si="82"/>
        <v>-</v>
      </c>
      <c r="CW92" s="63" t="str">
        <f t="shared" si="83"/>
        <v>-</v>
      </c>
      <c r="CX92" s="63" t="str">
        <f t="shared" si="108"/>
        <v>-</v>
      </c>
      <c r="CY92" s="63" t="str">
        <f t="shared" si="84"/>
        <v>-</v>
      </c>
      <c r="CZ92" s="63" t="str">
        <f t="shared" si="85"/>
        <v>-</v>
      </c>
      <c r="DA92" s="51" t="str">
        <f t="shared" si="109"/>
        <v>-</v>
      </c>
      <c r="DB92" s="52" t="str">
        <f t="shared" si="110"/>
        <v>-</v>
      </c>
      <c r="DC92" s="53" t="str">
        <f t="shared" si="86"/>
        <v>-</v>
      </c>
      <c r="DD92" s="7" t="str">
        <f t="shared" si="111"/>
        <v>-</v>
      </c>
      <c r="DE92" s="7" t="str">
        <f t="shared" si="87"/>
        <v>-</v>
      </c>
      <c r="DF92" s="7" t="str">
        <f t="shared" si="88"/>
        <v>-</v>
      </c>
      <c r="DG92" s="7" t="str">
        <f t="shared" si="89"/>
        <v>-</v>
      </c>
      <c r="DH92" s="7" t="str">
        <f t="shared" si="90"/>
        <v>-</v>
      </c>
      <c r="DI92" s="7" t="str">
        <f t="shared" si="91"/>
        <v>-</v>
      </c>
      <c r="DJ92" s="7" t="str">
        <f t="shared" si="92"/>
        <v>-</v>
      </c>
      <c r="DK92" s="7" t="str">
        <f t="shared" si="93"/>
        <v>-</v>
      </c>
      <c r="DL92" s="13" t="str">
        <f t="shared" si="94"/>
        <v>-</v>
      </c>
      <c r="DM92" s="14" t="str">
        <f t="shared" si="95"/>
        <v>-</v>
      </c>
      <c r="DN92" s="37" t="str">
        <f t="shared" si="112"/>
        <v>-</v>
      </c>
      <c r="DO92" s="89" t="str">
        <f t="shared" si="96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97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98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99"/>
        <v>-</v>
      </c>
      <c r="AC93" s="68"/>
      <c r="AD93" s="70" t="str">
        <f t="shared" si="76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00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01"/>
        <v>-</v>
      </c>
      <c r="AW93" s="68"/>
      <c r="AX93" s="70" t="str">
        <f t="shared" si="102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03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04"/>
        <v>-</v>
      </c>
      <c r="BQ93" s="68"/>
      <c r="BR93" s="70" t="str">
        <f t="shared" si="105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06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07"/>
        <v>-</v>
      </c>
      <c r="CK93" s="76"/>
      <c r="CL93" s="81"/>
      <c r="CM93" s="82"/>
      <c r="CN93" s="64" t="str">
        <f t="shared" si="77"/>
        <v>-</v>
      </c>
      <c r="CO93" s="65"/>
      <c r="CP93" s="65"/>
      <c r="CQ93" s="66" t="str">
        <f t="shared" si="78"/>
        <v>-</v>
      </c>
      <c r="CR93" s="64" t="str">
        <f t="shared" si="79"/>
        <v>-</v>
      </c>
      <c r="CS93" s="67" t="str">
        <f t="shared" si="80"/>
        <v/>
      </c>
      <c r="CT93" s="76"/>
      <c r="CU93" s="61" t="str">
        <f t="shared" si="81"/>
        <v>-</v>
      </c>
      <c r="CV93" s="62" t="str">
        <f t="shared" si="82"/>
        <v>-</v>
      </c>
      <c r="CW93" s="63" t="str">
        <f t="shared" si="83"/>
        <v>-</v>
      </c>
      <c r="CX93" s="63" t="str">
        <f t="shared" si="108"/>
        <v>-</v>
      </c>
      <c r="CY93" s="63" t="str">
        <f t="shared" si="84"/>
        <v>-</v>
      </c>
      <c r="CZ93" s="63" t="str">
        <f t="shared" si="85"/>
        <v>-</v>
      </c>
      <c r="DA93" s="51" t="str">
        <f t="shared" si="109"/>
        <v>-</v>
      </c>
      <c r="DB93" s="52" t="str">
        <f t="shared" si="110"/>
        <v>-</v>
      </c>
      <c r="DC93" s="53" t="str">
        <f t="shared" si="86"/>
        <v>-</v>
      </c>
      <c r="DD93" s="7" t="str">
        <f t="shared" si="111"/>
        <v>-</v>
      </c>
      <c r="DE93" s="7" t="str">
        <f t="shared" si="87"/>
        <v>-</v>
      </c>
      <c r="DF93" s="7" t="str">
        <f t="shared" si="88"/>
        <v>-</v>
      </c>
      <c r="DG93" s="7" t="str">
        <f t="shared" si="89"/>
        <v>-</v>
      </c>
      <c r="DH93" s="7" t="str">
        <f t="shared" si="90"/>
        <v>-</v>
      </c>
      <c r="DI93" s="7" t="str">
        <f t="shared" si="91"/>
        <v>-</v>
      </c>
      <c r="DJ93" s="7" t="str">
        <f t="shared" si="92"/>
        <v>-</v>
      </c>
      <c r="DK93" s="7" t="str">
        <f t="shared" si="93"/>
        <v>-</v>
      </c>
      <c r="DL93" s="13" t="str">
        <f t="shared" si="94"/>
        <v>-</v>
      </c>
      <c r="DM93" s="14" t="str">
        <f t="shared" si="95"/>
        <v>-</v>
      </c>
      <c r="DN93" s="37" t="str">
        <f t="shared" si="112"/>
        <v>-</v>
      </c>
      <c r="DO93" s="89" t="str">
        <f t="shared" si="96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97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98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99"/>
        <v>-</v>
      </c>
      <c r="AC94" s="68"/>
      <c r="AD94" s="70" t="str">
        <f t="shared" si="76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00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01"/>
        <v>-</v>
      </c>
      <c r="AW94" s="68"/>
      <c r="AX94" s="70" t="str">
        <f t="shared" si="102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03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04"/>
        <v>-</v>
      </c>
      <c r="BQ94" s="68"/>
      <c r="BR94" s="70" t="str">
        <f t="shared" si="105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06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07"/>
        <v>-</v>
      </c>
      <c r="CK94" s="76"/>
      <c r="CL94" s="81"/>
      <c r="CM94" s="82"/>
      <c r="CN94" s="64" t="str">
        <f t="shared" si="77"/>
        <v>-</v>
      </c>
      <c r="CO94" s="65"/>
      <c r="CP94" s="65"/>
      <c r="CQ94" s="66" t="str">
        <f t="shared" si="78"/>
        <v>-</v>
      </c>
      <c r="CR94" s="64" t="str">
        <f t="shared" si="79"/>
        <v>-</v>
      </c>
      <c r="CS94" s="67" t="str">
        <f t="shared" si="80"/>
        <v/>
      </c>
      <c r="CT94" s="76"/>
      <c r="CU94" s="61" t="str">
        <f t="shared" si="81"/>
        <v>-</v>
      </c>
      <c r="CV94" s="62" t="str">
        <f t="shared" si="82"/>
        <v>-</v>
      </c>
      <c r="CW94" s="63" t="str">
        <f t="shared" si="83"/>
        <v>-</v>
      </c>
      <c r="CX94" s="63" t="str">
        <f t="shared" si="108"/>
        <v>-</v>
      </c>
      <c r="CY94" s="63" t="str">
        <f t="shared" si="84"/>
        <v>-</v>
      </c>
      <c r="CZ94" s="63" t="str">
        <f t="shared" si="85"/>
        <v>-</v>
      </c>
      <c r="DA94" s="51" t="str">
        <f t="shared" si="109"/>
        <v>-</v>
      </c>
      <c r="DB94" s="52" t="str">
        <f t="shared" si="110"/>
        <v>-</v>
      </c>
      <c r="DC94" s="53" t="str">
        <f t="shared" si="86"/>
        <v>-</v>
      </c>
      <c r="DD94" s="7" t="str">
        <f t="shared" si="111"/>
        <v>-</v>
      </c>
      <c r="DE94" s="7" t="str">
        <f t="shared" si="87"/>
        <v>-</v>
      </c>
      <c r="DF94" s="7" t="str">
        <f t="shared" si="88"/>
        <v>-</v>
      </c>
      <c r="DG94" s="7" t="str">
        <f t="shared" si="89"/>
        <v>-</v>
      </c>
      <c r="DH94" s="7" t="str">
        <f t="shared" si="90"/>
        <v>-</v>
      </c>
      <c r="DI94" s="7" t="str">
        <f t="shared" si="91"/>
        <v>-</v>
      </c>
      <c r="DJ94" s="7" t="str">
        <f t="shared" si="92"/>
        <v>-</v>
      </c>
      <c r="DK94" s="7" t="str">
        <f t="shared" si="93"/>
        <v>-</v>
      </c>
      <c r="DL94" s="13" t="str">
        <f t="shared" si="94"/>
        <v>-</v>
      </c>
      <c r="DM94" s="14" t="str">
        <f t="shared" si="95"/>
        <v>-</v>
      </c>
      <c r="DN94" s="37" t="str">
        <f t="shared" si="112"/>
        <v>-</v>
      </c>
      <c r="DO94" s="89" t="str">
        <f t="shared" si="96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97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98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99"/>
        <v>-</v>
      </c>
      <c r="AC95" s="68"/>
      <c r="AD95" s="70" t="str">
        <f t="shared" si="76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00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01"/>
        <v>-</v>
      </c>
      <c r="AW95" s="68"/>
      <c r="AX95" s="70" t="str">
        <f t="shared" si="102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03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04"/>
        <v>-</v>
      </c>
      <c r="BQ95" s="68"/>
      <c r="BR95" s="70" t="str">
        <f t="shared" si="105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06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07"/>
        <v>-</v>
      </c>
      <c r="CK95" s="76"/>
      <c r="CL95" s="81"/>
      <c r="CM95" s="82"/>
      <c r="CN95" s="64" t="str">
        <f t="shared" si="77"/>
        <v>-</v>
      </c>
      <c r="CO95" s="65"/>
      <c r="CP95" s="65"/>
      <c r="CQ95" s="66" t="str">
        <f t="shared" si="78"/>
        <v>-</v>
      </c>
      <c r="CR95" s="64" t="str">
        <f t="shared" si="79"/>
        <v>-</v>
      </c>
      <c r="CS95" s="67" t="str">
        <f t="shared" si="80"/>
        <v/>
      </c>
      <c r="CT95" s="76"/>
      <c r="CU95" s="61" t="str">
        <f t="shared" si="81"/>
        <v>-</v>
      </c>
      <c r="CV95" s="62" t="str">
        <f t="shared" si="82"/>
        <v>-</v>
      </c>
      <c r="CW95" s="63" t="str">
        <f t="shared" si="83"/>
        <v>-</v>
      </c>
      <c r="CX95" s="63" t="str">
        <f t="shared" si="108"/>
        <v>-</v>
      </c>
      <c r="CY95" s="63" t="str">
        <f t="shared" si="84"/>
        <v>-</v>
      </c>
      <c r="CZ95" s="63" t="str">
        <f t="shared" si="85"/>
        <v>-</v>
      </c>
      <c r="DA95" s="51" t="str">
        <f t="shared" si="109"/>
        <v>-</v>
      </c>
      <c r="DB95" s="52" t="str">
        <f t="shared" si="110"/>
        <v>-</v>
      </c>
      <c r="DC95" s="53" t="str">
        <f t="shared" si="86"/>
        <v>-</v>
      </c>
      <c r="DD95" s="7" t="str">
        <f t="shared" si="111"/>
        <v>-</v>
      </c>
      <c r="DE95" s="7" t="str">
        <f t="shared" si="87"/>
        <v>-</v>
      </c>
      <c r="DF95" s="7" t="str">
        <f t="shared" si="88"/>
        <v>-</v>
      </c>
      <c r="DG95" s="7" t="str">
        <f t="shared" si="89"/>
        <v>-</v>
      </c>
      <c r="DH95" s="7" t="str">
        <f t="shared" si="90"/>
        <v>-</v>
      </c>
      <c r="DI95" s="7" t="str">
        <f t="shared" si="91"/>
        <v>-</v>
      </c>
      <c r="DJ95" s="7" t="str">
        <f t="shared" si="92"/>
        <v>-</v>
      </c>
      <c r="DK95" s="7" t="str">
        <f t="shared" si="93"/>
        <v>-</v>
      </c>
      <c r="DL95" s="13" t="str">
        <f t="shared" si="94"/>
        <v>-</v>
      </c>
      <c r="DM95" s="14" t="str">
        <f t="shared" si="95"/>
        <v>-</v>
      </c>
      <c r="DN95" s="37" t="str">
        <f t="shared" si="112"/>
        <v>-</v>
      </c>
      <c r="DO95" s="89" t="str">
        <f t="shared" si="96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97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98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99"/>
        <v>-</v>
      </c>
      <c r="AC96" s="68"/>
      <c r="AD96" s="70" t="str">
        <f t="shared" ref="AD96:AD113" si="113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00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01"/>
        <v>-</v>
      </c>
      <c r="AW96" s="68"/>
      <c r="AX96" s="70" t="str">
        <f t="shared" si="102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03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04"/>
        <v>-</v>
      </c>
      <c r="BQ96" s="68"/>
      <c r="BR96" s="70" t="str">
        <f t="shared" si="105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06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07"/>
        <v>-</v>
      </c>
      <c r="CK96" s="76"/>
      <c r="CL96" s="81"/>
      <c r="CM96" s="82"/>
      <c r="CN96" s="64" t="str">
        <f t="shared" ref="CN96:CN113" si="114">IF($J96="","-",IF(AND(AB96&gt;0,S96=0),"Y","N"))</f>
        <v>-</v>
      </c>
      <c r="CO96" s="65"/>
      <c r="CP96" s="65"/>
      <c r="CQ96" s="66" t="str">
        <f t="shared" ref="CQ96:CQ113" si="115">IF($J96="","-",IF(AC96=0,0,AC96-J96))</f>
        <v>-</v>
      </c>
      <c r="CR96" s="64" t="str">
        <f t="shared" ref="CR96:CR113" si="116">IF($J96="","-",IF(AND(I96&gt;=CR$4,CQ96&gt;=CQ$4,CP96="N",S96=0),"Yes","No"))</f>
        <v>-</v>
      </c>
      <c r="CS96" s="67" t="str">
        <f t="shared" ref="CS96:CS113" si="117">IF($J96="","",IF(S96&gt;0,0,IF(AD96=0,0,AB96/(AD96*24))))</f>
        <v/>
      </c>
      <c r="CT96" s="76"/>
      <c r="CU96" s="61" t="str">
        <f t="shared" ref="CU96:CU113" si="118">IF(J96="","-",CJ96)</f>
        <v>-</v>
      </c>
      <c r="CV96" s="62" t="str">
        <f t="shared" si="82"/>
        <v>-</v>
      </c>
      <c r="CW96" s="63" t="str">
        <f t="shared" si="83"/>
        <v>-</v>
      </c>
      <c r="CX96" s="63" t="str">
        <f t="shared" si="108"/>
        <v>-</v>
      </c>
      <c r="CY96" s="63" t="str">
        <f t="shared" ref="CY96:CY113" si="119">IF($J96="","-",S96+AM96+BG96+CA96)</f>
        <v>-</v>
      </c>
      <c r="CZ96" s="63" t="str">
        <f t="shared" ref="CZ96:CZ113" si="120">IF($J96="","-",(CL96-J96)*86400)</f>
        <v>-</v>
      </c>
      <c r="DA96" s="51" t="str">
        <f t="shared" si="109"/>
        <v>-</v>
      </c>
      <c r="DB96" s="52" t="str">
        <f t="shared" si="110"/>
        <v>-</v>
      </c>
      <c r="DC96" s="53" t="str">
        <f t="shared" ref="DC96:DC113" si="121">IF($J96="", "-", IF(AND(CV96=0, CX96=2),  1,   IFERROR((DA96*3600)/(IFERROR(CZ96-DB96-2,CZ96-2)*$CS$114+CU96*3600),0)))</f>
        <v>-</v>
      </c>
      <c r="DD96" s="7" t="str">
        <f t="shared" si="111"/>
        <v>-</v>
      </c>
      <c r="DE96" s="7" t="str">
        <f t="shared" ref="DE96:DE113" si="122">IF($J96="","-",IFERROR((3600*CV96/$CS$114),0))</f>
        <v>-</v>
      </c>
      <c r="DF96" s="7" t="str">
        <f t="shared" ref="DF96:DF113" si="123">IF(J96="","-",(CM96-J96)*86400)</f>
        <v>-</v>
      </c>
      <c r="DG96" s="7" t="str">
        <f t="shared" ref="DG96:DG113" si="124">IF($J96="","-",(CL96-J96-(3/86400))*86400)</f>
        <v>-</v>
      </c>
      <c r="DH96" s="7" t="str">
        <f t="shared" ref="DH96:DH113" si="125">IF($J96="","-",IF($CW96=0,0, $CW96-IFERROR(3600*$CV96/$CS$114,0)-1))</f>
        <v>-</v>
      </c>
      <c r="DI96" s="7" t="str">
        <f t="shared" ref="DI96:DI113" si="126">IF($J96="","-",IF($CW96=0,0, $CW96-IFERROR(3600*$CV96/$CS$114,0)-2))</f>
        <v>-</v>
      </c>
      <c r="DJ96" s="7" t="str">
        <f t="shared" ref="DJ96:DJ113" si="127">IF($J96="","-",IF($CW96=0,0, $CW96-IFERROR(3600*$CV96/$CS$114,0)-1))</f>
        <v>-</v>
      </c>
      <c r="DK96" s="7" t="str">
        <f t="shared" ref="DK96:DK113" si="128">IF($J96="","-",IF($CW96=0,0, $CW96-IFERROR(3600*$CV96/$CS$114,0)))</f>
        <v>-</v>
      </c>
      <c r="DL96" s="13" t="str">
        <f t="shared" ref="DL96:DL113" si="129">IF($J96="","-",HLOOKUP(CX96,$DH$63:$DK$113,A96+1, FALSE))</f>
        <v>-</v>
      </c>
      <c r="DM96" s="14" t="str">
        <f t="shared" ref="DM96:DM113" si="130">IF($J96="","-",IFERROR(IF(CU96=0,((DA96*(3600/DF96))/($CS$114*((DG96-DB96+1)/DF96))),((DA96*(3600/DF96))/(($CS$114*(((DG96-DB96+1)/DF96)))+((CU96*3600)/DF96)))),0))</f>
        <v>-</v>
      </c>
      <c r="DN96" s="37" t="str">
        <f t="shared" si="112"/>
        <v>-</v>
      </c>
      <c r="DO96" s="89" t="str">
        <f t="shared" ref="DO96:DO113" si="131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97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98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99"/>
        <v>-</v>
      </c>
      <c r="AC97" s="68"/>
      <c r="AD97" s="70" t="str">
        <f t="shared" si="113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00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01"/>
        <v>-</v>
      </c>
      <c r="AW97" s="68"/>
      <c r="AX97" s="70" t="str">
        <f t="shared" si="102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03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04"/>
        <v>-</v>
      </c>
      <c r="BQ97" s="68"/>
      <c r="BR97" s="70" t="str">
        <f t="shared" si="105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06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07"/>
        <v>-</v>
      </c>
      <c r="CK97" s="76"/>
      <c r="CL97" s="81"/>
      <c r="CM97" s="82"/>
      <c r="CN97" s="64" t="str">
        <f t="shared" si="114"/>
        <v>-</v>
      </c>
      <c r="CO97" s="65"/>
      <c r="CP97" s="65"/>
      <c r="CQ97" s="66" t="str">
        <f t="shared" si="115"/>
        <v>-</v>
      </c>
      <c r="CR97" s="64" t="str">
        <f t="shared" si="116"/>
        <v>-</v>
      </c>
      <c r="CS97" s="67" t="str">
        <f t="shared" si="117"/>
        <v/>
      </c>
      <c r="CT97" s="76"/>
      <c r="CU97" s="61" t="str">
        <f t="shared" si="118"/>
        <v>-</v>
      </c>
      <c r="CV97" s="62" t="str">
        <f t="shared" si="82"/>
        <v>-</v>
      </c>
      <c r="CW97" s="63" t="str">
        <f t="shared" si="83"/>
        <v>-</v>
      </c>
      <c r="CX97" s="63" t="str">
        <f t="shared" si="108"/>
        <v>-</v>
      </c>
      <c r="CY97" s="63" t="str">
        <f t="shared" si="119"/>
        <v>-</v>
      </c>
      <c r="CZ97" s="63" t="str">
        <f t="shared" si="120"/>
        <v>-</v>
      </c>
      <c r="DA97" s="51" t="str">
        <f>IF($J97="","-",CV97+CY97+CU97)</f>
        <v>-</v>
      </c>
      <c r="DB97" s="52" t="str">
        <f t="shared" si="110"/>
        <v>-</v>
      </c>
      <c r="DC97" s="53" t="str">
        <f t="shared" si="121"/>
        <v>-</v>
      </c>
      <c r="DD97" s="7" t="str">
        <f t="shared" si="111"/>
        <v>-</v>
      </c>
      <c r="DE97" s="7" t="str">
        <f t="shared" si="122"/>
        <v>-</v>
      </c>
      <c r="DF97" s="7" t="str">
        <f t="shared" si="123"/>
        <v>-</v>
      </c>
      <c r="DG97" s="7" t="str">
        <f t="shared" si="124"/>
        <v>-</v>
      </c>
      <c r="DH97" s="7" t="str">
        <f t="shared" si="125"/>
        <v>-</v>
      </c>
      <c r="DI97" s="7" t="str">
        <f t="shared" si="126"/>
        <v>-</v>
      </c>
      <c r="DJ97" s="7" t="str">
        <f t="shared" si="127"/>
        <v>-</v>
      </c>
      <c r="DK97" s="7" t="str">
        <f t="shared" si="128"/>
        <v>-</v>
      </c>
      <c r="DL97" s="13" t="str">
        <f t="shared" si="129"/>
        <v>-</v>
      </c>
      <c r="DM97" s="14" t="str">
        <f t="shared" si="130"/>
        <v>-</v>
      </c>
      <c r="DN97" s="37" t="str">
        <f t="shared" si="112"/>
        <v>-</v>
      </c>
      <c r="DO97" s="89" t="str">
        <f t="shared" si="131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97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98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99"/>
        <v>-</v>
      </c>
      <c r="AC98" s="68"/>
      <c r="AD98" s="70" t="str">
        <f t="shared" si="113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00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01"/>
        <v>-</v>
      </c>
      <c r="AW98" s="68"/>
      <c r="AX98" s="70" t="str">
        <f t="shared" si="102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03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04"/>
        <v>-</v>
      </c>
      <c r="BQ98" s="68"/>
      <c r="BR98" s="70" t="str">
        <f t="shared" si="105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06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07"/>
        <v>-</v>
      </c>
      <c r="CK98" s="76"/>
      <c r="CL98" s="81"/>
      <c r="CM98" s="82"/>
      <c r="CN98" s="64" t="str">
        <f t="shared" si="114"/>
        <v>-</v>
      </c>
      <c r="CO98" s="65"/>
      <c r="CP98" s="65"/>
      <c r="CQ98" s="66" t="str">
        <f t="shared" si="115"/>
        <v>-</v>
      </c>
      <c r="CR98" s="64" t="str">
        <f t="shared" si="116"/>
        <v>-</v>
      </c>
      <c r="CS98" s="67" t="str">
        <f t="shared" si="117"/>
        <v/>
      </c>
      <c r="CT98" s="76"/>
      <c r="CU98" s="61" t="str">
        <f t="shared" si="118"/>
        <v>-</v>
      </c>
      <c r="CV98" s="62" t="str">
        <f t="shared" si="82"/>
        <v>-</v>
      </c>
      <c r="CW98" s="63" t="str">
        <f t="shared" si="83"/>
        <v>-</v>
      </c>
      <c r="CX98" s="63" t="str">
        <f t="shared" si="108"/>
        <v>-</v>
      </c>
      <c r="CY98" s="63" t="str">
        <f t="shared" si="119"/>
        <v>-</v>
      </c>
      <c r="CZ98" s="63" t="str">
        <f t="shared" si="120"/>
        <v>-</v>
      </c>
      <c r="DA98" s="51" t="str">
        <f t="shared" ref="DA98:DA113" si="132">IF($J98="","-",CV98+CY98+CU98)</f>
        <v>-</v>
      </c>
      <c r="DB98" s="52" t="str">
        <f t="shared" si="110"/>
        <v>-</v>
      </c>
      <c r="DC98" s="53" t="str">
        <f t="shared" si="121"/>
        <v>-</v>
      </c>
      <c r="DD98" s="7" t="str">
        <f t="shared" si="111"/>
        <v>-</v>
      </c>
      <c r="DE98" s="7" t="str">
        <f t="shared" si="122"/>
        <v>-</v>
      </c>
      <c r="DF98" s="7" t="str">
        <f t="shared" si="123"/>
        <v>-</v>
      </c>
      <c r="DG98" s="7" t="str">
        <f t="shared" si="124"/>
        <v>-</v>
      </c>
      <c r="DH98" s="7" t="str">
        <f t="shared" si="125"/>
        <v>-</v>
      </c>
      <c r="DI98" s="7" t="str">
        <f t="shared" si="126"/>
        <v>-</v>
      </c>
      <c r="DJ98" s="7" t="str">
        <f t="shared" si="127"/>
        <v>-</v>
      </c>
      <c r="DK98" s="7" t="str">
        <f t="shared" si="128"/>
        <v>-</v>
      </c>
      <c r="DL98" s="13" t="str">
        <f t="shared" si="129"/>
        <v>-</v>
      </c>
      <c r="DM98" s="14" t="str">
        <f t="shared" si="130"/>
        <v>-</v>
      </c>
      <c r="DN98" s="37" t="str">
        <f t="shared" si="112"/>
        <v>-</v>
      </c>
      <c r="DO98" s="89" t="str">
        <f t="shared" si="131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97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98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99"/>
        <v>-</v>
      </c>
      <c r="AC99" s="68"/>
      <c r="AD99" s="70" t="str">
        <f t="shared" si="113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00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01"/>
        <v>-</v>
      </c>
      <c r="AW99" s="68"/>
      <c r="AX99" s="70" t="str">
        <f t="shared" si="102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03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04"/>
        <v>-</v>
      </c>
      <c r="BQ99" s="68"/>
      <c r="BR99" s="70" t="str">
        <f t="shared" si="105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06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07"/>
        <v>-</v>
      </c>
      <c r="CK99" s="76"/>
      <c r="CL99" s="81"/>
      <c r="CM99" s="82"/>
      <c r="CN99" s="64" t="str">
        <f t="shared" si="114"/>
        <v>-</v>
      </c>
      <c r="CO99" s="65"/>
      <c r="CP99" s="65"/>
      <c r="CQ99" s="66" t="str">
        <f t="shared" si="115"/>
        <v>-</v>
      </c>
      <c r="CR99" s="64" t="str">
        <f t="shared" si="116"/>
        <v>-</v>
      </c>
      <c r="CS99" s="67" t="str">
        <f t="shared" si="117"/>
        <v/>
      </c>
      <c r="CT99" s="76"/>
      <c r="CU99" s="61" t="str">
        <f t="shared" si="118"/>
        <v>-</v>
      </c>
      <c r="CV99" s="62" t="str">
        <f t="shared" si="82"/>
        <v>-</v>
      </c>
      <c r="CW99" s="63" t="str">
        <f t="shared" si="83"/>
        <v>-</v>
      </c>
      <c r="CX99" s="63" t="str">
        <f t="shared" si="108"/>
        <v>-</v>
      </c>
      <c r="CY99" s="63" t="str">
        <f t="shared" si="119"/>
        <v>-</v>
      </c>
      <c r="CZ99" s="63" t="str">
        <f t="shared" si="120"/>
        <v>-</v>
      </c>
      <c r="DA99" s="51" t="str">
        <f t="shared" si="132"/>
        <v>-</v>
      </c>
      <c r="DB99" s="52" t="str">
        <f t="shared" si="110"/>
        <v>-</v>
      </c>
      <c r="DC99" s="53" t="str">
        <f t="shared" si="121"/>
        <v>-</v>
      </c>
      <c r="DD99" s="7" t="str">
        <f t="shared" si="111"/>
        <v>-</v>
      </c>
      <c r="DE99" s="7" t="str">
        <f t="shared" si="122"/>
        <v>-</v>
      </c>
      <c r="DF99" s="7" t="str">
        <f t="shared" si="123"/>
        <v>-</v>
      </c>
      <c r="DG99" s="7" t="str">
        <f t="shared" si="124"/>
        <v>-</v>
      </c>
      <c r="DH99" s="7" t="str">
        <f t="shared" si="125"/>
        <v>-</v>
      </c>
      <c r="DI99" s="7" t="str">
        <f t="shared" si="126"/>
        <v>-</v>
      </c>
      <c r="DJ99" s="7" t="str">
        <f t="shared" si="127"/>
        <v>-</v>
      </c>
      <c r="DK99" s="7" t="str">
        <f t="shared" si="128"/>
        <v>-</v>
      </c>
      <c r="DL99" s="13" t="str">
        <f t="shared" si="129"/>
        <v>-</v>
      </c>
      <c r="DM99" s="14" t="str">
        <f t="shared" si="130"/>
        <v>-</v>
      </c>
      <c r="DN99" s="37" t="str">
        <f t="shared" si="112"/>
        <v>-</v>
      </c>
      <c r="DO99" s="89" t="str">
        <f t="shared" si="131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97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98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99"/>
        <v>-</v>
      </c>
      <c r="AC100" s="68"/>
      <c r="AD100" s="70" t="str">
        <f t="shared" si="113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00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01"/>
        <v>-</v>
      </c>
      <c r="AW100" s="68"/>
      <c r="AX100" s="70" t="str">
        <f t="shared" si="102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03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04"/>
        <v>-</v>
      </c>
      <c r="BQ100" s="68"/>
      <c r="BR100" s="70" t="str">
        <f t="shared" si="105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06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07"/>
        <v>-</v>
      </c>
      <c r="CK100" s="76"/>
      <c r="CL100" s="81"/>
      <c r="CM100" s="82"/>
      <c r="CN100" s="64" t="str">
        <f t="shared" si="114"/>
        <v>-</v>
      </c>
      <c r="CO100" s="65"/>
      <c r="CP100" s="65"/>
      <c r="CQ100" s="66" t="str">
        <f t="shared" si="115"/>
        <v>-</v>
      </c>
      <c r="CR100" s="64" t="str">
        <f t="shared" si="116"/>
        <v>-</v>
      </c>
      <c r="CS100" s="67" t="str">
        <f t="shared" si="117"/>
        <v/>
      </c>
      <c r="CT100" s="76"/>
      <c r="CU100" s="61" t="str">
        <f t="shared" si="118"/>
        <v>-</v>
      </c>
      <c r="CV100" s="62" t="str">
        <f t="shared" si="82"/>
        <v>-</v>
      </c>
      <c r="CW100" s="63" t="str">
        <f t="shared" si="83"/>
        <v>-</v>
      </c>
      <c r="CX100" s="63" t="str">
        <f t="shared" si="108"/>
        <v>-</v>
      </c>
      <c r="CY100" s="63" t="str">
        <f t="shared" si="119"/>
        <v>-</v>
      </c>
      <c r="CZ100" s="63" t="str">
        <f t="shared" si="120"/>
        <v>-</v>
      </c>
      <c r="DA100" s="51" t="str">
        <f t="shared" si="132"/>
        <v>-</v>
      </c>
      <c r="DB100" s="52" t="str">
        <f t="shared" si="110"/>
        <v>-</v>
      </c>
      <c r="DC100" s="53" t="str">
        <f t="shared" si="121"/>
        <v>-</v>
      </c>
      <c r="DD100" s="7" t="str">
        <f t="shared" si="111"/>
        <v>-</v>
      </c>
      <c r="DE100" s="7" t="str">
        <f t="shared" si="122"/>
        <v>-</v>
      </c>
      <c r="DF100" s="7" t="str">
        <f t="shared" si="123"/>
        <v>-</v>
      </c>
      <c r="DG100" s="7" t="str">
        <f t="shared" si="124"/>
        <v>-</v>
      </c>
      <c r="DH100" s="7" t="str">
        <f t="shared" si="125"/>
        <v>-</v>
      </c>
      <c r="DI100" s="7" t="str">
        <f t="shared" si="126"/>
        <v>-</v>
      </c>
      <c r="DJ100" s="7" t="str">
        <f t="shared" si="127"/>
        <v>-</v>
      </c>
      <c r="DK100" s="7" t="str">
        <f t="shared" si="128"/>
        <v>-</v>
      </c>
      <c r="DL100" s="13" t="str">
        <f t="shared" si="129"/>
        <v>-</v>
      </c>
      <c r="DM100" s="14" t="str">
        <f t="shared" si="130"/>
        <v>-</v>
      </c>
      <c r="DN100" s="37" t="str">
        <f t="shared" si="112"/>
        <v>-</v>
      </c>
      <c r="DO100" s="89" t="str">
        <f t="shared" si="131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97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98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99"/>
        <v>-</v>
      </c>
      <c r="AC101" s="68"/>
      <c r="AD101" s="70" t="str">
        <f t="shared" si="113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00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01"/>
        <v>-</v>
      </c>
      <c r="AW101" s="68"/>
      <c r="AX101" s="70" t="str">
        <f t="shared" si="102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03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04"/>
        <v>-</v>
      </c>
      <c r="BQ101" s="68"/>
      <c r="BR101" s="70" t="str">
        <f t="shared" si="105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06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07"/>
        <v>-</v>
      </c>
      <c r="CK101" s="76"/>
      <c r="CL101" s="81"/>
      <c r="CM101" s="82"/>
      <c r="CN101" s="64" t="str">
        <f t="shared" si="114"/>
        <v>-</v>
      </c>
      <c r="CO101" s="65"/>
      <c r="CP101" s="65"/>
      <c r="CQ101" s="66" t="str">
        <f t="shared" si="115"/>
        <v>-</v>
      </c>
      <c r="CR101" s="64" t="str">
        <f t="shared" si="116"/>
        <v>-</v>
      </c>
      <c r="CS101" s="67" t="str">
        <f t="shared" si="117"/>
        <v/>
      </c>
      <c r="CT101" s="76"/>
      <c r="CU101" s="61" t="str">
        <f t="shared" si="118"/>
        <v>-</v>
      </c>
      <c r="CV101" s="62" t="str">
        <f t="shared" si="82"/>
        <v>-</v>
      </c>
      <c r="CW101" s="63" t="str">
        <f t="shared" si="83"/>
        <v>-</v>
      </c>
      <c r="CX101" s="63" t="str">
        <f t="shared" si="108"/>
        <v>-</v>
      </c>
      <c r="CY101" s="63" t="str">
        <f t="shared" si="119"/>
        <v>-</v>
      </c>
      <c r="CZ101" s="63" t="str">
        <f t="shared" si="120"/>
        <v>-</v>
      </c>
      <c r="DA101" s="51" t="str">
        <f t="shared" si="132"/>
        <v>-</v>
      </c>
      <c r="DB101" s="52" t="str">
        <f t="shared" si="110"/>
        <v>-</v>
      </c>
      <c r="DC101" s="53" t="str">
        <f t="shared" si="121"/>
        <v>-</v>
      </c>
      <c r="DD101" s="7" t="str">
        <f t="shared" si="111"/>
        <v>-</v>
      </c>
      <c r="DE101" s="7" t="str">
        <f t="shared" si="122"/>
        <v>-</v>
      </c>
      <c r="DF101" s="7" t="str">
        <f t="shared" si="123"/>
        <v>-</v>
      </c>
      <c r="DG101" s="7" t="str">
        <f t="shared" si="124"/>
        <v>-</v>
      </c>
      <c r="DH101" s="7" t="str">
        <f t="shared" si="125"/>
        <v>-</v>
      </c>
      <c r="DI101" s="7" t="str">
        <f t="shared" si="126"/>
        <v>-</v>
      </c>
      <c r="DJ101" s="7" t="str">
        <f t="shared" si="127"/>
        <v>-</v>
      </c>
      <c r="DK101" s="7" t="str">
        <f t="shared" si="128"/>
        <v>-</v>
      </c>
      <c r="DL101" s="13" t="str">
        <f t="shared" si="129"/>
        <v>-</v>
      </c>
      <c r="DM101" s="14" t="str">
        <f t="shared" si="130"/>
        <v>-</v>
      </c>
      <c r="DN101" s="37" t="str">
        <f t="shared" si="112"/>
        <v>-</v>
      </c>
      <c r="DO101" s="89" t="str">
        <f t="shared" si="131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97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98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99"/>
        <v>-</v>
      </c>
      <c r="AC102" s="68"/>
      <c r="AD102" s="70" t="str">
        <f t="shared" si="113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00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01"/>
        <v>-</v>
      </c>
      <c r="AW102" s="68"/>
      <c r="AX102" s="70" t="str">
        <f t="shared" si="102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03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04"/>
        <v>-</v>
      </c>
      <c r="BQ102" s="68"/>
      <c r="BR102" s="70" t="str">
        <f t="shared" si="105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06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07"/>
        <v>-</v>
      </c>
      <c r="CK102" s="76"/>
      <c r="CL102" s="81"/>
      <c r="CM102" s="82"/>
      <c r="CN102" s="64" t="str">
        <f t="shared" si="114"/>
        <v>-</v>
      </c>
      <c r="CO102" s="65"/>
      <c r="CP102" s="65"/>
      <c r="CQ102" s="66" t="str">
        <f t="shared" si="115"/>
        <v>-</v>
      </c>
      <c r="CR102" s="64" t="str">
        <f t="shared" si="116"/>
        <v>-</v>
      </c>
      <c r="CS102" s="67" t="str">
        <f t="shared" si="117"/>
        <v/>
      </c>
      <c r="CT102" s="76"/>
      <c r="CU102" s="61" t="str">
        <f t="shared" si="118"/>
        <v>-</v>
      </c>
      <c r="CV102" s="62" t="str">
        <f t="shared" si="82"/>
        <v>-</v>
      </c>
      <c r="CW102" s="63" t="str">
        <f t="shared" si="83"/>
        <v>-</v>
      </c>
      <c r="CX102" s="63" t="str">
        <f t="shared" si="108"/>
        <v>-</v>
      </c>
      <c r="CY102" s="63" t="str">
        <f t="shared" si="119"/>
        <v>-</v>
      </c>
      <c r="CZ102" s="63" t="str">
        <f t="shared" si="120"/>
        <v>-</v>
      </c>
      <c r="DA102" s="51" t="str">
        <f t="shared" si="132"/>
        <v>-</v>
      </c>
      <c r="DB102" s="52" t="str">
        <f t="shared" si="110"/>
        <v>-</v>
      </c>
      <c r="DC102" s="53" t="str">
        <f t="shared" si="121"/>
        <v>-</v>
      </c>
      <c r="DD102" s="7" t="str">
        <f t="shared" si="111"/>
        <v>-</v>
      </c>
      <c r="DE102" s="7" t="str">
        <f t="shared" si="122"/>
        <v>-</v>
      </c>
      <c r="DF102" s="7" t="str">
        <f t="shared" si="123"/>
        <v>-</v>
      </c>
      <c r="DG102" s="7" t="str">
        <f t="shared" si="124"/>
        <v>-</v>
      </c>
      <c r="DH102" s="7" t="str">
        <f t="shared" si="125"/>
        <v>-</v>
      </c>
      <c r="DI102" s="7" t="str">
        <f t="shared" si="126"/>
        <v>-</v>
      </c>
      <c r="DJ102" s="7" t="str">
        <f t="shared" si="127"/>
        <v>-</v>
      </c>
      <c r="DK102" s="7" t="str">
        <f t="shared" si="128"/>
        <v>-</v>
      </c>
      <c r="DL102" s="13" t="str">
        <f t="shared" si="129"/>
        <v>-</v>
      </c>
      <c r="DM102" s="14" t="str">
        <f t="shared" si="130"/>
        <v>-</v>
      </c>
      <c r="DN102" s="37" t="str">
        <f t="shared" si="112"/>
        <v>-</v>
      </c>
      <c r="DO102" s="89" t="str">
        <f t="shared" si="131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97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98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99"/>
        <v>-</v>
      </c>
      <c r="AC103" s="68"/>
      <c r="AD103" s="70" t="str">
        <f t="shared" si="113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00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01"/>
        <v>-</v>
      </c>
      <c r="AW103" s="68"/>
      <c r="AX103" s="70" t="str">
        <f t="shared" si="102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03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04"/>
        <v>-</v>
      </c>
      <c r="BQ103" s="68"/>
      <c r="BR103" s="70" t="str">
        <f t="shared" si="105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06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07"/>
        <v>-</v>
      </c>
      <c r="CK103" s="76"/>
      <c r="CL103" s="81"/>
      <c r="CM103" s="82"/>
      <c r="CN103" s="64" t="str">
        <f t="shared" si="114"/>
        <v>-</v>
      </c>
      <c r="CO103" s="65"/>
      <c r="CP103" s="65"/>
      <c r="CQ103" s="66" t="str">
        <f t="shared" si="115"/>
        <v>-</v>
      </c>
      <c r="CR103" s="64" t="str">
        <f t="shared" si="116"/>
        <v>-</v>
      </c>
      <c r="CS103" s="67" t="str">
        <f t="shared" si="117"/>
        <v/>
      </c>
      <c r="CT103" s="76"/>
      <c r="CU103" s="61" t="str">
        <f t="shared" si="118"/>
        <v>-</v>
      </c>
      <c r="CV103" s="62" t="str">
        <f t="shared" si="82"/>
        <v>-</v>
      </c>
      <c r="CW103" s="63" t="str">
        <f t="shared" si="83"/>
        <v>-</v>
      </c>
      <c r="CX103" s="63" t="str">
        <f t="shared" si="108"/>
        <v>-</v>
      </c>
      <c r="CY103" s="63" t="str">
        <f t="shared" si="119"/>
        <v>-</v>
      </c>
      <c r="CZ103" s="63" t="str">
        <f t="shared" si="120"/>
        <v>-</v>
      </c>
      <c r="DA103" s="51" t="str">
        <f t="shared" si="132"/>
        <v>-</v>
      </c>
      <c r="DB103" s="52" t="str">
        <f t="shared" si="110"/>
        <v>-</v>
      </c>
      <c r="DC103" s="53" t="str">
        <f t="shared" si="121"/>
        <v>-</v>
      </c>
      <c r="DD103" s="7" t="str">
        <f t="shared" si="111"/>
        <v>-</v>
      </c>
      <c r="DE103" s="7" t="str">
        <f t="shared" si="122"/>
        <v>-</v>
      </c>
      <c r="DF103" s="7" t="str">
        <f t="shared" si="123"/>
        <v>-</v>
      </c>
      <c r="DG103" s="7" t="str">
        <f t="shared" si="124"/>
        <v>-</v>
      </c>
      <c r="DH103" s="7" t="str">
        <f t="shared" si="125"/>
        <v>-</v>
      </c>
      <c r="DI103" s="7" t="str">
        <f t="shared" si="126"/>
        <v>-</v>
      </c>
      <c r="DJ103" s="7" t="str">
        <f t="shared" si="127"/>
        <v>-</v>
      </c>
      <c r="DK103" s="7" t="str">
        <f t="shared" si="128"/>
        <v>-</v>
      </c>
      <c r="DL103" s="13" t="str">
        <f t="shared" si="129"/>
        <v>-</v>
      </c>
      <c r="DM103" s="14" t="str">
        <f t="shared" si="130"/>
        <v>-</v>
      </c>
      <c r="DN103" s="37" t="str">
        <f t="shared" si="112"/>
        <v>-</v>
      </c>
      <c r="DO103" s="89" t="str">
        <f t="shared" si="131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97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98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99"/>
        <v>-</v>
      </c>
      <c r="AC104" s="68"/>
      <c r="AD104" s="70" t="str">
        <f t="shared" si="113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00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01"/>
        <v>-</v>
      </c>
      <c r="AW104" s="68"/>
      <c r="AX104" s="70" t="str">
        <f t="shared" si="102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03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04"/>
        <v>-</v>
      </c>
      <c r="BQ104" s="68"/>
      <c r="BR104" s="70" t="str">
        <f t="shared" si="105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06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07"/>
        <v>-</v>
      </c>
      <c r="CK104" s="76"/>
      <c r="CL104" s="81"/>
      <c r="CM104" s="82"/>
      <c r="CN104" s="64" t="str">
        <f t="shared" si="114"/>
        <v>-</v>
      </c>
      <c r="CO104" s="65"/>
      <c r="CP104" s="65"/>
      <c r="CQ104" s="66" t="str">
        <f t="shared" si="115"/>
        <v>-</v>
      </c>
      <c r="CR104" s="64" t="str">
        <f t="shared" si="116"/>
        <v>-</v>
      </c>
      <c r="CS104" s="67" t="str">
        <f t="shared" si="117"/>
        <v/>
      </c>
      <c r="CT104" s="76"/>
      <c r="CU104" s="61" t="str">
        <f t="shared" si="118"/>
        <v>-</v>
      </c>
      <c r="CV104" s="62" t="str">
        <f t="shared" si="82"/>
        <v>-</v>
      </c>
      <c r="CW104" s="63" t="str">
        <f t="shared" si="83"/>
        <v>-</v>
      </c>
      <c r="CX104" s="63" t="str">
        <f t="shared" si="108"/>
        <v>-</v>
      </c>
      <c r="CY104" s="63" t="str">
        <f t="shared" si="119"/>
        <v>-</v>
      </c>
      <c r="CZ104" s="63" t="str">
        <f t="shared" si="120"/>
        <v>-</v>
      </c>
      <c r="DA104" s="51" t="str">
        <f t="shared" si="132"/>
        <v>-</v>
      </c>
      <c r="DB104" s="52" t="str">
        <f t="shared" si="110"/>
        <v>-</v>
      </c>
      <c r="DC104" s="53" t="str">
        <f t="shared" si="121"/>
        <v>-</v>
      </c>
      <c r="DD104" s="7" t="str">
        <f t="shared" si="111"/>
        <v>-</v>
      </c>
      <c r="DE104" s="7" t="str">
        <f t="shared" si="122"/>
        <v>-</v>
      </c>
      <c r="DF104" s="7" t="str">
        <f t="shared" si="123"/>
        <v>-</v>
      </c>
      <c r="DG104" s="7" t="str">
        <f t="shared" si="124"/>
        <v>-</v>
      </c>
      <c r="DH104" s="7" t="str">
        <f t="shared" si="125"/>
        <v>-</v>
      </c>
      <c r="DI104" s="7" t="str">
        <f t="shared" si="126"/>
        <v>-</v>
      </c>
      <c r="DJ104" s="7" t="str">
        <f t="shared" si="127"/>
        <v>-</v>
      </c>
      <c r="DK104" s="7" t="str">
        <f t="shared" si="128"/>
        <v>-</v>
      </c>
      <c r="DL104" s="13" t="str">
        <f t="shared" si="129"/>
        <v>-</v>
      </c>
      <c r="DM104" s="14" t="str">
        <f t="shared" si="130"/>
        <v>-</v>
      </c>
      <c r="DN104" s="37" t="str">
        <f t="shared" si="112"/>
        <v>-</v>
      </c>
      <c r="DO104" s="89" t="str">
        <f t="shared" si="131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97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98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99"/>
        <v>-</v>
      </c>
      <c r="AC105" s="68"/>
      <c r="AD105" s="70" t="str">
        <f t="shared" si="113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00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01"/>
        <v>-</v>
      </c>
      <c r="AW105" s="68"/>
      <c r="AX105" s="70" t="str">
        <f t="shared" si="102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03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04"/>
        <v>-</v>
      </c>
      <c r="BQ105" s="68"/>
      <c r="BR105" s="70" t="str">
        <f t="shared" si="105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06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07"/>
        <v>-</v>
      </c>
      <c r="CK105" s="76"/>
      <c r="CL105" s="81"/>
      <c r="CM105" s="82"/>
      <c r="CN105" s="64" t="str">
        <f t="shared" si="114"/>
        <v>-</v>
      </c>
      <c r="CO105" s="65"/>
      <c r="CP105" s="65"/>
      <c r="CQ105" s="66" t="str">
        <f t="shared" si="115"/>
        <v>-</v>
      </c>
      <c r="CR105" s="64" t="str">
        <f t="shared" si="116"/>
        <v>-</v>
      </c>
      <c r="CS105" s="67" t="str">
        <f t="shared" si="117"/>
        <v/>
      </c>
      <c r="CT105" s="76"/>
      <c r="CU105" s="61" t="str">
        <f t="shared" si="118"/>
        <v>-</v>
      </c>
      <c r="CV105" s="62" t="str">
        <f t="shared" si="82"/>
        <v>-</v>
      </c>
      <c r="CW105" s="63" t="str">
        <f t="shared" si="83"/>
        <v>-</v>
      </c>
      <c r="CX105" s="63" t="str">
        <f t="shared" si="108"/>
        <v>-</v>
      </c>
      <c r="CY105" s="63" t="str">
        <f t="shared" si="119"/>
        <v>-</v>
      </c>
      <c r="CZ105" s="63" t="str">
        <f t="shared" si="120"/>
        <v>-</v>
      </c>
      <c r="DA105" s="51" t="str">
        <f t="shared" si="132"/>
        <v>-</v>
      </c>
      <c r="DB105" s="52" t="str">
        <f t="shared" si="110"/>
        <v>-</v>
      </c>
      <c r="DC105" s="53" t="str">
        <f t="shared" si="121"/>
        <v>-</v>
      </c>
      <c r="DD105" s="7" t="str">
        <f t="shared" si="111"/>
        <v>-</v>
      </c>
      <c r="DE105" s="7" t="str">
        <f t="shared" si="122"/>
        <v>-</v>
      </c>
      <c r="DF105" s="7" t="str">
        <f t="shared" si="123"/>
        <v>-</v>
      </c>
      <c r="DG105" s="7" t="str">
        <f t="shared" si="124"/>
        <v>-</v>
      </c>
      <c r="DH105" s="7" t="str">
        <f t="shared" si="125"/>
        <v>-</v>
      </c>
      <c r="DI105" s="7" t="str">
        <f t="shared" si="126"/>
        <v>-</v>
      </c>
      <c r="DJ105" s="7" t="str">
        <f t="shared" si="127"/>
        <v>-</v>
      </c>
      <c r="DK105" s="7" t="str">
        <f t="shared" si="128"/>
        <v>-</v>
      </c>
      <c r="DL105" s="13" t="str">
        <f t="shared" si="129"/>
        <v>-</v>
      </c>
      <c r="DM105" s="14" t="str">
        <f t="shared" si="130"/>
        <v>-</v>
      </c>
      <c r="DN105" s="37" t="str">
        <f t="shared" si="112"/>
        <v>-</v>
      </c>
      <c r="DO105" s="89" t="str">
        <f t="shared" si="131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97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98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99"/>
        <v>-</v>
      </c>
      <c r="AC106" s="68"/>
      <c r="AD106" s="70" t="str">
        <f t="shared" si="113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00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01"/>
        <v>-</v>
      </c>
      <c r="AW106" s="68"/>
      <c r="AX106" s="70" t="str">
        <f t="shared" si="102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03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04"/>
        <v>-</v>
      </c>
      <c r="BQ106" s="68"/>
      <c r="BR106" s="70" t="str">
        <f t="shared" si="105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06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07"/>
        <v>-</v>
      </c>
      <c r="CK106" s="76"/>
      <c r="CL106" s="81"/>
      <c r="CM106" s="82"/>
      <c r="CN106" s="64" t="str">
        <f t="shared" si="114"/>
        <v>-</v>
      </c>
      <c r="CO106" s="65"/>
      <c r="CP106" s="65"/>
      <c r="CQ106" s="66" t="str">
        <f t="shared" si="115"/>
        <v>-</v>
      </c>
      <c r="CR106" s="64" t="str">
        <f t="shared" si="116"/>
        <v>-</v>
      </c>
      <c r="CS106" s="67" t="str">
        <f t="shared" si="117"/>
        <v/>
      </c>
      <c r="CT106" s="76"/>
      <c r="CU106" s="61" t="str">
        <f t="shared" si="118"/>
        <v>-</v>
      </c>
      <c r="CV106" s="62" t="str">
        <f t="shared" si="82"/>
        <v>-</v>
      </c>
      <c r="CW106" s="63" t="str">
        <f t="shared" si="83"/>
        <v>-</v>
      </c>
      <c r="CX106" s="63" t="str">
        <f t="shared" si="108"/>
        <v>-</v>
      </c>
      <c r="CY106" s="63" t="str">
        <f t="shared" si="119"/>
        <v>-</v>
      </c>
      <c r="CZ106" s="63" t="str">
        <f t="shared" si="120"/>
        <v>-</v>
      </c>
      <c r="DA106" s="51" t="str">
        <f t="shared" si="132"/>
        <v>-</v>
      </c>
      <c r="DB106" s="52" t="str">
        <f t="shared" si="110"/>
        <v>-</v>
      </c>
      <c r="DC106" s="53" t="str">
        <f t="shared" si="121"/>
        <v>-</v>
      </c>
      <c r="DD106" s="7" t="str">
        <f t="shared" si="111"/>
        <v>-</v>
      </c>
      <c r="DE106" s="7" t="str">
        <f t="shared" si="122"/>
        <v>-</v>
      </c>
      <c r="DF106" s="7" t="str">
        <f t="shared" si="123"/>
        <v>-</v>
      </c>
      <c r="DG106" s="7" t="str">
        <f t="shared" si="124"/>
        <v>-</v>
      </c>
      <c r="DH106" s="7" t="str">
        <f t="shared" si="125"/>
        <v>-</v>
      </c>
      <c r="DI106" s="7" t="str">
        <f t="shared" si="126"/>
        <v>-</v>
      </c>
      <c r="DJ106" s="7" t="str">
        <f t="shared" si="127"/>
        <v>-</v>
      </c>
      <c r="DK106" s="7" t="str">
        <f t="shared" si="128"/>
        <v>-</v>
      </c>
      <c r="DL106" s="13" t="str">
        <f t="shared" si="129"/>
        <v>-</v>
      </c>
      <c r="DM106" s="14" t="str">
        <f t="shared" si="130"/>
        <v>-</v>
      </c>
      <c r="DN106" s="37" t="str">
        <f t="shared" si="112"/>
        <v>-</v>
      </c>
      <c r="DO106" s="89" t="str">
        <f t="shared" si="131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97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98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99"/>
        <v>-</v>
      </c>
      <c r="AC107" s="68"/>
      <c r="AD107" s="70" t="str">
        <f t="shared" si="113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00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01"/>
        <v>-</v>
      </c>
      <c r="AW107" s="68"/>
      <c r="AX107" s="70" t="str">
        <f t="shared" si="102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03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04"/>
        <v>-</v>
      </c>
      <c r="BQ107" s="68"/>
      <c r="BR107" s="70" t="str">
        <f t="shared" si="105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06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07"/>
        <v>-</v>
      </c>
      <c r="CK107" s="76"/>
      <c r="CL107" s="81"/>
      <c r="CM107" s="82"/>
      <c r="CN107" s="64" t="str">
        <f t="shared" si="114"/>
        <v>-</v>
      </c>
      <c r="CO107" s="65"/>
      <c r="CP107" s="65"/>
      <c r="CQ107" s="66" t="str">
        <f t="shared" si="115"/>
        <v>-</v>
      </c>
      <c r="CR107" s="64" t="str">
        <f t="shared" si="116"/>
        <v>-</v>
      </c>
      <c r="CS107" s="67" t="str">
        <f t="shared" si="117"/>
        <v/>
      </c>
      <c r="CT107" s="76"/>
      <c r="CU107" s="61" t="str">
        <f t="shared" si="118"/>
        <v>-</v>
      </c>
      <c r="CV107" s="62" t="str">
        <f t="shared" si="82"/>
        <v>-</v>
      </c>
      <c r="CW107" s="63" t="str">
        <f t="shared" si="83"/>
        <v>-</v>
      </c>
      <c r="CX107" s="63" t="str">
        <f t="shared" si="108"/>
        <v>-</v>
      </c>
      <c r="CY107" s="63" t="str">
        <f t="shared" si="119"/>
        <v>-</v>
      </c>
      <c r="CZ107" s="63" t="str">
        <f t="shared" si="120"/>
        <v>-</v>
      </c>
      <c r="DA107" s="51" t="str">
        <f t="shared" si="132"/>
        <v>-</v>
      </c>
      <c r="DB107" s="52" t="str">
        <f t="shared" si="110"/>
        <v>-</v>
      </c>
      <c r="DC107" s="53" t="str">
        <f t="shared" si="121"/>
        <v>-</v>
      </c>
      <c r="DD107" s="7" t="str">
        <f t="shared" si="111"/>
        <v>-</v>
      </c>
      <c r="DE107" s="7" t="str">
        <f t="shared" si="122"/>
        <v>-</v>
      </c>
      <c r="DF107" s="7" t="str">
        <f t="shared" si="123"/>
        <v>-</v>
      </c>
      <c r="DG107" s="7" t="str">
        <f t="shared" si="124"/>
        <v>-</v>
      </c>
      <c r="DH107" s="7" t="str">
        <f t="shared" si="125"/>
        <v>-</v>
      </c>
      <c r="DI107" s="7" t="str">
        <f t="shared" si="126"/>
        <v>-</v>
      </c>
      <c r="DJ107" s="7" t="str">
        <f t="shared" si="127"/>
        <v>-</v>
      </c>
      <c r="DK107" s="7" t="str">
        <f t="shared" si="128"/>
        <v>-</v>
      </c>
      <c r="DL107" s="13" t="str">
        <f t="shared" si="129"/>
        <v>-</v>
      </c>
      <c r="DM107" s="14" t="str">
        <f t="shared" si="130"/>
        <v>-</v>
      </c>
      <c r="DN107" s="37" t="str">
        <f t="shared" si="112"/>
        <v>-</v>
      </c>
      <c r="DO107" s="89" t="str">
        <f t="shared" si="131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97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98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99"/>
        <v>-</v>
      </c>
      <c r="AC108" s="68"/>
      <c r="AD108" s="70" t="str">
        <f t="shared" si="113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00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01"/>
        <v>-</v>
      </c>
      <c r="AW108" s="68"/>
      <c r="AX108" s="70" t="str">
        <f t="shared" si="102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03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04"/>
        <v>-</v>
      </c>
      <c r="BQ108" s="68"/>
      <c r="BR108" s="70" t="str">
        <f t="shared" si="105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06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07"/>
        <v>-</v>
      </c>
      <c r="CK108" s="76"/>
      <c r="CL108" s="81"/>
      <c r="CM108" s="82"/>
      <c r="CN108" s="64" t="str">
        <f t="shared" si="114"/>
        <v>-</v>
      </c>
      <c r="CO108" s="65"/>
      <c r="CP108" s="65"/>
      <c r="CQ108" s="66" t="str">
        <f t="shared" si="115"/>
        <v>-</v>
      </c>
      <c r="CR108" s="64" t="str">
        <f t="shared" si="116"/>
        <v>-</v>
      </c>
      <c r="CS108" s="67" t="str">
        <f t="shared" si="117"/>
        <v/>
      </c>
      <c r="CT108" s="76"/>
      <c r="CU108" s="61" t="str">
        <f t="shared" si="118"/>
        <v>-</v>
      </c>
      <c r="CV108" s="62" t="str">
        <f t="shared" si="82"/>
        <v>-</v>
      </c>
      <c r="CW108" s="63" t="str">
        <f t="shared" si="83"/>
        <v>-</v>
      </c>
      <c r="CX108" s="63" t="str">
        <f t="shared" si="108"/>
        <v>-</v>
      </c>
      <c r="CY108" s="63" t="str">
        <f t="shared" si="119"/>
        <v>-</v>
      </c>
      <c r="CZ108" s="63" t="str">
        <f t="shared" si="120"/>
        <v>-</v>
      </c>
      <c r="DA108" s="51" t="str">
        <f t="shared" si="132"/>
        <v>-</v>
      </c>
      <c r="DB108" s="52" t="str">
        <f t="shared" si="110"/>
        <v>-</v>
      </c>
      <c r="DC108" s="53" t="str">
        <f t="shared" si="121"/>
        <v>-</v>
      </c>
      <c r="DD108" s="7" t="str">
        <f t="shared" si="111"/>
        <v>-</v>
      </c>
      <c r="DE108" s="7" t="str">
        <f t="shared" si="122"/>
        <v>-</v>
      </c>
      <c r="DF108" s="7" t="str">
        <f t="shared" si="123"/>
        <v>-</v>
      </c>
      <c r="DG108" s="7" t="str">
        <f t="shared" si="124"/>
        <v>-</v>
      </c>
      <c r="DH108" s="7" t="str">
        <f t="shared" si="125"/>
        <v>-</v>
      </c>
      <c r="DI108" s="7" t="str">
        <f t="shared" si="126"/>
        <v>-</v>
      </c>
      <c r="DJ108" s="7" t="str">
        <f t="shared" si="127"/>
        <v>-</v>
      </c>
      <c r="DK108" s="7" t="str">
        <f t="shared" si="128"/>
        <v>-</v>
      </c>
      <c r="DL108" s="13" t="str">
        <f t="shared" si="129"/>
        <v>-</v>
      </c>
      <c r="DM108" s="14" t="str">
        <f t="shared" si="130"/>
        <v>-</v>
      </c>
      <c r="DN108" s="37" t="str">
        <f t="shared" si="112"/>
        <v>-</v>
      </c>
      <c r="DO108" s="89" t="str">
        <f t="shared" si="131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97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98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99"/>
        <v>-</v>
      </c>
      <c r="AC109" s="68"/>
      <c r="AD109" s="70" t="str">
        <f t="shared" si="113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00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01"/>
        <v>-</v>
      </c>
      <c r="AW109" s="68"/>
      <c r="AX109" s="70" t="str">
        <f t="shared" si="102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03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04"/>
        <v>-</v>
      </c>
      <c r="BQ109" s="68"/>
      <c r="BR109" s="70" t="str">
        <f t="shared" si="105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06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07"/>
        <v>-</v>
      </c>
      <c r="CK109" s="76"/>
      <c r="CL109" s="81"/>
      <c r="CM109" s="82"/>
      <c r="CN109" s="64" t="str">
        <f t="shared" si="114"/>
        <v>-</v>
      </c>
      <c r="CO109" s="65"/>
      <c r="CP109" s="65"/>
      <c r="CQ109" s="66" t="str">
        <f t="shared" si="115"/>
        <v>-</v>
      </c>
      <c r="CR109" s="64" t="str">
        <f t="shared" si="116"/>
        <v>-</v>
      </c>
      <c r="CS109" s="67" t="str">
        <f t="shared" si="117"/>
        <v/>
      </c>
      <c r="CT109" s="76"/>
      <c r="CU109" s="61" t="str">
        <f t="shared" si="118"/>
        <v>-</v>
      </c>
      <c r="CV109" s="62" t="str">
        <f t="shared" si="82"/>
        <v>-</v>
      </c>
      <c r="CW109" s="63" t="str">
        <f t="shared" si="83"/>
        <v>-</v>
      </c>
      <c r="CX109" s="63" t="str">
        <f t="shared" si="108"/>
        <v>-</v>
      </c>
      <c r="CY109" s="63" t="str">
        <f t="shared" si="119"/>
        <v>-</v>
      </c>
      <c r="CZ109" s="63" t="str">
        <f t="shared" si="120"/>
        <v>-</v>
      </c>
      <c r="DA109" s="51" t="str">
        <f t="shared" si="132"/>
        <v>-</v>
      </c>
      <c r="DB109" s="52" t="str">
        <f t="shared" si="110"/>
        <v>-</v>
      </c>
      <c r="DC109" s="53" t="str">
        <f t="shared" si="121"/>
        <v>-</v>
      </c>
      <c r="DD109" s="7" t="str">
        <f t="shared" si="111"/>
        <v>-</v>
      </c>
      <c r="DE109" s="7" t="str">
        <f t="shared" si="122"/>
        <v>-</v>
      </c>
      <c r="DF109" s="7" t="str">
        <f t="shared" si="123"/>
        <v>-</v>
      </c>
      <c r="DG109" s="7" t="str">
        <f t="shared" si="124"/>
        <v>-</v>
      </c>
      <c r="DH109" s="7" t="str">
        <f t="shared" si="125"/>
        <v>-</v>
      </c>
      <c r="DI109" s="7" t="str">
        <f t="shared" si="126"/>
        <v>-</v>
      </c>
      <c r="DJ109" s="7" t="str">
        <f t="shared" si="127"/>
        <v>-</v>
      </c>
      <c r="DK109" s="7" t="str">
        <f t="shared" si="128"/>
        <v>-</v>
      </c>
      <c r="DL109" s="13" t="str">
        <f t="shared" si="129"/>
        <v>-</v>
      </c>
      <c r="DM109" s="14" t="str">
        <f t="shared" si="130"/>
        <v>-</v>
      </c>
      <c r="DN109" s="37" t="str">
        <f t="shared" si="112"/>
        <v>-</v>
      </c>
      <c r="DO109" s="89" t="str">
        <f t="shared" si="131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97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98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99"/>
        <v>-</v>
      </c>
      <c r="AC110" s="68"/>
      <c r="AD110" s="70" t="str">
        <f t="shared" si="113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00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01"/>
        <v>-</v>
      </c>
      <c r="AW110" s="68"/>
      <c r="AX110" s="70" t="str">
        <f t="shared" si="102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03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04"/>
        <v>-</v>
      </c>
      <c r="BQ110" s="68"/>
      <c r="BR110" s="70" t="str">
        <f t="shared" si="105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06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07"/>
        <v>-</v>
      </c>
      <c r="CK110" s="76"/>
      <c r="CL110" s="81"/>
      <c r="CM110" s="82"/>
      <c r="CN110" s="64" t="str">
        <f t="shared" si="114"/>
        <v>-</v>
      </c>
      <c r="CO110" s="65"/>
      <c r="CP110" s="65"/>
      <c r="CQ110" s="66" t="str">
        <f t="shared" si="115"/>
        <v>-</v>
      </c>
      <c r="CR110" s="64" t="str">
        <f t="shared" si="116"/>
        <v>-</v>
      </c>
      <c r="CS110" s="67" t="str">
        <f t="shared" si="117"/>
        <v/>
      </c>
      <c r="CT110" s="76"/>
      <c r="CU110" s="61" t="str">
        <f t="shared" si="118"/>
        <v>-</v>
      </c>
      <c r="CV110" s="62" t="str">
        <f t="shared" si="82"/>
        <v>-</v>
      </c>
      <c r="CW110" s="63" t="str">
        <f t="shared" si="83"/>
        <v>-</v>
      </c>
      <c r="CX110" s="63" t="str">
        <f t="shared" si="108"/>
        <v>-</v>
      </c>
      <c r="CY110" s="63" t="str">
        <f t="shared" si="119"/>
        <v>-</v>
      </c>
      <c r="CZ110" s="63" t="str">
        <f t="shared" si="120"/>
        <v>-</v>
      </c>
      <c r="DA110" s="51" t="str">
        <f t="shared" si="132"/>
        <v>-</v>
      </c>
      <c r="DB110" s="52" t="str">
        <f t="shared" si="110"/>
        <v>-</v>
      </c>
      <c r="DC110" s="53" t="str">
        <f t="shared" si="121"/>
        <v>-</v>
      </c>
      <c r="DD110" s="7" t="str">
        <f t="shared" si="111"/>
        <v>-</v>
      </c>
      <c r="DE110" s="7" t="str">
        <f t="shared" si="122"/>
        <v>-</v>
      </c>
      <c r="DF110" s="7" t="str">
        <f t="shared" si="123"/>
        <v>-</v>
      </c>
      <c r="DG110" s="7" t="str">
        <f t="shared" si="124"/>
        <v>-</v>
      </c>
      <c r="DH110" s="7" t="str">
        <f t="shared" si="125"/>
        <v>-</v>
      </c>
      <c r="DI110" s="7" t="str">
        <f t="shared" si="126"/>
        <v>-</v>
      </c>
      <c r="DJ110" s="7" t="str">
        <f t="shared" si="127"/>
        <v>-</v>
      </c>
      <c r="DK110" s="7" t="str">
        <f t="shared" si="128"/>
        <v>-</v>
      </c>
      <c r="DL110" s="13" t="str">
        <f t="shared" si="129"/>
        <v>-</v>
      </c>
      <c r="DM110" s="14" t="str">
        <f t="shared" si="130"/>
        <v>-</v>
      </c>
      <c r="DN110" s="37" t="str">
        <f t="shared" si="112"/>
        <v>-</v>
      </c>
      <c r="DO110" s="89" t="str">
        <f t="shared" si="131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97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98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99"/>
        <v>-</v>
      </c>
      <c r="AC111" s="68"/>
      <c r="AD111" s="70" t="str">
        <f t="shared" si="113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00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01"/>
        <v>-</v>
      </c>
      <c r="AW111" s="68"/>
      <c r="AX111" s="70" t="str">
        <f t="shared" si="102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03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04"/>
        <v>-</v>
      </c>
      <c r="BQ111" s="68"/>
      <c r="BR111" s="70" t="str">
        <f t="shared" si="105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06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07"/>
        <v>-</v>
      </c>
      <c r="CK111" s="76"/>
      <c r="CL111" s="81"/>
      <c r="CM111" s="82"/>
      <c r="CN111" s="64" t="str">
        <f t="shared" si="114"/>
        <v>-</v>
      </c>
      <c r="CO111" s="65"/>
      <c r="CP111" s="65"/>
      <c r="CQ111" s="66" t="str">
        <f t="shared" si="115"/>
        <v>-</v>
      </c>
      <c r="CR111" s="64" t="str">
        <f t="shared" si="116"/>
        <v>-</v>
      </c>
      <c r="CS111" s="67" t="str">
        <f t="shared" si="117"/>
        <v/>
      </c>
      <c r="CT111" s="76"/>
      <c r="CU111" s="61" t="str">
        <f t="shared" si="118"/>
        <v>-</v>
      </c>
      <c r="CV111" s="62" t="str">
        <f t="shared" si="82"/>
        <v>-</v>
      </c>
      <c r="CW111" s="63" t="str">
        <f t="shared" si="83"/>
        <v>-</v>
      </c>
      <c r="CX111" s="63" t="str">
        <f t="shared" si="108"/>
        <v>-</v>
      </c>
      <c r="CY111" s="63" t="str">
        <f t="shared" si="119"/>
        <v>-</v>
      </c>
      <c r="CZ111" s="63" t="str">
        <f t="shared" si="120"/>
        <v>-</v>
      </c>
      <c r="DA111" s="51" t="str">
        <f t="shared" si="132"/>
        <v>-</v>
      </c>
      <c r="DB111" s="52" t="str">
        <f t="shared" si="110"/>
        <v>-</v>
      </c>
      <c r="DC111" s="53" t="str">
        <f t="shared" si="121"/>
        <v>-</v>
      </c>
      <c r="DD111" s="7" t="str">
        <f t="shared" si="111"/>
        <v>-</v>
      </c>
      <c r="DE111" s="7" t="str">
        <f t="shared" si="122"/>
        <v>-</v>
      </c>
      <c r="DF111" s="7" t="str">
        <f t="shared" si="123"/>
        <v>-</v>
      </c>
      <c r="DG111" s="7" t="str">
        <f t="shared" si="124"/>
        <v>-</v>
      </c>
      <c r="DH111" s="7" t="str">
        <f t="shared" si="125"/>
        <v>-</v>
      </c>
      <c r="DI111" s="7" t="str">
        <f t="shared" si="126"/>
        <v>-</v>
      </c>
      <c r="DJ111" s="7" t="str">
        <f t="shared" si="127"/>
        <v>-</v>
      </c>
      <c r="DK111" s="7" t="str">
        <f t="shared" si="128"/>
        <v>-</v>
      </c>
      <c r="DL111" s="13" t="str">
        <f t="shared" si="129"/>
        <v>-</v>
      </c>
      <c r="DM111" s="14" t="str">
        <f t="shared" si="130"/>
        <v>-</v>
      </c>
      <c r="DN111" s="37" t="str">
        <f t="shared" si="112"/>
        <v>-</v>
      </c>
      <c r="DO111" s="89" t="str">
        <f t="shared" si="131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97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98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99"/>
        <v>-</v>
      </c>
      <c r="AC112" s="68"/>
      <c r="AD112" s="70" t="str">
        <f t="shared" si="113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00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01"/>
        <v>-</v>
      </c>
      <c r="AW112" s="68"/>
      <c r="AX112" s="70" t="str">
        <f t="shared" si="102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03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04"/>
        <v>-</v>
      </c>
      <c r="BQ112" s="68"/>
      <c r="BR112" s="70" t="str">
        <f t="shared" si="105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06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07"/>
        <v>-</v>
      </c>
      <c r="CK112" s="76"/>
      <c r="CL112" s="81"/>
      <c r="CM112" s="82"/>
      <c r="CN112" s="64" t="str">
        <f t="shared" si="114"/>
        <v>-</v>
      </c>
      <c r="CO112" s="65"/>
      <c r="CP112" s="65"/>
      <c r="CQ112" s="66" t="str">
        <f t="shared" si="115"/>
        <v>-</v>
      </c>
      <c r="CR112" s="64" t="str">
        <f t="shared" si="116"/>
        <v>-</v>
      </c>
      <c r="CS112" s="67" t="str">
        <f t="shared" si="117"/>
        <v/>
      </c>
      <c r="CT112" s="76"/>
      <c r="CU112" s="61" t="str">
        <f t="shared" si="118"/>
        <v>-</v>
      </c>
      <c r="CV112" s="62" t="str">
        <f t="shared" si="82"/>
        <v>-</v>
      </c>
      <c r="CW112" s="63" t="str">
        <f t="shared" si="83"/>
        <v>-</v>
      </c>
      <c r="CX112" s="63" t="str">
        <f t="shared" si="108"/>
        <v>-</v>
      </c>
      <c r="CY112" s="63" t="str">
        <f t="shared" si="119"/>
        <v>-</v>
      </c>
      <c r="CZ112" s="63" t="str">
        <f t="shared" si="120"/>
        <v>-</v>
      </c>
      <c r="DA112" s="51" t="str">
        <f t="shared" si="132"/>
        <v>-</v>
      </c>
      <c r="DB112" s="52" t="str">
        <f t="shared" si="110"/>
        <v>-</v>
      </c>
      <c r="DC112" s="53" t="str">
        <f t="shared" si="121"/>
        <v>-</v>
      </c>
      <c r="DD112" s="7" t="str">
        <f t="shared" si="111"/>
        <v>-</v>
      </c>
      <c r="DE112" s="7" t="str">
        <f t="shared" si="122"/>
        <v>-</v>
      </c>
      <c r="DF112" s="7" t="str">
        <f t="shared" si="123"/>
        <v>-</v>
      </c>
      <c r="DG112" s="7" t="str">
        <f t="shared" si="124"/>
        <v>-</v>
      </c>
      <c r="DH112" s="7" t="str">
        <f t="shared" si="125"/>
        <v>-</v>
      </c>
      <c r="DI112" s="7" t="str">
        <f t="shared" si="126"/>
        <v>-</v>
      </c>
      <c r="DJ112" s="7" t="str">
        <f t="shared" si="127"/>
        <v>-</v>
      </c>
      <c r="DK112" s="7" t="str">
        <f t="shared" si="128"/>
        <v>-</v>
      </c>
      <c r="DL112" s="13" t="str">
        <f t="shared" si="129"/>
        <v>-</v>
      </c>
      <c r="DM112" s="14" t="str">
        <f t="shared" si="130"/>
        <v>-</v>
      </c>
      <c r="DN112" s="37" t="str">
        <f t="shared" si="112"/>
        <v>-</v>
      </c>
      <c r="DO112" s="89" t="str">
        <f t="shared" si="131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97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98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99"/>
        <v>-</v>
      </c>
      <c r="AC113" s="68"/>
      <c r="AD113" s="70" t="str">
        <f t="shared" si="113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00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01"/>
        <v>-</v>
      </c>
      <c r="AW113" s="68"/>
      <c r="AX113" s="70" t="str">
        <f t="shared" si="102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03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04"/>
        <v>-</v>
      </c>
      <c r="BQ113" s="68"/>
      <c r="BR113" s="70" t="str">
        <f t="shared" si="105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06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07"/>
        <v>-</v>
      </c>
      <c r="CK113" s="76"/>
      <c r="CL113" s="81"/>
      <c r="CM113" s="82"/>
      <c r="CN113" s="64" t="str">
        <f t="shared" si="114"/>
        <v>-</v>
      </c>
      <c r="CO113" s="65"/>
      <c r="CP113" s="65"/>
      <c r="CQ113" s="66" t="str">
        <f t="shared" si="115"/>
        <v>-</v>
      </c>
      <c r="CR113" s="64" t="str">
        <f t="shared" si="116"/>
        <v>-</v>
      </c>
      <c r="CS113" s="67" t="str">
        <f t="shared" si="117"/>
        <v/>
      </c>
      <c r="CT113" s="76"/>
      <c r="CU113" s="61" t="str">
        <f t="shared" si="118"/>
        <v>-</v>
      </c>
      <c r="CV113" s="62" t="str">
        <f t="shared" si="82"/>
        <v>-</v>
      </c>
      <c r="CW113" s="63" t="str">
        <f t="shared" si="83"/>
        <v>-</v>
      </c>
      <c r="CX113" s="63" t="str">
        <f t="shared" si="108"/>
        <v>-</v>
      </c>
      <c r="CY113" s="63" t="str">
        <f t="shared" si="119"/>
        <v>-</v>
      </c>
      <c r="CZ113" s="63" t="str">
        <f t="shared" si="120"/>
        <v>-</v>
      </c>
      <c r="DA113" s="51" t="str">
        <f t="shared" si="132"/>
        <v>-</v>
      </c>
      <c r="DB113" s="52" t="str">
        <f t="shared" si="110"/>
        <v>-</v>
      </c>
      <c r="DC113" s="53" t="str">
        <f t="shared" si="121"/>
        <v>-</v>
      </c>
      <c r="DD113" s="7" t="str">
        <f t="shared" si="111"/>
        <v>-</v>
      </c>
      <c r="DE113" s="7" t="str">
        <f t="shared" si="122"/>
        <v>-</v>
      </c>
      <c r="DF113" s="7" t="str">
        <f t="shared" si="123"/>
        <v>-</v>
      </c>
      <c r="DG113" s="7" t="str">
        <f t="shared" si="124"/>
        <v>-</v>
      </c>
      <c r="DH113" s="7" t="str">
        <f t="shared" si="125"/>
        <v>-</v>
      </c>
      <c r="DI113" s="7" t="str">
        <f t="shared" si="126"/>
        <v>-</v>
      </c>
      <c r="DJ113" s="7" t="str">
        <f t="shared" si="127"/>
        <v>-</v>
      </c>
      <c r="DK113" s="7" t="str">
        <f t="shared" si="128"/>
        <v>-</v>
      </c>
      <c r="DL113" s="13" t="str">
        <f t="shared" si="129"/>
        <v>-</v>
      </c>
      <c r="DM113" s="14" t="str">
        <f t="shared" si="130"/>
        <v>-</v>
      </c>
      <c r="DN113" s="37" t="str">
        <f t="shared" si="112"/>
        <v>-</v>
      </c>
      <c r="DO113" s="89" t="str">
        <f t="shared" si="131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4.8</v>
      </c>
      <c r="E114" s="26">
        <f>IFERROR(SUMIFS(E64:E113,$J64:$J113,"&gt;0")/COUNTIFS($J64:$J113,"&gt;0"),0)*$O$2</f>
        <v>0.8</v>
      </c>
      <c r="F114" s="26">
        <f t="shared" ref="F114:H114" si="133">IFERROR(SUMIFS(F64:F113,$J64:$J113,"&gt;0")/COUNTIFS($J64:$J113,"&gt;0"),0)*$O$2</f>
        <v>0.1</v>
      </c>
      <c r="G114" s="26">
        <f t="shared" si="133"/>
        <v>0</v>
      </c>
      <c r="H114" s="26">
        <f t="shared" si="133"/>
        <v>0</v>
      </c>
      <c r="I114" s="27">
        <f t="shared" ref="I114" si="134">IFERROR(SUMIFS(I64:I113,$J64:$J113,"&gt;0")/COUNTIFS($J64:$J113,"&gt;0"),0)</f>
        <v>5.75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35">IFERROR(SUMIFS(P64:P113,$J64:$J113,"&gt;0")/COUNTIFS($J64:$J113,"&gt;0"),0)*$O$2</f>
        <v>0</v>
      </c>
      <c r="Q114" s="26">
        <f t="shared" si="135"/>
        <v>0</v>
      </c>
      <c r="R114" s="26">
        <f t="shared" si="135"/>
        <v>0</v>
      </c>
      <c r="S114" s="27">
        <f t="shared" ref="S114" si="136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7.3</v>
      </c>
      <c r="X114" s="26">
        <f>IFERROR(SUMIFS(X64:X113,$J64:$J113,"&gt;0")/COUNTIFS($J64:$J113,"&gt;0"),0)*$O$2</f>
        <v>1.3</v>
      </c>
      <c r="Y114" s="26">
        <f t="shared" ref="Y114:AA114" si="137">IFERROR(SUMIFS(Y64:Y113,$J64:$J113,"&gt;0")/COUNTIFS($J64:$J113,"&gt;0"),0)*$O$2</f>
        <v>0.1</v>
      </c>
      <c r="Z114" s="26">
        <f t="shared" si="137"/>
        <v>0</v>
      </c>
      <c r="AA114" s="26">
        <f t="shared" si="137"/>
        <v>0</v>
      </c>
      <c r="AB114" s="27">
        <f t="shared" ref="AB114" si="138">IFERROR(SUMIFS(AB64:AB113,$J64:$J113,"&gt;0")/COUNTIFS($J64:$J113,"&gt;0"),0)</f>
        <v>8.7900000000000009</v>
      </c>
      <c r="AC114" s="28">
        <f>COUNTIFS($J64:$J113,"&gt;0",AC64:AC113,"&gt;0")</f>
        <v>10</v>
      </c>
      <c r="AD114" s="30">
        <f t="shared" ref="AD114" si="139">IFERROR(SUMIFS(AD64:AD113,$J64:$J113,"&gt;0")/COUNTIFS($J64:$J113,"&gt;0"),0)</f>
        <v>1.9097222222220768E-4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0.4</v>
      </c>
      <c r="AI114" s="26">
        <f>IFERROR(SUMIFS(AI64:AI113,$J64:$J113,"&gt;0")/COUNTIFS($J64:$J113,"&gt;0"),0)*$O$2</f>
        <v>0</v>
      </c>
      <c r="AJ114" s="26">
        <f t="shared" ref="AJ114:AL114" si="140">IFERROR(SUMIFS(AJ64:AJ113,$J64:$J113,"&gt;0")/COUNTIFS($J64:$J113,"&gt;0"),0)*$O$2</f>
        <v>0</v>
      </c>
      <c r="AK114" s="26">
        <f t="shared" si="140"/>
        <v>0</v>
      </c>
      <c r="AL114" s="26">
        <f t="shared" si="140"/>
        <v>0</v>
      </c>
      <c r="AM114" s="27">
        <f>IFERROR(SUMIFS(AM64:AM113,$J64:$J113,"&gt;0")/COUNTIFS($J64:$J113,"&gt;0"),0)</f>
        <v>0.4</v>
      </c>
      <c r="AN114" s="28">
        <f>COUNTIFS($J64:$J113,"&gt;0",AN64:AN113,"&gt;0")</f>
        <v>3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1</v>
      </c>
      <c r="AR114" s="26">
        <f>IFERROR(SUMIFS(AR64:AR113,$J64:$J113,"&gt;0")/COUNTIFS($J64:$J113,"&gt;0"),0)*$O$2</f>
        <v>0.3</v>
      </c>
      <c r="AS114" s="26">
        <f t="shared" ref="AS114:AU114" si="141">IFERROR(SUMIFS(AS64:AS113,$J64:$J113,"&gt;0")/COUNTIFS($J64:$J113,"&gt;0"),0)*$O$2</f>
        <v>0</v>
      </c>
      <c r="AT114" s="26">
        <f t="shared" si="141"/>
        <v>0.1</v>
      </c>
      <c r="AU114" s="26">
        <f t="shared" si="141"/>
        <v>0</v>
      </c>
      <c r="AV114" s="27">
        <f t="shared" ref="AV114" si="142">IFERROR(SUMIFS(AV64:AV113,$J64:$J113,"&gt;0")/COUNTIFS($J64:$J113,"&gt;0"),0)</f>
        <v>1.53</v>
      </c>
      <c r="AW114" s="28">
        <f>COUNTIFS($J64:$J113,"&gt;0",AW64:AW113,"&gt;0")</f>
        <v>3</v>
      </c>
      <c r="AX114" s="30">
        <f t="shared" ref="AX114" si="143">IFERROR(SUMIFS(AX64:AX113,$J64:$J113,"&gt;0")/COUNTIFS($J64:$J113,"&gt;0"),0)</f>
        <v>3.5879629629620434E-5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0.1</v>
      </c>
      <c r="BC114" s="26">
        <f>IFERROR(SUMIFS(BC64:BC113,$J64:$J113,"&gt;0")/COUNTIFS($J64:$J113,"&gt;0"),0)*$O$2</f>
        <v>0</v>
      </c>
      <c r="BD114" s="26">
        <f t="shared" ref="BD114:BF114" si="144">IFERROR(SUMIFS(BD64:BD113,$J64:$J113,"&gt;0")/COUNTIFS($J64:$J113,"&gt;0"),0)*$O$2</f>
        <v>0</v>
      </c>
      <c r="BE114" s="26">
        <f t="shared" si="144"/>
        <v>0</v>
      </c>
      <c r="BF114" s="26">
        <f t="shared" si="144"/>
        <v>0</v>
      </c>
      <c r="BG114" s="27">
        <f t="shared" ref="BG114" si="145">IFERROR(SUMIFS(BG64:BG113,$J64:$J113,"&gt;0")/COUNTIFS($J64:$J113,"&gt;0"),0)</f>
        <v>0.1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46">IFERROR(SUMIFS(BM64:BM113,$J64:$J113,"&gt;0")/COUNTIFS($J64:$J113,"&gt;0"),0)*$O$2</f>
        <v>0</v>
      </c>
      <c r="BN114" s="26">
        <f t="shared" si="146"/>
        <v>0</v>
      </c>
      <c r="BO114" s="26">
        <f t="shared" si="146"/>
        <v>0</v>
      </c>
      <c r="BP114" s="27">
        <f t="shared" ref="BP114" si="147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48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49">IFERROR(SUMIFS(BX64:BX113,$J64:$J113,"&gt;0")/COUNTIFS($J64:$J113,"&gt;0"),0)*$O$2</f>
        <v>0</v>
      </c>
      <c r="BY114" s="26">
        <f t="shared" si="149"/>
        <v>0</v>
      </c>
      <c r="BZ114" s="26">
        <f t="shared" si="149"/>
        <v>0</v>
      </c>
      <c r="CA114" s="27">
        <f t="shared" ref="CA114" si="150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51">IFERROR(SUMIFS(CG64:CG113,$J64:$J113,"&gt;0")/COUNTIFS($J64:$J113,"&gt;0"),0)*$O$2</f>
        <v>0</v>
      </c>
      <c r="CH114" s="26">
        <f t="shared" si="151"/>
        <v>0</v>
      </c>
      <c r="CI114" s="26">
        <f t="shared" si="151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2</v>
      </c>
      <c r="CS114" s="34">
        <f>IFERROR(SUMIFS(CS64:CS113,$CR64:$CR113,"Yes")/COUNTIFS($CR64:$CR113,"Yes"),0)</f>
        <v>2108.5284280933829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10.32</v>
      </c>
      <c r="CW114" s="33">
        <f>IFERROR(SUMIFS(CW64:CW113,$J64:$J113,"&gt;0")/COUNTIFS($J64:$J113,"&gt;0"),0)</f>
        <v>19.599999999997944</v>
      </c>
      <c r="CX114" s="25"/>
      <c r="CY114" s="33">
        <f>IFERROR(SUMIFS(CY64:CY113,$J64:$J113,"&gt;0")/COUNTIFS($J64:$J113,"&gt;0"),0)</f>
        <v>0.5</v>
      </c>
      <c r="CZ114" s="33">
        <f>IFERROR(SUMIFS(CZ64:CZ113,$J64:$J113,"&gt;0")/COUNTIFS($J64:$J113,"&gt;0"),0)</f>
        <v>37.900000000000809</v>
      </c>
      <c r="DA114" s="11">
        <f>IFERROR(SUMIFS(DA64:DA113,$J64:$J113,"&gt;0")/COUNTIFS($J64:$J113,"&gt;0"),0)</f>
        <v>10.82</v>
      </c>
      <c r="DB114" s="11">
        <f>IFERROR(SUMIFS(DB64:DB113,$J64:$J113,"&gt;0")/COUNTIFS($J64:$J113,"&gt;0"),0)</f>
        <v>0.98012847965314154</v>
      </c>
      <c r="DC114" s="12">
        <f>IFERROR(SUMIFS(DC64:DC113,$J64:$J113,"&gt;0")/COUNTIFS($J64:$J113,"&gt;0"),0)</f>
        <v>0.51138646134222776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147" priority="7">
      <formula>$CR64="Yes"</formula>
    </cfRule>
  </conditionalFormatting>
  <conditionalFormatting sqref="U6:AA55">
    <cfRule type="expression" dxfId="146" priority="19">
      <formula>AND(SUM($U6:$AA6)&lt;3,SUM($U6:$AA6)&gt;0)</formula>
    </cfRule>
  </conditionalFormatting>
  <conditionalFormatting sqref="U64:AA113">
    <cfRule type="expression" dxfId="145" priority="10">
      <formula>AND(SUM($U64:$AA64)&lt;3,SUM($U64:$AA64)&gt;0)</formula>
    </cfRule>
  </conditionalFormatting>
  <conditionalFormatting sqref="AF6:AL55">
    <cfRule type="expression" dxfId="144" priority="12">
      <formula>AND($AM6&gt;0,$AB6=0)</formula>
    </cfRule>
  </conditionalFormatting>
  <conditionalFormatting sqref="AF64:AL113">
    <cfRule type="expression" dxfId="143" priority="3">
      <formula>AND($AM64&gt;0,$AB64=0)</formula>
    </cfRule>
  </conditionalFormatting>
  <conditionalFormatting sqref="AO6:AU55">
    <cfRule type="expression" dxfId="142" priority="18">
      <formula>AND(SUM($AO6:$AU6)&lt;3,SUM($AO6:$AU6)&gt;0)</formula>
    </cfRule>
  </conditionalFormatting>
  <conditionalFormatting sqref="AO64:AU113">
    <cfRule type="expression" dxfId="141" priority="9">
      <formula>AND(SUM($AO64:$AU64)&lt;3,SUM($AO64:$AU64)&gt;0)</formula>
    </cfRule>
  </conditionalFormatting>
  <conditionalFormatting sqref="AZ6:BF55">
    <cfRule type="expression" dxfId="140" priority="13">
      <formula>AND($BG6&gt;0,$AV6=0)</formula>
    </cfRule>
  </conditionalFormatting>
  <conditionalFormatting sqref="AZ64:BF113">
    <cfRule type="expression" dxfId="139" priority="4">
      <formula>AND($BG64&gt;0,$AV64=0)</formula>
    </cfRule>
  </conditionalFormatting>
  <conditionalFormatting sqref="BI6:BO55">
    <cfRule type="expression" dxfId="138" priority="17">
      <formula>AND(SUM($BI6:$BO6)&lt;3,SUM($BI6:$BO6)&gt;0)</formula>
    </cfRule>
  </conditionalFormatting>
  <conditionalFormatting sqref="BI64:BO113">
    <cfRule type="expression" dxfId="137" priority="8">
      <formula>AND(SUM($BI64:$BO64)&lt;3,SUM($BI64:$BO64)&gt;0)</formula>
    </cfRule>
  </conditionalFormatting>
  <conditionalFormatting sqref="BT6:BZ55">
    <cfRule type="expression" dxfId="136" priority="14">
      <formula>AND($CA6&gt;0,$BP6=0)</formula>
    </cfRule>
  </conditionalFormatting>
  <conditionalFormatting sqref="BT64:BZ113">
    <cfRule type="expression" dxfId="135" priority="5">
      <formula>AND($CA64&gt;0,$BP64=0)</formula>
    </cfRule>
  </conditionalFormatting>
  <conditionalFormatting sqref="CP6:CP55">
    <cfRule type="expression" dxfId="134" priority="11">
      <formula>$DO6="Blocked?"</formula>
    </cfRule>
  </conditionalFormatting>
  <conditionalFormatting sqref="CP64:CP113">
    <cfRule type="expression" dxfId="133" priority="2">
      <formula>$DO64="Blocked?"</formula>
    </cfRule>
  </conditionalFormatting>
  <conditionalFormatting sqref="CR64:CR113">
    <cfRule type="expression" dxfId="132" priority="1">
      <formula>$CR64="Yes"</formula>
    </cfRule>
  </conditionalFormatting>
  <conditionalFormatting sqref="CR6:CS55 CS64:CS113 A6:A55">
    <cfRule type="expression" dxfId="131" priority="16">
      <formula>$CR6="Yes"</formula>
    </cfRule>
  </conditionalFormatting>
  <conditionalFormatting sqref="CS6:CS56">
    <cfRule type="expression" dxfId="130" priority="15">
      <formula>CS6&gt;2700</formula>
    </cfRule>
  </conditionalFormatting>
  <conditionalFormatting sqref="CS64:CS114">
    <cfRule type="expression" dxfId="129" priority="6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0</v>
      </c>
      <c r="E6" s="71"/>
      <c r="F6" s="71"/>
      <c r="G6" s="71"/>
      <c r="H6" s="71"/>
      <c r="I6" s="69">
        <f>IF($J6="","-",B6*$L$2+C6*$M$2+D6*$N$2+E6*$O$2+F6*$P$2+G6*$Q$2+H6*$R$2)</f>
        <v>0</v>
      </c>
      <c r="J6" s="109">
        <v>0.33342592592592596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0.33344907407407409</v>
      </c>
      <c r="U6" s="64"/>
      <c r="V6" s="64"/>
      <c r="W6" s="65">
        <v>10</v>
      </c>
      <c r="X6" s="65">
        <v>1</v>
      </c>
      <c r="Y6" s="65"/>
      <c r="Z6" s="65"/>
      <c r="AA6" s="65"/>
      <c r="AB6" s="69">
        <f>IF($J6="","-",U6*$L$2+V6*$M$2+W6*$N$2+X6*$O$2+Y6*$P$2+Z6*$Q$2+AA6*$R$2)</f>
        <v>11</v>
      </c>
      <c r="AC6" s="110">
        <v>0.3336574074074074</v>
      </c>
      <c r="AD6" s="70">
        <f t="shared" ref="AD6:AD37" si="0">IF($J6="","-",AC6-T6)</f>
        <v>2.0833333333331039E-4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110">
        <v>0.33370370370370367</v>
      </c>
      <c r="AO6" s="64"/>
      <c r="AP6" s="64"/>
      <c r="AQ6" s="65">
        <v>3</v>
      </c>
      <c r="AR6" s="65"/>
      <c r="AS6" s="65"/>
      <c r="AT6" s="65"/>
      <c r="AU6" s="65"/>
      <c r="AV6" s="69">
        <f>IF($J6="","-",AO6*$L$2+AP6*$M$2+AQ6*$N$2+AR6*$O$2+AS6*$P$2+AT6*$Q$2+AU6*$R$2)</f>
        <v>3</v>
      </c>
      <c r="AW6" s="110">
        <v>0.33374999999999999</v>
      </c>
      <c r="AX6" s="70">
        <f t="shared" ref="AX6:AX37" si="1">IF($J6="","-",AW6-AN6)</f>
        <v>4.6296296296322037E-5</v>
      </c>
      <c r="AY6" s="73"/>
      <c r="AZ6" s="92"/>
      <c r="BA6" s="64"/>
      <c r="BB6" s="65">
        <v>1</v>
      </c>
      <c r="BC6" s="65"/>
      <c r="BD6" s="65"/>
      <c r="BE6" s="65"/>
      <c r="BF6" s="65"/>
      <c r="BG6" s="69">
        <f>IF($J6="","-",AZ6*$L$2+BA6*$M$2+BB6*$N$2+BC6*$O$2+BD6*$P$2+BE6*$Q$2+BF6*$R$2)</f>
        <v>1</v>
      </c>
      <c r="BH6" s="110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110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0.33407407407407402</v>
      </c>
      <c r="CM6" s="112">
        <v>0.33439814814814817</v>
      </c>
      <c r="CN6" s="64" t="str">
        <f t="shared" ref="CN6:CN37" si="2">IF($J6="","-",IF(AND(AB6&gt;0,S6=0),"Y","N"))</f>
        <v>Y</v>
      </c>
      <c r="CO6" s="65" t="s">
        <v>75</v>
      </c>
      <c r="CP6" s="65" t="s">
        <v>75</v>
      </c>
      <c r="CQ6" s="66">
        <f t="shared" ref="CQ6:CQ37" si="3">IF($J6="","-",IF(AC6=0,0,AC6-J6))</f>
        <v>2.3148148148144365E-4</v>
      </c>
      <c r="CR6" s="64" t="str">
        <f t="shared" ref="CR6:CR37" si="4">IF($J6="","-",IF(AND(I6&gt;=CR$4,CQ6&gt;=CQ$4,CP6="N",S6=0),"Yes","No"))</f>
        <v>No</v>
      </c>
      <c r="CS6" s="67">
        <f t="shared" ref="CS6:CS37" si="5">IF($J6="","",IF(S6&gt;0,0,IF(AD6=0,0,AB6/(AD6*24))))</f>
        <v>2200.0000000002424</v>
      </c>
      <c r="CT6" s="76"/>
      <c r="CU6" s="61">
        <f t="shared" ref="CU6:CU37" si="6">IF(J6="","-",CJ6)</f>
        <v>0</v>
      </c>
      <c r="CV6" s="62">
        <f t="shared" ref="CV6:CV37" si="7">IF($J6="","-",AB6+AV6+BP6)</f>
        <v>14</v>
      </c>
      <c r="CW6" s="63">
        <f t="shared" ref="CW6:CW37" si="8">IF($J6="","-",(AD6+AX6+BR6)*86400)</f>
        <v>22.000000000000242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9">IF($J6="","-",S6+AM6+BG6+CA6)</f>
        <v>1</v>
      </c>
      <c r="CZ6" s="63">
        <f t="shared" ref="CZ6:CZ37" si="10">IF($J6="","-",(CL6-J6)*86400)</f>
        <v>55.999999999992767</v>
      </c>
      <c r="DA6" s="51">
        <f>IF($J6="","-",CV6+CY6+CU6)</f>
        <v>15</v>
      </c>
      <c r="DB6" s="52">
        <f>IF($J6="","-",IF(CW6=0,0,CW6-DD6-DE6))</f>
        <v>-3.3331321665668341</v>
      </c>
      <c r="DC6" s="53">
        <f t="shared" ref="DC6:DC37" si="11">IF($J6="", "-", IF(AND(CV6=0, CX6=2),  1,   IFERROR((DA6*3600)/(IFERROR(CZ6-DB6-2,CZ6-2)*$CS$56+CU6*3600),0)))</f>
        <v>0.45473205545211787</v>
      </c>
      <c r="DD6" s="7">
        <f>IF($J6="","-",IF(OR(CX6=1,CX6=3),1,IF(CX6=2,2,IF(CX6=4,0,0))))</f>
        <v>1</v>
      </c>
      <c r="DE6" s="7">
        <f t="shared" ref="DE6:DE37" si="12">IF($J6="","-",IFERROR((3600*CV6/$CS$56),0))</f>
        <v>24.333132166567076</v>
      </c>
      <c r="DF6" s="7">
        <f t="shared" ref="DF6:DF37" si="13">IF(J6="","-",(CM6-J6)*86400)</f>
        <v>83.999999999998749</v>
      </c>
      <c r="DG6" s="7">
        <f t="shared" ref="DG6:DG37" si="14">IF($J6="","-",(CL6-J6-(3/86400))*86400)</f>
        <v>52.999999999992767</v>
      </c>
      <c r="DH6" s="7">
        <f t="shared" ref="DH6:DH37" si="15">IF($J6="","-",IF($CW6=0,0, $CW6-IFERROR(3600*$CV6/$CS$56,0)-1))</f>
        <v>-3.3331321665668341</v>
      </c>
      <c r="DI6" s="7">
        <f t="shared" ref="DI6:DI37" si="16">IF($J6="","-",IF($CW6=0,0, $CW6-IFERROR(3600*$CV6/$CS$56,0)-2))</f>
        <v>-4.3331321665668341</v>
      </c>
      <c r="DJ6" s="7">
        <f t="shared" ref="DJ6:DJ37" si="17">IF($J6="","-",IF($CW6=0,0, $CW6-IFERROR(3600*$CV6/$CS$56,0)-1))</f>
        <v>-3.3331321665668341</v>
      </c>
      <c r="DK6" s="7">
        <f t="shared" ref="DK6:DK37" si="18">IF($J6="","-",IF($CW6=0,0, $CW6-IFERROR(3600*$CV6/$CS$56,0)))</f>
        <v>-2.3331321665668341</v>
      </c>
      <c r="DL6" s="13">
        <f t="shared" ref="DL6:DL37" si="19">IF($J6="","-",HLOOKUP(CX6,$DH$5:$DK$55,A6+1, FALSE))</f>
        <v>-3.3331321665668341</v>
      </c>
      <c r="DM6" s="14">
        <f t="shared" ref="DM6:DM37" si="20">IF($J6="","-",IFERROR(IF(CU6=0,((DA6*(3600/DF6))/($CS$56*((DG6-DB6+1)/DF6))),((DA6*(3600/DF6))/(($CS$56*(((DG6-DB6+1)/DF6)))+((CU6*3600)/DF6)))),0))</f>
        <v>0.45473205545211787</v>
      </c>
      <c r="DN6" s="37">
        <f>IF($J6="","-",CW6/CZ6)</f>
        <v>0.39285714285719792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17</v>
      </c>
      <c r="E7" s="71">
        <v>1</v>
      </c>
      <c r="F7" s="71"/>
      <c r="G7" s="71"/>
      <c r="H7" s="71"/>
      <c r="I7" s="69">
        <f t="shared" ref="I7:I15" si="22">IF($J7="","-",B7*$L$2+C7*$M$2+D7*$N$2+E7*$O$2+F7*$P$2+G7*$Q$2+H7*$R$2)</f>
        <v>18</v>
      </c>
      <c r="J7" s="109">
        <v>0.33803240740740742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3">IF($J7="","-",L7*$L$2+M7*$M$2+N7*$N$2+O7*$O$2+P7*$P$2+Q7*$Q$2+R7*$R$2)</f>
        <v>0</v>
      </c>
      <c r="T7" s="110">
        <v>0.33805555555555555</v>
      </c>
      <c r="U7" s="64"/>
      <c r="V7" s="64"/>
      <c r="W7" s="65">
        <v>19</v>
      </c>
      <c r="X7" s="65">
        <v>1</v>
      </c>
      <c r="Y7" s="65"/>
      <c r="Z7" s="65"/>
      <c r="AA7" s="65"/>
      <c r="AB7" s="69">
        <f t="shared" ref="AB7:AB15" si="24">IF($J7="","-",U7*$L$2+V7*$M$2+W7*$N$2+X7*$O$2+Y7*$P$2+Z7*$Q$2+AA7*$R$2)</f>
        <v>20</v>
      </c>
      <c r="AC7" s="110">
        <v>0.33847222222222223</v>
      </c>
      <c r="AD7" s="70">
        <f t="shared" si="0"/>
        <v>4.1666666666667629E-4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15" si="25">IF($J7="","-",AF7*$L$2+AG7*$M$2+AH7*$N$2+AI7*$O$2+AJ7*$P$2+AK7*$Q$2+AL7*$R$2)</f>
        <v>0</v>
      </c>
      <c r="AN7" s="110"/>
      <c r="AO7" s="64"/>
      <c r="AP7" s="64"/>
      <c r="AQ7" s="65"/>
      <c r="AR7" s="65"/>
      <c r="AS7" s="65"/>
      <c r="AT7" s="65"/>
      <c r="AU7" s="65"/>
      <c r="AV7" s="69">
        <f t="shared" ref="AV7:AV15" si="26">IF($J7="","-",AO7*$L$2+AP7*$M$2+AQ7*$N$2+AR7*$O$2+AS7*$P$2+AT7*$Q$2+AU7*$R$2)</f>
        <v>0</v>
      </c>
      <c r="AW7" s="110"/>
      <c r="AX7" s="70">
        <f t="shared" si="1"/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110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110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0.3386805555555556</v>
      </c>
      <c r="CM7" s="112">
        <v>0.33896990740740746</v>
      </c>
      <c r="CN7" s="64" t="str">
        <f t="shared" si="2"/>
        <v>Y</v>
      </c>
      <c r="CO7" s="65" t="s">
        <v>75</v>
      </c>
      <c r="CP7" s="65" t="s">
        <v>75</v>
      </c>
      <c r="CQ7" s="66">
        <f t="shared" si="3"/>
        <v>4.3981481481480955E-4</v>
      </c>
      <c r="CR7" s="64" t="str">
        <f t="shared" si="4"/>
        <v>Yes</v>
      </c>
      <c r="CS7" s="67">
        <f t="shared" si="5"/>
        <v>1999.9999999999538</v>
      </c>
      <c r="CT7" s="76"/>
      <c r="CU7" s="61">
        <f t="shared" si="6"/>
        <v>0</v>
      </c>
      <c r="CV7" s="62">
        <f t="shared" si="7"/>
        <v>20</v>
      </c>
      <c r="CW7" s="63">
        <f t="shared" si="8"/>
        <v>36.000000000000831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9"/>
        <v>0</v>
      </c>
      <c r="CZ7" s="63">
        <f t="shared" si="10"/>
        <v>56.000000000002359</v>
      </c>
      <c r="DA7" s="51">
        <f t="shared" ref="DA7:DA55" si="33">IF($J7="","-",CV7+CY7+CU7)</f>
        <v>20</v>
      </c>
      <c r="DB7" s="52">
        <f t="shared" ref="DB7:DB55" si="34">IF($J7="","-",IF(CW7=0,0,CW7-DD7-DE7))</f>
        <v>0.23838261919072323</v>
      </c>
      <c r="DC7" s="53">
        <f t="shared" si="11"/>
        <v>0.64658801342567263</v>
      </c>
      <c r="DD7" s="7">
        <f t="shared" ref="DD7:DD55" si="35">IF($J7="","-",IF(OR(CX7=1,CX7=3),1,IF(CX7=2,2,IF(CX7=4,0,0))))</f>
        <v>1</v>
      </c>
      <c r="DE7" s="7">
        <f t="shared" si="12"/>
        <v>34.761617380810108</v>
      </c>
      <c r="DF7" s="7">
        <f t="shared" si="13"/>
        <v>81.00000000000307</v>
      </c>
      <c r="DG7" s="7">
        <f t="shared" si="14"/>
        <v>53.000000000002359</v>
      </c>
      <c r="DH7" s="7">
        <f t="shared" si="15"/>
        <v>0.23838261919072323</v>
      </c>
      <c r="DI7" s="7">
        <f t="shared" si="16"/>
        <v>-0.76161738080927677</v>
      </c>
      <c r="DJ7" s="7">
        <f t="shared" si="17"/>
        <v>0.23838261919072323</v>
      </c>
      <c r="DK7" s="7">
        <f t="shared" si="18"/>
        <v>1.2383826191907232</v>
      </c>
      <c r="DL7" s="13">
        <f t="shared" si="19"/>
        <v>0.23838261919072323</v>
      </c>
      <c r="DM7" s="14">
        <f t="shared" si="20"/>
        <v>0.64658801342567274</v>
      </c>
      <c r="DN7" s="37">
        <f t="shared" ref="DN7:DN55" si="36">IF($J7="","-",CW7/CZ7)</f>
        <v>0.64285714285713058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2</v>
      </c>
      <c r="E8" s="71">
        <v>1</v>
      </c>
      <c r="F8" s="71"/>
      <c r="G8" s="71"/>
      <c r="H8" s="71"/>
      <c r="I8" s="69">
        <f t="shared" si="22"/>
        <v>3</v>
      </c>
      <c r="J8" s="109">
        <v>0.34628472222222223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110">
        <v>0.34629629629629632</v>
      </c>
      <c r="U8" s="64"/>
      <c r="V8" s="64"/>
      <c r="W8" s="65">
        <v>14</v>
      </c>
      <c r="X8" s="65">
        <v>1</v>
      </c>
      <c r="Y8" s="65"/>
      <c r="Z8" s="65"/>
      <c r="AA8" s="65">
        <v>2</v>
      </c>
      <c r="AB8" s="69">
        <f t="shared" si="24"/>
        <v>19</v>
      </c>
      <c r="AC8" s="110">
        <v>0.34665509259259258</v>
      </c>
      <c r="AD8" s="70">
        <f t="shared" si="0"/>
        <v>3.5879629629625986E-4</v>
      </c>
      <c r="AE8" s="73"/>
      <c r="AF8" s="92"/>
      <c r="AG8" s="64"/>
      <c r="AH8" s="65"/>
      <c r="AI8" s="65"/>
      <c r="AJ8" s="65"/>
      <c r="AK8" s="65"/>
      <c r="AL8" s="65"/>
      <c r="AM8" s="69">
        <f t="shared" si="25"/>
        <v>0</v>
      </c>
      <c r="AN8" s="110">
        <v>0.34673611111111113</v>
      </c>
      <c r="AO8" s="64"/>
      <c r="AP8" s="64"/>
      <c r="AQ8" s="65">
        <v>2</v>
      </c>
      <c r="AR8" s="65">
        <v>1</v>
      </c>
      <c r="AS8" s="65"/>
      <c r="AT8" s="65"/>
      <c r="AU8" s="65"/>
      <c r="AV8" s="69">
        <f t="shared" si="26"/>
        <v>3</v>
      </c>
      <c r="AW8" s="110">
        <v>0.34677083333333331</v>
      </c>
      <c r="AX8" s="70">
        <f t="shared" si="1"/>
        <v>3.4722222222172139E-5</v>
      </c>
      <c r="AY8" s="73"/>
      <c r="AZ8" s="92"/>
      <c r="BA8" s="64"/>
      <c r="BB8" s="65">
        <v>1</v>
      </c>
      <c r="BC8" s="65"/>
      <c r="BD8" s="65"/>
      <c r="BE8" s="65"/>
      <c r="BF8" s="65"/>
      <c r="BG8" s="69">
        <f t="shared" si="27"/>
        <v>1</v>
      </c>
      <c r="BH8" s="110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110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0.34692129629629626</v>
      </c>
      <c r="CM8" s="112">
        <v>0.3472453703703704</v>
      </c>
      <c r="CN8" s="64" t="str">
        <f t="shared" si="2"/>
        <v>Y</v>
      </c>
      <c r="CO8" s="65" t="s">
        <v>75</v>
      </c>
      <c r="CP8" s="65" t="s">
        <v>75</v>
      </c>
      <c r="CQ8" s="66">
        <f t="shared" si="3"/>
        <v>3.7037037037035425E-4</v>
      </c>
      <c r="CR8" s="64" t="str">
        <f t="shared" si="4"/>
        <v>No</v>
      </c>
      <c r="CS8" s="67">
        <f t="shared" si="5"/>
        <v>2206.45161290345</v>
      </c>
      <c r="CT8" s="76"/>
      <c r="CU8" s="61">
        <f t="shared" si="6"/>
        <v>0</v>
      </c>
      <c r="CV8" s="62">
        <f t="shared" si="7"/>
        <v>22</v>
      </c>
      <c r="CW8" s="63">
        <f t="shared" si="8"/>
        <v>33.999999999992525</v>
      </c>
      <c r="CX8" s="63">
        <f t="shared" si="32"/>
        <v>1</v>
      </c>
      <c r="CY8" s="63">
        <f t="shared" si="9"/>
        <v>1</v>
      </c>
      <c r="CZ8" s="63">
        <f t="shared" si="10"/>
        <v>54.999999999995808</v>
      </c>
      <c r="DA8" s="51">
        <f t="shared" si="33"/>
        <v>23</v>
      </c>
      <c r="DB8" s="52">
        <f t="shared" si="34"/>
        <v>-5.2377791188985938</v>
      </c>
      <c r="DC8" s="53">
        <f t="shared" si="11"/>
        <v>0.68642487046629219</v>
      </c>
      <c r="DD8" s="7">
        <f t="shared" si="35"/>
        <v>1</v>
      </c>
      <c r="DE8" s="7">
        <f t="shared" si="12"/>
        <v>38.237779118891119</v>
      </c>
      <c r="DF8" s="7">
        <f t="shared" si="13"/>
        <v>83.000000000001791</v>
      </c>
      <c r="DG8" s="7">
        <f t="shared" si="14"/>
        <v>51.999999999995808</v>
      </c>
      <c r="DH8" s="7">
        <f t="shared" si="15"/>
        <v>-5.2377791188985938</v>
      </c>
      <c r="DI8" s="7">
        <f t="shared" si="16"/>
        <v>-6.2377791188985938</v>
      </c>
      <c r="DJ8" s="7">
        <f t="shared" si="17"/>
        <v>-5.2377791188985938</v>
      </c>
      <c r="DK8" s="7">
        <f t="shared" si="18"/>
        <v>-4.2377791188985938</v>
      </c>
      <c r="DL8" s="13">
        <f t="shared" si="19"/>
        <v>-5.2377791188985938</v>
      </c>
      <c r="DM8" s="14">
        <f t="shared" si="20"/>
        <v>0.68642487046629219</v>
      </c>
      <c r="DN8" s="37">
        <f t="shared" si="36"/>
        <v>0.61818181818172935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11</v>
      </c>
      <c r="E9" s="71">
        <v>1</v>
      </c>
      <c r="F9" s="71">
        <v>1</v>
      </c>
      <c r="G9" s="71"/>
      <c r="H9" s="71"/>
      <c r="I9" s="69">
        <f t="shared" si="22"/>
        <v>13.5</v>
      </c>
      <c r="J9" s="109">
        <v>0.35021990740740744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110">
        <v>0.35023148148148148</v>
      </c>
      <c r="U9" s="64"/>
      <c r="V9" s="64"/>
      <c r="W9" s="65">
        <v>11</v>
      </c>
      <c r="X9" s="65">
        <v>1</v>
      </c>
      <c r="Y9" s="65">
        <v>1</v>
      </c>
      <c r="Z9" s="65"/>
      <c r="AA9" s="65"/>
      <c r="AB9" s="69">
        <f t="shared" si="24"/>
        <v>13.5</v>
      </c>
      <c r="AC9" s="110">
        <v>0.3505092592592593</v>
      </c>
      <c r="AD9" s="70">
        <f t="shared" si="0"/>
        <v>2.777777777778212E-4</v>
      </c>
      <c r="AE9" s="73"/>
      <c r="AF9" s="92"/>
      <c r="AG9" s="64"/>
      <c r="AH9" s="65"/>
      <c r="AI9" s="65"/>
      <c r="AJ9" s="65"/>
      <c r="AK9" s="65"/>
      <c r="AL9" s="65"/>
      <c r="AM9" s="69">
        <f t="shared" si="25"/>
        <v>0</v>
      </c>
      <c r="AN9" s="110">
        <v>0.3506481481481481</v>
      </c>
      <c r="AO9" s="64"/>
      <c r="AP9" s="64"/>
      <c r="AQ9" s="65">
        <v>3</v>
      </c>
      <c r="AR9" s="65"/>
      <c r="AS9" s="65"/>
      <c r="AT9" s="65"/>
      <c r="AU9" s="65"/>
      <c r="AV9" s="69">
        <f t="shared" si="26"/>
        <v>3</v>
      </c>
      <c r="AW9" s="110">
        <v>0.35068287037037038</v>
      </c>
      <c r="AX9" s="70">
        <f t="shared" si="1"/>
        <v>3.4722222222283161E-5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110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110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0.35076388888888888</v>
      </c>
      <c r="CM9" s="112">
        <v>0.3511111111111111</v>
      </c>
      <c r="CN9" s="64" t="str">
        <f t="shared" si="2"/>
        <v>Y</v>
      </c>
      <c r="CO9" s="65" t="s">
        <v>75</v>
      </c>
      <c r="CP9" s="65" t="s">
        <v>75</v>
      </c>
      <c r="CQ9" s="66">
        <f t="shared" si="3"/>
        <v>2.8935185185186008E-4</v>
      </c>
      <c r="CR9" s="64" t="str">
        <f t="shared" si="4"/>
        <v>Yes</v>
      </c>
      <c r="CS9" s="67">
        <f t="shared" si="5"/>
        <v>2024.9999999996835</v>
      </c>
      <c r="CT9" s="76"/>
      <c r="CU9" s="61">
        <f t="shared" si="6"/>
        <v>0</v>
      </c>
      <c r="CV9" s="62">
        <f t="shared" si="7"/>
        <v>16.5</v>
      </c>
      <c r="CW9" s="63">
        <f t="shared" si="8"/>
        <v>27.000000000009017</v>
      </c>
      <c r="CX9" s="63">
        <f t="shared" si="32"/>
        <v>1</v>
      </c>
      <c r="CY9" s="63">
        <f t="shared" si="9"/>
        <v>0</v>
      </c>
      <c r="CZ9" s="63">
        <f t="shared" si="10"/>
        <v>46.999999999996156</v>
      </c>
      <c r="DA9" s="51">
        <f t="shared" si="33"/>
        <v>16.5</v>
      </c>
      <c r="DB9" s="52">
        <f t="shared" si="34"/>
        <v>-2.6783343391593242</v>
      </c>
      <c r="DC9" s="53">
        <f t="shared" si="11"/>
        <v>0.60149614571615739</v>
      </c>
      <c r="DD9" s="7">
        <f t="shared" si="35"/>
        <v>1</v>
      </c>
      <c r="DE9" s="7">
        <f t="shared" si="12"/>
        <v>28.678334339168341</v>
      </c>
      <c r="DF9" s="7">
        <f t="shared" si="13"/>
        <v>76.999999999996049</v>
      </c>
      <c r="DG9" s="7">
        <f t="shared" si="14"/>
        <v>43.999999999996156</v>
      </c>
      <c r="DH9" s="7">
        <f t="shared" si="15"/>
        <v>-2.6783343391593242</v>
      </c>
      <c r="DI9" s="7">
        <f t="shared" si="16"/>
        <v>-3.6783343391593242</v>
      </c>
      <c r="DJ9" s="7">
        <f t="shared" si="17"/>
        <v>-2.6783343391593242</v>
      </c>
      <c r="DK9" s="7">
        <f t="shared" si="18"/>
        <v>-1.6783343391593242</v>
      </c>
      <c r="DL9" s="13">
        <f t="shared" si="19"/>
        <v>-2.6783343391593242</v>
      </c>
      <c r="DM9" s="14">
        <f t="shared" si="20"/>
        <v>0.6014961457161575</v>
      </c>
      <c r="DN9" s="37">
        <f t="shared" si="36"/>
        <v>0.57446808510662184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3</v>
      </c>
      <c r="E10" s="71"/>
      <c r="F10" s="71"/>
      <c r="G10" s="71"/>
      <c r="H10" s="71"/>
      <c r="I10" s="69">
        <f t="shared" si="22"/>
        <v>3</v>
      </c>
      <c r="J10" s="109">
        <v>0.35378472222222218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110">
        <v>0.35379629629629633</v>
      </c>
      <c r="U10" s="64"/>
      <c r="V10" s="64"/>
      <c r="W10" s="65">
        <v>14</v>
      </c>
      <c r="X10" s="65"/>
      <c r="Y10" s="65"/>
      <c r="Z10" s="65"/>
      <c r="AA10" s="65"/>
      <c r="AB10" s="69">
        <f t="shared" si="24"/>
        <v>14</v>
      </c>
      <c r="AC10" s="110">
        <v>0.35413194444444446</v>
      </c>
      <c r="AD10" s="70">
        <f t="shared" si="0"/>
        <v>3.356481481481266E-4</v>
      </c>
      <c r="AE10" s="73"/>
      <c r="AF10" s="92"/>
      <c r="AG10" s="64"/>
      <c r="AH10" s="65">
        <v>1</v>
      </c>
      <c r="AI10" s="65"/>
      <c r="AJ10" s="65"/>
      <c r="AK10" s="65"/>
      <c r="AL10" s="65"/>
      <c r="AM10" s="69">
        <f t="shared" si="25"/>
        <v>1</v>
      </c>
      <c r="AN10" s="110"/>
      <c r="AO10" s="64"/>
      <c r="AP10" s="64"/>
      <c r="AQ10" s="65"/>
      <c r="AR10" s="65"/>
      <c r="AS10" s="65"/>
      <c r="AT10" s="65"/>
      <c r="AU10" s="65"/>
      <c r="AV10" s="69">
        <f t="shared" si="26"/>
        <v>0</v>
      </c>
      <c r="AW10" s="110"/>
      <c r="AX10" s="70">
        <f t="shared" si="1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110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110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0.35435185185185186</v>
      </c>
      <c r="CM10" s="112">
        <v>0.35467592592592595</v>
      </c>
      <c r="CN10" s="64" t="str">
        <f t="shared" si="2"/>
        <v>Y</v>
      </c>
      <c r="CO10" s="65" t="s">
        <v>75</v>
      </c>
      <c r="CP10" s="65" t="s">
        <v>75</v>
      </c>
      <c r="CQ10" s="66">
        <f t="shared" si="3"/>
        <v>3.472222222222765E-4</v>
      </c>
      <c r="CR10" s="64" t="str">
        <f t="shared" si="4"/>
        <v>No</v>
      </c>
      <c r="CS10" s="67">
        <f t="shared" si="5"/>
        <v>1737.9310344828702</v>
      </c>
      <c r="CT10" s="76"/>
      <c r="CU10" s="61">
        <f t="shared" si="6"/>
        <v>0</v>
      </c>
      <c r="CV10" s="62">
        <f t="shared" si="7"/>
        <v>14</v>
      </c>
      <c r="CW10" s="63">
        <f t="shared" si="8"/>
        <v>28.999999999998138</v>
      </c>
      <c r="CX10" s="63">
        <f t="shared" si="32"/>
        <v>1</v>
      </c>
      <c r="CY10" s="63">
        <f t="shared" si="9"/>
        <v>1</v>
      </c>
      <c r="CZ10" s="63">
        <f t="shared" si="10"/>
        <v>49.000000000004462</v>
      </c>
      <c r="DA10" s="51">
        <f t="shared" si="33"/>
        <v>15</v>
      </c>
      <c r="DB10" s="52">
        <f t="shared" si="34"/>
        <v>3.6668678334310627</v>
      </c>
      <c r="DC10" s="53">
        <f t="shared" si="11"/>
        <v>0.60164617077273197</v>
      </c>
      <c r="DD10" s="7">
        <f t="shared" si="35"/>
        <v>1</v>
      </c>
      <c r="DE10" s="7">
        <f t="shared" si="12"/>
        <v>24.333132166567076</v>
      </c>
      <c r="DF10" s="7">
        <f t="shared" si="13"/>
        <v>77.000000000005642</v>
      </c>
      <c r="DG10" s="7">
        <f t="shared" si="14"/>
        <v>46.000000000004462</v>
      </c>
      <c r="DH10" s="7">
        <f t="shared" si="15"/>
        <v>3.6668678334310627</v>
      </c>
      <c r="DI10" s="7">
        <f t="shared" si="16"/>
        <v>2.6668678334310627</v>
      </c>
      <c r="DJ10" s="7">
        <f t="shared" si="17"/>
        <v>3.6668678334310627</v>
      </c>
      <c r="DK10" s="7">
        <f t="shared" si="18"/>
        <v>4.6668678334310627</v>
      </c>
      <c r="DL10" s="13">
        <f t="shared" si="19"/>
        <v>3.6668678334310627</v>
      </c>
      <c r="DM10" s="14">
        <f t="shared" si="20"/>
        <v>0.60164617077273186</v>
      </c>
      <c r="DN10" s="37">
        <f t="shared" si="36"/>
        <v>0.59183673469378562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1</v>
      </c>
      <c r="E11" s="71"/>
      <c r="F11" s="71"/>
      <c r="G11" s="71"/>
      <c r="H11" s="71"/>
      <c r="I11" s="69">
        <f t="shared" si="22"/>
        <v>1</v>
      </c>
      <c r="J11" s="109">
        <v>0.3576388888888889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110">
        <v>0.35765046296296293</v>
      </c>
      <c r="U11" s="64"/>
      <c r="V11" s="64"/>
      <c r="W11" s="65">
        <v>14</v>
      </c>
      <c r="X11" s="65">
        <v>1</v>
      </c>
      <c r="Y11" s="65"/>
      <c r="Z11" s="65"/>
      <c r="AA11" s="65"/>
      <c r="AB11" s="69">
        <f t="shared" si="24"/>
        <v>15</v>
      </c>
      <c r="AC11" s="110">
        <v>0.35793981481481479</v>
      </c>
      <c r="AD11" s="70">
        <f t="shared" si="0"/>
        <v>2.8935185185186008E-4</v>
      </c>
      <c r="AE11" s="73"/>
      <c r="AF11" s="92"/>
      <c r="AG11" s="64"/>
      <c r="AH11" s="65">
        <v>3</v>
      </c>
      <c r="AI11" s="65"/>
      <c r="AJ11" s="65"/>
      <c r="AK11" s="65"/>
      <c r="AL11" s="65"/>
      <c r="AM11" s="69">
        <f t="shared" si="25"/>
        <v>3</v>
      </c>
      <c r="AN11" s="110"/>
      <c r="AO11" s="64"/>
      <c r="AP11" s="64"/>
      <c r="AQ11" s="65"/>
      <c r="AR11" s="65"/>
      <c r="AS11" s="65"/>
      <c r="AT11" s="65"/>
      <c r="AU11" s="65"/>
      <c r="AV11" s="69">
        <f t="shared" si="26"/>
        <v>0</v>
      </c>
      <c r="AW11" s="110"/>
      <c r="AX11" s="70">
        <f t="shared" si="1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110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110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0.35822916666666665</v>
      </c>
      <c r="CM11" s="112">
        <v>0.35853009259259255</v>
      </c>
      <c r="CN11" s="64" t="str">
        <f t="shared" si="2"/>
        <v>Y</v>
      </c>
      <c r="CO11" s="65" t="s">
        <v>75</v>
      </c>
      <c r="CP11" s="65" t="s">
        <v>75</v>
      </c>
      <c r="CQ11" s="66">
        <f t="shared" si="3"/>
        <v>3.0092592592589895E-4</v>
      </c>
      <c r="CR11" s="64" t="str">
        <f t="shared" si="4"/>
        <v>No</v>
      </c>
      <c r="CS11" s="67">
        <f t="shared" si="5"/>
        <v>2159.9999999999386</v>
      </c>
      <c r="CT11" s="76"/>
      <c r="CU11" s="61">
        <f t="shared" si="6"/>
        <v>0</v>
      </c>
      <c r="CV11" s="62">
        <f t="shared" si="7"/>
        <v>15</v>
      </c>
      <c r="CW11" s="63">
        <f t="shared" si="8"/>
        <v>25.000000000000711</v>
      </c>
      <c r="CX11" s="63">
        <f t="shared" si="32"/>
        <v>1</v>
      </c>
      <c r="CY11" s="63">
        <f t="shared" si="9"/>
        <v>3</v>
      </c>
      <c r="CZ11" s="63">
        <f t="shared" si="10"/>
        <v>50.99999999999838</v>
      </c>
      <c r="DA11" s="51">
        <f t="shared" si="33"/>
        <v>18</v>
      </c>
      <c r="DB11" s="52">
        <f t="shared" si="34"/>
        <v>-2.0712130356068705</v>
      </c>
      <c r="DC11" s="53">
        <f t="shared" si="11"/>
        <v>0.61258493353032084</v>
      </c>
      <c r="DD11" s="7">
        <f t="shared" si="35"/>
        <v>1</v>
      </c>
      <c r="DE11" s="7">
        <f t="shared" si="12"/>
        <v>26.071213035607581</v>
      </c>
      <c r="DF11" s="7">
        <f t="shared" si="13"/>
        <v>76.999999999996049</v>
      </c>
      <c r="DG11" s="7">
        <f t="shared" si="14"/>
        <v>47.99999999999838</v>
      </c>
      <c r="DH11" s="7">
        <f t="shared" si="15"/>
        <v>-2.0712130356068705</v>
      </c>
      <c r="DI11" s="7">
        <f t="shared" si="16"/>
        <v>-3.0712130356068705</v>
      </c>
      <c r="DJ11" s="7">
        <f t="shared" si="17"/>
        <v>-2.0712130356068705</v>
      </c>
      <c r="DK11" s="7">
        <f t="shared" si="18"/>
        <v>-1.0712130356068705</v>
      </c>
      <c r="DL11" s="13">
        <f t="shared" si="19"/>
        <v>-2.0712130356068705</v>
      </c>
      <c r="DM11" s="14">
        <f t="shared" si="20"/>
        <v>0.61258493353032073</v>
      </c>
      <c r="DN11" s="37">
        <f t="shared" si="36"/>
        <v>0.49019607843140206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6</v>
      </c>
      <c r="E12" s="71">
        <v>1</v>
      </c>
      <c r="F12" s="71"/>
      <c r="G12" s="71"/>
      <c r="H12" s="71"/>
      <c r="I12" s="69">
        <f t="shared" si="22"/>
        <v>7</v>
      </c>
      <c r="J12" s="109">
        <v>0.35939814814814813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110">
        <v>0.35940972222222217</v>
      </c>
      <c r="U12" s="64"/>
      <c r="V12" s="64"/>
      <c r="W12" s="65">
        <v>6</v>
      </c>
      <c r="X12" s="65">
        <v>1</v>
      </c>
      <c r="Y12" s="65"/>
      <c r="Z12" s="65"/>
      <c r="AA12" s="65"/>
      <c r="AB12" s="69">
        <f t="shared" si="24"/>
        <v>7</v>
      </c>
      <c r="AC12" s="110">
        <v>0.35954861111111108</v>
      </c>
      <c r="AD12" s="70">
        <f t="shared" si="0"/>
        <v>1.388888888889106E-4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5"/>
        <v>0</v>
      </c>
      <c r="AN12" s="110">
        <v>0.35966435185185186</v>
      </c>
      <c r="AO12" s="64"/>
      <c r="AP12" s="64">
        <v>1</v>
      </c>
      <c r="AQ12" s="65">
        <v>6</v>
      </c>
      <c r="AR12" s="65">
        <v>1</v>
      </c>
      <c r="AS12" s="65"/>
      <c r="AT12" s="65"/>
      <c r="AU12" s="65"/>
      <c r="AV12" s="69">
        <f t="shared" si="26"/>
        <v>7.4</v>
      </c>
      <c r="AW12" s="110">
        <v>0.35983796296296294</v>
      </c>
      <c r="AX12" s="70">
        <f t="shared" si="1"/>
        <v>1.7361111111108274E-4</v>
      </c>
      <c r="AY12" s="73"/>
      <c r="AZ12" s="92"/>
      <c r="BA12" s="64"/>
      <c r="BB12" s="65">
        <v>1</v>
      </c>
      <c r="BC12" s="65"/>
      <c r="BD12" s="65"/>
      <c r="BE12" s="65"/>
      <c r="BF12" s="65"/>
      <c r="BG12" s="69">
        <f t="shared" si="27"/>
        <v>1</v>
      </c>
      <c r="BH12" s="110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110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0.36000000000000004</v>
      </c>
      <c r="CM12" s="112">
        <v>0.3602893518518519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1.5046296296294948E-4</v>
      </c>
      <c r="CR12" s="64" t="str">
        <f t="shared" si="4"/>
        <v>Yes</v>
      </c>
      <c r="CS12" s="67">
        <f t="shared" si="5"/>
        <v>2099.9999999996717</v>
      </c>
      <c r="CT12" s="76"/>
      <c r="CU12" s="61">
        <f t="shared" si="6"/>
        <v>0</v>
      </c>
      <c r="CV12" s="62">
        <f t="shared" si="7"/>
        <v>14.4</v>
      </c>
      <c r="CW12" s="63">
        <f t="shared" si="8"/>
        <v>26.999999999999424</v>
      </c>
      <c r="CX12" s="63">
        <f t="shared" si="32"/>
        <v>1</v>
      </c>
      <c r="CY12" s="63">
        <f t="shared" si="9"/>
        <v>1</v>
      </c>
      <c r="CZ12" s="63">
        <f t="shared" si="10"/>
        <v>52.000000000004931</v>
      </c>
      <c r="DA12" s="51">
        <f t="shared" si="33"/>
        <v>15.4</v>
      </c>
      <c r="DB12" s="52">
        <f t="shared" si="34"/>
        <v>0.97163548581614378</v>
      </c>
      <c r="DC12" s="53">
        <f t="shared" si="11"/>
        <v>0.54593796159522279</v>
      </c>
      <c r="DD12" s="7">
        <f t="shared" si="35"/>
        <v>1</v>
      </c>
      <c r="DE12" s="7">
        <f t="shared" si="12"/>
        <v>25.028364514183281</v>
      </c>
      <c r="DF12" s="7">
        <f t="shared" si="13"/>
        <v>77.000000000005642</v>
      </c>
      <c r="DG12" s="7">
        <f t="shared" si="14"/>
        <v>49.000000000004931</v>
      </c>
      <c r="DH12" s="7">
        <f t="shared" si="15"/>
        <v>0.97163548581614378</v>
      </c>
      <c r="DI12" s="7">
        <f t="shared" si="16"/>
        <v>-2.8364514183856215E-2</v>
      </c>
      <c r="DJ12" s="7">
        <f t="shared" si="17"/>
        <v>0.97163548581614378</v>
      </c>
      <c r="DK12" s="7">
        <f t="shared" si="18"/>
        <v>1.9716354858161438</v>
      </c>
      <c r="DL12" s="13">
        <f t="shared" si="19"/>
        <v>0.97163548581614378</v>
      </c>
      <c r="DM12" s="14">
        <f t="shared" si="20"/>
        <v>0.5459379615952229</v>
      </c>
      <c r="DN12" s="37">
        <f t="shared" si="36"/>
        <v>0.51923076923070888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4</v>
      </c>
      <c r="E13" s="71">
        <v>1</v>
      </c>
      <c r="F13" s="71"/>
      <c r="G13" s="71"/>
      <c r="H13" s="71"/>
      <c r="I13" s="69">
        <f t="shared" si="22"/>
        <v>5</v>
      </c>
      <c r="J13" s="109">
        <v>0.36402777777777778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110">
        <v>0.36403935185185188</v>
      </c>
      <c r="U13" s="64"/>
      <c r="V13" s="64"/>
      <c r="W13" s="65">
        <v>10</v>
      </c>
      <c r="X13" s="65">
        <v>2</v>
      </c>
      <c r="Y13" s="65"/>
      <c r="Z13" s="65"/>
      <c r="AA13" s="65"/>
      <c r="AB13" s="69">
        <f t="shared" si="24"/>
        <v>12</v>
      </c>
      <c r="AC13" s="110">
        <v>0.36428240740740742</v>
      </c>
      <c r="AD13" s="70">
        <f t="shared" si="0"/>
        <v>2.4305555555553804E-4</v>
      </c>
      <c r="AE13" s="73"/>
      <c r="AF13" s="92"/>
      <c r="AG13" s="64"/>
      <c r="AH13" s="65">
        <v>3</v>
      </c>
      <c r="AI13" s="65">
        <v>1</v>
      </c>
      <c r="AJ13" s="65"/>
      <c r="AK13" s="65"/>
      <c r="AL13" s="65"/>
      <c r="AM13" s="69">
        <f t="shared" si="25"/>
        <v>4</v>
      </c>
      <c r="AN13" s="110"/>
      <c r="AO13" s="64"/>
      <c r="AP13" s="64"/>
      <c r="AQ13" s="65"/>
      <c r="AR13" s="65"/>
      <c r="AS13" s="65"/>
      <c r="AT13" s="65"/>
      <c r="AU13" s="65"/>
      <c r="AV13" s="69">
        <f t="shared" si="26"/>
        <v>0</v>
      </c>
      <c r="AW13" s="110"/>
      <c r="AX13" s="70">
        <f t="shared" si="1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110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110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0.36454861111111114</v>
      </c>
      <c r="CM13" s="112">
        <v>0.36496527777777782</v>
      </c>
      <c r="CN13" s="64" t="str">
        <f t="shared" si="2"/>
        <v>Y</v>
      </c>
      <c r="CO13" s="65" t="s">
        <v>75</v>
      </c>
      <c r="CP13" s="65" t="s">
        <v>75</v>
      </c>
      <c r="CQ13" s="66">
        <f t="shared" si="3"/>
        <v>2.5462962962963243E-4</v>
      </c>
      <c r="CR13" s="64" t="str">
        <f t="shared" si="4"/>
        <v>No</v>
      </c>
      <c r="CS13" s="67">
        <f t="shared" si="5"/>
        <v>2057.1428571430056</v>
      </c>
      <c r="CT13" s="76"/>
      <c r="CU13" s="61">
        <f t="shared" si="6"/>
        <v>0</v>
      </c>
      <c r="CV13" s="62">
        <f t="shared" si="7"/>
        <v>12</v>
      </c>
      <c r="CW13" s="63">
        <f t="shared" si="8"/>
        <v>20.999999999998487</v>
      </c>
      <c r="CX13" s="63">
        <f t="shared" si="32"/>
        <v>1</v>
      </c>
      <c r="CY13" s="63">
        <f t="shared" si="9"/>
        <v>4</v>
      </c>
      <c r="CZ13" s="63">
        <f t="shared" si="10"/>
        <v>45.000000000002238</v>
      </c>
      <c r="DA13" s="51">
        <f t="shared" si="33"/>
        <v>16</v>
      </c>
      <c r="DB13" s="52">
        <f t="shared" si="34"/>
        <v>-0.85697042848757832</v>
      </c>
      <c r="DC13" s="53">
        <f t="shared" si="11"/>
        <v>0.63409062762308277</v>
      </c>
      <c r="DD13" s="7">
        <f t="shared" si="35"/>
        <v>1</v>
      </c>
      <c r="DE13" s="7">
        <f t="shared" si="12"/>
        <v>20.856970428486065</v>
      </c>
      <c r="DF13" s="7">
        <f t="shared" si="13"/>
        <v>81.00000000000307</v>
      </c>
      <c r="DG13" s="7">
        <f t="shared" si="14"/>
        <v>42.000000000002238</v>
      </c>
      <c r="DH13" s="7">
        <f t="shared" si="15"/>
        <v>-0.85697042848757832</v>
      </c>
      <c r="DI13" s="7">
        <f t="shared" si="16"/>
        <v>-1.8569704284875783</v>
      </c>
      <c r="DJ13" s="7">
        <f t="shared" si="17"/>
        <v>-0.85697042848757832</v>
      </c>
      <c r="DK13" s="7">
        <f t="shared" si="18"/>
        <v>0.14302957151242168</v>
      </c>
      <c r="DL13" s="13">
        <f t="shared" si="19"/>
        <v>-0.85697042848757832</v>
      </c>
      <c r="DM13" s="14">
        <f t="shared" si="20"/>
        <v>0.63409062762308277</v>
      </c>
      <c r="DN13" s="37">
        <f t="shared" si="36"/>
        <v>0.46666666666660983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9</v>
      </c>
      <c r="E14" s="71"/>
      <c r="F14" s="71"/>
      <c r="G14" s="71"/>
      <c r="H14" s="71"/>
      <c r="I14" s="69">
        <f t="shared" si="22"/>
        <v>9</v>
      </c>
      <c r="J14" s="109">
        <v>0.3687037037037037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110">
        <v>0.36871527777777779</v>
      </c>
      <c r="U14" s="64"/>
      <c r="V14" s="64"/>
      <c r="W14" s="65">
        <v>9</v>
      </c>
      <c r="X14" s="65"/>
      <c r="Y14" s="65"/>
      <c r="Z14" s="65"/>
      <c r="AA14" s="65"/>
      <c r="AB14" s="69">
        <f t="shared" si="24"/>
        <v>9</v>
      </c>
      <c r="AC14" s="110">
        <v>0.36888888888888888</v>
      </c>
      <c r="AD14" s="70">
        <f t="shared" si="0"/>
        <v>1.7361111111108274E-4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5"/>
        <v>0</v>
      </c>
      <c r="AN14" s="110">
        <v>0.36905092592592598</v>
      </c>
      <c r="AO14" s="64"/>
      <c r="AP14" s="64"/>
      <c r="AQ14" s="65">
        <v>3</v>
      </c>
      <c r="AR14" s="65"/>
      <c r="AS14" s="65"/>
      <c r="AT14" s="65"/>
      <c r="AU14" s="65"/>
      <c r="AV14" s="69">
        <f t="shared" si="26"/>
        <v>3</v>
      </c>
      <c r="AW14" s="110">
        <v>0.36909722222222219</v>
      </c>
      <c r="AX14" s="70">
        <f t="shared" si="1"/>
        <v>4.6296296296211015E-5</v>
      </c>
      <c r="AY14" s="73"/>
      <c r="AZ14" s="92"/>
      <c r="BA14" s="64"/>
      <c r="BB14" s="65">
        <v>2</v>
      </c>
      <c r="BC14" s="65"/>
      <c r="BD14" s="65">
        <v>1</v>
      </c>
      <c r="BE14" s="65"/>
      <c r="BF14" s="65"/>
      <c r="BG14" s="69">
        <f t="shared" si="27"/>
        <v>3.5</v>
      </c>
      <c r="BH14" s="110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110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0.36928240740740742</v>
      </c>
      <c r="CM14" s="112">
        <v>0.36959490740740741</v>
      </c>
      <c r="CN14" s="64" t="str">
        <f t="shared" si="2"/>
        <v>Y</v>
      </c>
      <c r="CO14" s="65" t="s">
        <v>75</v>
      </c>
      <c r="CP14" s="65" t="s">
        <v>75</v>
      </c>
      <c r="CQ14" s="66">
        <f t="shared" si="3"/>
        <v>1.8518518518517713E-4</v>
      </c>
      <c r="CR14" s="64" t="str">
        <f t="shared" si="4"/>
        <v>Yes</v>
      </c>
      <c r="CS14" s="67">
        <f t="shared" si="5"/>
        <v>2160.0000000003529</v>
      </c>
      <c r="CT14" s="76"/>
      <c r="CU14" s="61">
        <f t="shared" si="6"/>
        <v>0</v>
      </c>
      <c r="CV14" s="62">
        <f t="shared" si="7"/>
        <v>12</v>
      </c>
      <c r="CW14" s="63">
        <f t="shared" si="8"/>
        <v>18.99999999999018</v>
      </c>
      <c r="CX14" s="63">
        <f t="shared" si="32"/>
        <v>1</v>
      </c>
      <c r="CY14" s="63">
        <f t="shared" si="9"/>
        <v>3.5</v>
      </c>
      <c r="CZ14" s="63">
        <f t="shared" si="10"/>
        <v>50.000000000001421</v>
      </c>
      <c r="DA14" s="51">
        <f t="shared" si="33"/>
        <v>15.5</v>
      </c>
      <c r="DB14" s="52">
        <f t="shared" si="34"/>
        <v>-2.8569704284958846</v>
      </c>
      <c r="DC14" s="53">
        <f t="shared" si="11"/>
        <v>0.52972588109637131</v>
      </c>
      <c r="DD14" s="7">
        <f t="shared" si="35"/>
        <v>1</v>
      </c>
      <c r="DE14" s="7">
        <f t="shared" si="12"/>
        <v>20.856970428486065</v>
      </c>
      <c r="DF14" s="7">
        <f t="shared" si="13"/>
        <v>77.000000000000853</v>
      </c>
      <c r="DG14" s="7">
        <f t="shared" si="14"/>
        <v>47.000000000001421</v>
      </c>
      <c r="DH14" s="7">
        <f t="shared" si="15"/>
        <v>-2.8569704284958846</v>
      </c>
      <c r="DI14" s="7">
        <f t="shared" si="16"/>
        <v>-3.8569704284958846</v>
      </c>
      <c r="DJ14" s="7">
        <f t="shared" si="17"/>
        <v>-2.8569704284958846</v>
      </c>
      <c r="DK14" s="7">
        <f t="shared" si="18"/>
        <v>-1.8569704284958846</v>
      </c>
      <c r="DL14" s="13">
        <f t="shared" si="19"/>
        <v>-2.8569704284958846</v>
      </c>
      <c r="DM14" s="14">
        <f t="shared" si="20"/>
        <v>0.52972588109637131</v>
      </c>
      <c r="DN14" s="37">
        <f t="shared" si="36"/>
        <v>0.37999999999979278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2</v>
      </c>
      <c r="E15" s="71">
        <v>2</v>
      </c>
      <c r="F15" s="71"/>
      <c r="G15" s="71"/>
      <c r="H15" s="71"/>
      <c r="I15" s="69">
        <f t="shared" si="22"/>
        <v>4</v>
      </c>
      <c r="J15" s="109">
        <v>0.37401620370370375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110">
        <v>0.37401620370370375</v>
      </c>
      <c r="U15" s="64"/>
      <c r="V15" s="64"/>
      <c r="W15" s="65">
        <v>6</v>
      </c>
      <c r="X15" s="65">
        <v>2</v>
      </c>
      <c r="Y15" s="65"/>
      <c r="Z15" s="65"/>
      <c r="AA15" s="65"/>
      <c r="AB15" s="69">
        <f t="shared" si="24"/>
        <v>8</v>
      </c>
      <c r="AC15" s="110">
        <v>0.37420138888888888</v>
      </c>
      <c r="AD15" s="70">
        <f t="shared" si="0"/>
        <v>1.8518518518512161E-4</v>
      </c>
      <c r="AE15" s="73"/>
      <c r="AF15" s="92"/>
      <c r="AG15" s="64"/>
      <c r="AH15" s="65">
        <v>4</v>
      </c>
      <c r="AI15" s="65"/>
      <c r="AJ15" s="65"/>
      <c r="AK15" s="65"/>
      <c r="AL15" s="65"/>
      <c r="AM15" s="69">
        <f t="shared" si="25"/>
        <v>4</v>
      </c>
      <c r="AN15" s="110"/>
      <c r="AO15" s="64"/>
      <c r="AP15" s="64"/>
      <c r="AQ15" s="65"/>
      <c r="AR15" s="65"/>
      <c r="AS15" s="65"/>
      <c r="AT15" s="65"/>
      <c r="AU15" s="65"/>
      <c r="AV15" s="69">
        <f t="shared" si="26"/>
        <v>0</v>
      </c>
      <c r="AW15" s="110"/>
      <c r="AX15" s="70">
        <f t="shared" si="1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110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110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0.37457175925925923</v>
      </c>
      <c r="CM15" s="112">
        <v>0.37494212962962964</v>
      </c>
      <c r="CN15" s="64" t="str">
        <f t="shared" si="2"/>
        <v>Y</v>
      </c>
      <c r="CO15" s="65" t="s">
        <v>75</v>
      </c>
      <c r="CP15" s="65" t="s">
        <v>75</v>
      </c>
      <c r="CQ15" s="66">
        <f t="shared" si="3"/>
        <v>1.8518518518512161E-4</v>
      </c>
      <c r="CR15" s="64" t="str">
        <f t="shared" si="4"/>
        <v>No</v>
      </c>
      <c r="CS15" s="67">
        <f t="shared" si="5"/>
        <v>1800.000000000618</v>
      </c>
      <c r="CT15" s="76"/>
      <c r="CU15" s="61">
        <f t="shared" si="6"/>
        <v>0</v>
      </c>
      <c r="CV15" s="62">
        <f t="shared" si="7"/>
        <v>8</v>
      </c>
      <c r="CW15" s="63">
        <f t="shared" si="8"/>
        <v>15.999999999994508</v>
      </c>
      <c r="CX15" s="63">
        <f t="shared" si="32"/>
        <v>1</v>
      </c>
      <c r="CY15" s="63">
        <f t="shared" si="9"/>
        <v>4</v>
      </c>
      <c r="CZ15" s="63">
        <f t="shared" si="10"/>
        <v>47.999999999993115</v>
      </c>
      <c r="DA15" s="51">
        <f t="shared" si="33"/>
        <v>12</v>
      </c>
      <c r="DB15" s="52">
        <f t="shared" si="34"/>
        <v>1.0953530476704643</v>
      </c>
      <c r="DC15" s="53">
        <f t="shared" si="11"/>
        <v>0.46447242866937316</v>
      </c>
      <c r="DD15" s="7">
        <f t="shared" si="35"/>
        <v>1</v>
      </c>
      <c r="DE15" s="7">
        <f t="shared" si="12"/>
        <v>13.904646952324043</v>
      </c>
      <c r="DF15" s="7">
        <f t="shared" si="13"/>
        <v>79.999999999996518</v>
      </c>
      <c r="DG15" s="7">
        <f t="shared" si="14"/>
        <v>44.999999999993115</v>
      </c>
      <c r="DH15" s="7">
        <f t="shared" si="15"/>
        <v>1.0953530476704643</v>
      </c>
      <c r="DI15" s="7">
        <f t="shared" si="16"/>
        <v>9.5353047670464264E-2</v>
      </c>
      <c r="DJ15" s="7">
        <f t="shared" si="17"/>
        <v>1.0953530476704643</v>
      </c>
      <c r="DK15" s="7">
        <f t="shared" si="18"/>
        <v>2.0953530476704643</v>
      </c>
      <c r="DL15" s="13">
        <f t="shared" si="19"/>
        <v>1.0953530476704643</v>
      </c>
      <c r="DM15" s="14">
        <f t="shared" si="20"/>
        <v>0.46447242866937322</v>
      </c>
      <c r="DN15" s="37">
        <f t="shared" si="36"/>
        <v>0.3333333333332667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2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3">IF($J16="","-",BI16*$L$2+BJ16*$M$2+BK16*$N$2+BL16*$O$2+BM16*$P$2+BN16*$Q$2+BO16*$R$2)</f>
        <v>-</v>
      </c>
      <c r="BQ16" s="68"/>
      <c r="BR16" s="70" t="str">
        <f t="shared" ref="BR16:BR55" si="44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5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6">IF($J16="","-",CC16*$L$2+CD16*$M$2+CE16*$N$2+CF16*$O$2+CG16*$P$2+CH16*$Q$2+CI16*$R$2)</f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2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3"/>
        <v>-</v>
      </c>
      <c r="BQ17" s="68"/>
      <c r="BR17" s="70" t="str">
        <f t="shared" si="44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5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6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2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3"/>
        <v>-</v>
      </c>
      <c r="BQ18" s="68"/>
      <c r="BR18" s="70" t="str">
        <f t="shared" si="44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5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6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2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3"/>
        <v>-</v>
      </c>
      <c r="BQ19" s="68"/>
      <c r="BR19" s="70" t="str">
        <f t="shared" si="44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5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6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2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3"/>
        <v>-</v>
      </c>
      <c r="BQ20" s="68"/>
      <c r="BR20" s="70" t="str">
        <f t="shared" si="44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5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6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2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3"/>
        <v>-</v>
      </c>
      <c r="BQ21" s="68"/>
      <c r="BR21" s="70" t="str">
        <f t="shared" si="44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5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6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2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3"/>
        <v>-</v>
      </c>
      <c r="BQ22" s="68"/>
      <c r="BR22" s="70" t="str">
        <f t="shared" si="44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5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6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2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3"/>
        <v>-</v>
      </c>
      <c r="BQ23" s="68"/>
      <c r="BR23" s="70" t="str">
        <f t="shared" si="44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5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6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2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3"/>
        <v>-</v>
      </c>
      <c r="BQ24" s="68"/>
      <c r="BR24" s="70" t="str">
        <f t="shared" si="44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5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6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2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3"/>
        <v>-</v>
      </c>
      <c r="BQ25" s="68"/>
      <c r="BR25" s="70" t="str">
        <f t="shared" si="44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5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6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2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3"/>
        <v>-</v>
      </c>
      <c r="BQ26" s="68"/>
      <c r="BR26" s="70" t="str">
        <f t="shared" si="44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5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6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2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3"/>
        <v>-</v>
      </c>
      <c r="BQ27" s="68"/>
      <c r="BR27" s="70" t="str">
        <f t="shared" si="44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5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6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2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3"/>
        <v>-</v>
      </c>
      <c r="BQ28" s="68"/>
      <c r="BR28" s="70" t="str">
        <f t="shared" si="44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5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6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2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3"/>
        <v>-</v>
      </c>
      <c r="BQ29" s="68"/>
      <c r="BR29" s="70" t="str">
        <f t="shared" si="44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5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6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2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3"/>
        <v>-</v>
      </c>
      <c r="BQ30" s="68"/>
      <c r="BR30" s="70" t="str">
        <f t="shared" si="44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5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6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2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3"/>
        <v>-</v>
      </c>
      <c r="BQ31" s="68"/>
      <c r="BR31" s="70" t="str">
        <f t="shared" si="44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5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6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2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3"/>
        <v>-</v>
      </c>
      <c r="BQ32" s="68"/>
      <c r="BR32" s="70" t="str">
        <f t="shared" si="44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5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6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2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3"/>
        <v>-</v>
      </c>
      <c r="BQ33" s="68"/>
      <c r="BR33" s="70" t="str">
        <f t="shared" si="44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5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6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2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3"/>
        <v>-</v>
      </c>
      <c r="BQ34" s="68"/>
      <c r="BR34" s="70" t="str">
        <f t="shared" si="44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5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6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2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3"/>
        <v>-</v>
      </c>
      <c r="BQ35" s="68"/>
      <c r="BR35" s="70" t="str">
        <f t="shared" si="44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5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6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2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3"/>
        <v>-</v>
      </c>
      <c r="BQ36" s="68"/>
      <c r="BR36" s="70" t="str">
        <f t="shared" si="44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5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6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2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3"/>
        <v>-</v>
      </c>
      <c r="BQ37" s="68"/>
      <c r="BR37" s="70" t="str">
        <f t="shared" si="44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5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6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ref="AX38:AX55" si="4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2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3"/>
        <v>-</v>
      </c>
      <c r="BQ38" s="68"/>
      <c r="BR38" s="70" t="str">
        <f t="shared" si="44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5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6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ref="CV38:CV55" si="54">IF($J38="","-",AB38+AV38+BP38)</f>
        <v>-</v>
      </c>
      <c r="CW38" s="63" t="str">
        <f t="shared" ref="CW38:CW55" si="55">IF($J38="","-",(AD38+AX38+BR38)*86400)</f>
        <v>-</v>
      </c>
      <c r="CX38" s="63" t="str">
        <f t="shared" si="32"/>
        <v>-</v>
      </c>
      <c r="CY38" s="63" t="str">
        <f t="shared" ref="CY38:CY55" si="56">IF($J38="","-",S38+AM38+BG38+CA38)</f>
        <v>-</v>
      </c>
      <c r="CZ38" s="63" t="str">
        <f t="shared" ref="CZ38:CZ55" si="5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9">IF($J38="","-",IFERROR((3600*CV38/$CS$56),0))</f>
        <v>-</v>
      </c>
      <c r="DF38" s="7" t="str">
        <f t="shared" ref="DF38:DF55" si="60">IF(J38="","-",(CM38-J38)*86400)</f>
        <v>-</v>
      </c>
      <c r="DG38" s="7" t="str">
        <f t="shared" ref="DG38:DG55" si="61">IF($J38="","-",(CL38-J38-(3/86400))*86400)</f>
        <v>-</v>
      </c>
      <c r="DH38" s="7" t="str">
        <f t="shared" ref="DH38:DH55" si="62">IF($J38="","-",IF($CW38=0,0, $CW38-IFERROR(3600*$CV38/$CS$56,0)-1))</f>
        <v>-</v>
      </c>
      <c r="DI38" s="7" t="str">
        <f t="shared" ref="DI38:DI55" si="63">IF($J38="","-",IF($CW38=0,0, $CW38-IFERROR(3600*$CV38/$CS$56,0)-2))</f>
        <v>-</v>
      </c>
      <c r="DJ38" s="7" t="str">
        <f t="shared" ref="DJ38:DJ55" si="64">IF($J38="","-",IF($CW38=0,0, $CW38-IFERROR(3600*$CV38/$CS$56,0)-1))</f>
        <v>-</v>
      </c>
      <c r="DK38" s="7" t="str">
        <f t="shared" ref="DK38:DK55" si="65">IF($J38="","-",IF($CW38=0,0, $CW38-IFERROR(3600*$CV38/$CS$56,0)))</f>
        <v>-</v>
      </c>
      <c r="DL38" s="13" t="str">
        <f t="shared" ref="DL38:DL55" si="66">IF($J38="","-",HLOOKUP(CX38,$DH$5:$DK$55,A38+1, FALSE))</f>
        <v>-</v>
      </c>
      <c r="DM38" s="14" t="str">
        <f t="shared" ref="DM38:DM55" si="6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2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3"/>
        <v>-</v>
      </c>
      <c r="BQ39" s="68"/>
      <c r="BR39" s="70" t="str">
        <f t="shared" si="44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5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6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54"/>
        <v>-</v>
      </c>
      <c r="CW39" s="63" t="str">
        <f t="shared" si="55"/>
        <v>-</v>
      </c>
      <c r="CX39" s="63" t="str">
        <f t="shared" si="32"/>
        <v>-</v>
      </c>
      <c r="CY39" s="63" t="str">
        <f t="shared" si="56"/>
        <v>-</v>
      </c>
      <c r="CZ39" s="63" t="str">
        <f t="shared" si="5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8"/>
        <v>-</v>
      </c>
      <c r="DD39" s="7" t="str">
        <f t="shared" si="35"/>
        <v>-</v>
      </c>
      <c r="DE39" s="7" t="str">
        <f t="shared" si="59"/>
        <v>-</v>
      </c>
      <c r="DF39" s="7" t="str">
        <f t="shared" si="60"/>
        <v>-</v>
      </c>
      <c r="DG39" s="7" t="str">
        <f t="shared" si="61"/>
        <v>-</v>
      </c>
      <c r="DH39" s="7" t="str">
        <f t="shared" si="62"/>
        <v>-</v>
      </c>
      <c r="DI39" s="7" t="str">
        <f t="shared" si="63"/>
        <v>-</v>
      </c>
      <c r="DJ39" s="7" t="str">
        <f t="shared" si="64"/>
        <v>-</v>
      </c>
      <c r="DK39" s="7" t="str">
        <f t="shared" si="65"/>
        <v>-</v>
      </c>
      <c r="DL39" s="13" t="str">
        <f t="shared" si="66"/>
        <v>-</v>
      </c>
      <c r="DM39" s="14" t="str">
        <f t="shared" si="67"/>
        <v>-</v>
      </c>
      <c r="DN39" s="37" t="str">
        <f t="shared" si="36"/>
        <v>-</v>
      </c>
      <c r="DO39" s="89" t="str">
        <f t="shared" si="6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2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3"/>
        <v>-</v>
      </c>
      <c r="BQ40" s="68"/>
      <c r="BR40" s="70" t="str">
        <f t="shared" si="44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5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6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54"/>
        <v>-</v>
      </c>
      <c r="CW40" s="63" t="str">
        <f t="shared" si="55"/>
        <v>-</v>
      </c>
      <c r="CX40" s="63" t="str">
        <f t="shared" si="32"/>
        <v>-</v>
      </c>
      <c r="CY40" s="63" t="str">
        <f t="shared" si="56"/>
        <v>-</v>
      </c>
      <c r="CZ40" s="63" t="str">
        <f t="shared" si="5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8"/>
        <v>-</v>
      </c>
      <c r="DD40" s="7" t="str">
        <f t="shared" si="35"/>
        <v>-</v>
      </c>
      <c r="DE40" s="7" t="str">
        <f t="shared" si="59"/>
        <v>-</v>
      </c>
      <c r="DF40" s="7" t="str">
        <f t="shared" si="60"/>
        <v>-</v>
      </c>
      <c r="DG40" s="7" t="str">
        <f t="shared" si="61"/>
        <v>-</v>
      </c>
      <c r="DH40" s="7" t="str">
        <f t="shared" si="62"/>
        <v>-</v>
      </c>
      <c r="DI40" s="7" t="str">
        <f t="shared" si="63"/>
        <v>-</v>
      </c>
      <c r="DJ40" s="7" t="str">
        <f t="shared" si="64"/>
        <v>-</v>
      </c>
      <c r="DK40" s="7" t="str">
        <f t="shared" si="65"/>
        <v>-</v>
      </c>
      <c r="DL40" s="13" t="str">
        <f t="shared" si="66"/>
        <v>-</v>
      </c>
      <c r="DM40" s="14" t="str">
        <f t="shared" si="67"/>
        <v>-</v>
      </c>
      <c r="DN40" s="37" t="str">
        <f t="shared" si="36"/>
        <v>-</v>
      </c>
      <c r="DO40" s="89" t="str">
        <f t="shared" si="6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2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3"/>
        <v>-</v>
      </c>
      <c r="BQ41" s="68"/>
      <c r="BR41" s="70" t="str">
        <f t="shared" si="44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5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6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54"/>
        <v>-</v>
      </c>
      <c r="CW41" s="63" t="str">
        <f t="shared" si="55"/>
        <v>-</v>
      </c>
      <c r="CX41" s="63" t="str">
        <f t="shared" si="32"/>
        <v>-</v>
      </c>
      <c r="CY41" s="63" t="str">
        <f t="shared" si="56"/>
        <v>-</v>
      </c>
      <c r="CZ41" s="63" t="str">
        <f t="shared" si="5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8"/>
        <v>-</v>
      </c>
      <c r="DD41" s="7" t="str">
        <f t="shared" si="35"/>
        <v>-</v>
      </c>
      <c r="DE41" s="7" t="str">
        <f t="shared" si="59"/>
        <v>-</v>
      </c>
      <c r="DF41" s="7" t="str">
        <f t="shared" si="60"/>
        <v>-</v>
      </c>
      <c r="DG41" s="7" t="str">
        <f t="shared" si="61"/>
        <v>-</v>
      </c>
      <c r="DH41" s="7" t="str">
        <f t="shared" si="62"/>
        <v>-</v>
      </c>
      <c r="DI41" s="7" t="str">
        <f t="shared" si="63"/>
        <v>-</v>
      </c>
      <c r="DJ41" s="7" t="str">
        <f t="shared" si="64"/>
        <v>-</v>
      </c>
      <c r="DK41" s="7" t="str">
        <f t="shared" si="65"/>
        <v>-</v>
      </c>
      <c r="DL41" s="13" t="str">
        <f t="shared" si="66"/>
        <v>-</v>
      </c>
      <c r="DM41" s="14" t="str">
        <f t="shared" si="67"/>
        <v>-</v>
      </c>
      <c r="DN41" s="37" t="str">
        <f t="shared" si="36"/>
        <v>-</v>
      </c>
      <c r="DO41" s="89" t="str">
        <f t="shared" si="6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2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3"/>
        <v>-</v>
      </c>
      <c r="BQ42" s="68"/>
      <c r="BR42" s="70" t="str">
        <f t="shared" si="44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5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6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54"/>
        <v>-</v>
      </c>
      <c r="CW42" s="63" t="str">
        <f t="shared" si="55"/>
        <v>-</v>
      </c>
      <c r="CX42" s="63" t="str">
        <f t="shared" si="32"/>
        <v>-</v>
      </c>
      <c r="CY42" s="63" t="str">
        <f t="shared" si="56"/>
        <v>-</v>
      </c>
      <c r="CZ42" s="63" t="str">
        <f t="shared" si="5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8"/>
        <v>-</v>
      </c>
      <c r="DD42" s="7" t="str">
        <f t="shared" si="35"/>
        <v>-</v>
      </c>
      <c r="DE42" s="7" t="str">
        <f t="shared" si="59"/>
        <v>-</v>
      </c>
      <c r="DF42" s="7" t="str">
        <f t="shared" si="60"/>
        <v>-</v>
      </c>
      <c r="DG42" s="7" t="str">
        <f t="shared" si="61"/>
        <v>-</v>
      </c>
      <c r="DH42" s="7" t="str">
        <f t="shared" si="62"/>
        <v>-</v>
      </c>
      <c r="DI42" s="7" t="str">
        <f t="shared" si="63"/>
        <v>-</v>
      </c>
      <c r="DJ42" s="7" t="str">
        <f t="shared" si="64"/>
        <v>-</v>
      </c>
      <c r="DK42" s="7" t="str">
        <f t="shared" si="65"/>
        <v>-</v>
      </c>
      <c r="DL42" s="13" t="str">
        <f t="shared" si="66"/>
        <v>-</v>
      </c>
      <c r="DM42" s="14" t="str">
        <f t="shared" si="67"/>
        <v>-</v>
      </c>
      <c r="DN42" s="37" t="str">
        <f t="shared" si="36"/>
        <v>-</v>
      </c>
      <c r="DO42" s="89" t="str">
        <f t="shared" si="6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2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3"/>
        <v>-</v>
      </c>
      <c r="BQ43" s="68"/>
      <c r="BR43" s="70" t="str">
        <f t="shared" si="44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5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6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54"/>
        <v>-</v>
      </c>
      <c r="CW43" s="63" t="str">
        <f t="shared" si="55"/>
        <v>-</v>
      </c>
      <c r="CX43" s="63" t="str">
        <f t="shared" si="32"/>
        <v>-</v>
      </c>
      <c r="CY43" s="63" t="str">
        <f t="shared" si="56"/>
        <v>-</v>
      </c>
      <c r="CZ43" s="63" t="str">
        <f t="shared" si="5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8"/>
        <v>-</v>
      </c>
      <c r="DD43" s="7" t="str">
        <f t="shared" si="35"/>
        <v>-</v>
      </c>
      <c r="DE43" s="7" t="str">
        <f t="shared" si="59"/>
        <v>-</v>
      </c>
      <c r="DF43" s="7" t="str">
        <f t="shared" si="60"/>
        <v>-</v>
      </c>
      <c r="DG43" s="7" t="str">
        <f t="shared" si="61"/>
        <v>-</v>
      </c>
      <c r="DH43" s="7" t="str">
        <f t="shared" si="62"/>
        <v>-</v>
      </c>
      <c r="DI43" s="7" t="str">
        <f t="shared" si="63"/>
        <v>-</v>
      </c>
      <c r="DJ43" s="7" t="str">
        <f t="shared" si="64"/>
        <v>-</v>
      </c>
      <c r="DK43" s="7" t="str">
        <f t="shared" si="65"/>
        <v>-</v>
      </c>
      <c r="DL43" s="13" t="str">
        <f t="shared" si="66"/>
        <v>-</v>
      </c>
      <c r="DM43" s="14" t="str">
        <f t="shared" si="67"/>
        <v>-</v>
      </c>
      <c r="DN43" s="37" t="str">
        <f t="shared" si="36"/>
        <v>-</v>
      </c>
      <c r="DO43" s="89" t="str">
        <f t="shared" si="6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2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3"/>
        <v>-</v>
      </c>
      <c r="BQ44" s="68"/>
      <c r="BR44" s="70" t="str">
        <f t="shared" si="44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5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6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54"/>
        <v>-</v>
      </c>
      <c r="CW44" s="63" t="str">
        <f t="shared" si="55"/>
        <v>-</v>
      </c>
      <c r="CX44" s="63" t="str">
        <f t="shared" si="32"/>
        <v>-</v>
      </c>
      <c r="CY44" s="63" t="str">
        <f t="shared" si="56"/>
        <v>-</v>
      </c>
      <c r="CZ44" s="63" t="str">
        <f t="shared" si="5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8"/>
        <v>-</v>
      </c>
      <c r="DD44" s="7" t="str">
        <f t="shared" si="35"/>
        <v>-</v>
      </c>
      <c r="DE44" s="7" t="str">
        <f t="shared" si="59"/>
        <v>-</v>
      </c>
      <c r="DF44" s="7" t="str">
        <f t="shared" si="60"/>
        <v>-</v>
      </c>
      <c r="DG44" s="7" t="str">
        <f t="shared" si="61"/>
        <v>-</v>
      </c>
      <c r="DH44" s="7" t="str">
        <f t="shared" si="62"/>
        <v>-</v>
      </c>
      <c r="DI44" s="7" t="str">
        <f t="shared" si="63"/>
        <v>-</v>
      </c>
      <c r="DJ44" s="7" t="str">
        <f t="shared" si="64"/>
        <v>-</v>
      </c>
      <c r="DK44" s="7" t="str">
        <f t="shared" si="65"/>
        <v>-</v>
      </c>
      <c r="DL44" s="13" t="str">
        <f t="shared" si="66"/>
        <v>-</v>
      </c>
      <c r="DM44" s="14" t="str">
        <f t="shared" si="67"/>
        <v>-</v>
      </c>
      <c r="DN44" s="37" t="str">
        <f t="shared" si="36"/>
        <v>-</v>
      </c>
      <c r="DO44" s="89" t="str">
        <f t="shared" si="6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2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3"/>
        <v>-</v>
      </c>
      <c r="BQ45" s="68"/>
      <c r="BR45" s="70" t="str">
        <f t="shared" si="44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5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6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54"/>
        <v>-</v>
      </c>
      <c r="CW45" s="63" t="str">
        <f t="shared" si="55"/>
        <v>-</v>
      </c>
      <c r="CX45" s="63" t="str">
        <f t="shared" si="32"/>
        <v>-</v>
      </c>
      <c r="CY45" s="63" t="str">
        <f t="shared" si="56"/>
        <v>-</v>
      </c>
      <c r="CZ45" s="63" t="str">
        <f t="shared" si="5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8"/>
        <v>-</v>
      </c>
      <c r="DD45" s="7" t="str">
        <f t="shared" si="35"/>
        <v>-</v>
      </c>
      <c r="DE45" s="7" t="str">
        <f t="shared" si="59"/>
        <v>-</v>
      </c>
      <c r="DF45" s="7" t="str">
        <f t="shared" si="60"/>
        <v>-</v>
      </c>
      <c r="DG45" s="7" t="str">
        <f t="shared" si="61"/>
        <v>-</v>
      </c>
      <c r="DH45" s="7" t="str">
        <f t="shared" si="62"/>
        <v>-</v>
      </c>
      <c r="DI45" s="7" t="str">
        <f t="shared" si="63"/>
        <v>-</v>
      </c>
      <c r="DJ45" s="7" t="str">
        <f t="shared" si="64"/>
        <v>-</v>
      </c>
      <c r="DK45" s="7" t="str">
        <f t="shared" si="65"/>
        <v>-</v>
      </c>
      <c r="DL45" s="13" t="str">
        <f t="shared" si="66"/>
        <v>-</v>
      </c>
      <c r="DM45" s="14" t="str">
        <f t="shared" si="67"/>
        <v>-</v>
      </c>
      <c r="DN45" s="37" t="str">
        <f t="shared" si="36"/>
        <v>-</v>
      </c>
      <c r="DO45" s="89" t="str">
        <f t="shared" si="6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2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3"/>
        <v>-</v>
      </c>
      <c r="BQ46" s="68"/>
      <c r="BR46" s="70" t="str">
        <f t="shared" si="44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5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6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54"/>
        <v>-</v>
      </c>
      <c r="CW46" s="63" t="str">
        <f t="shared" si="55"/>
        <v>-</v>
      </c>
      <c r="CX46" s="63" t="str">
        <f t="shared" si="32"/>
        <v>-</v>
      </c>
      <c r="CY46" s="63" t="str">
        <f t="shared" si="56"/>
        <v>-</v>
      </c>
      <c r="CZ46" s="63" t="str">
        <f t="shared" si="5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8"/>
        <v>-</v>
      </c>
      <c r="DD46" s="7" t="str">
        <f t="shared" si="35"/>
        <v>-</v>
      </c>
      <c r="DE46" s="7" t="str">
        <f t="shared" si="59"/>
        <v>-</v>
      </c>
      <c r="DF46" s="7" t="str">
        <f t="shared" si="60"/>
        <v>-</v>
      </c>
      <c r="DG46" s="7" t="str">
        <f t="shared" si="61"/>
        <v>-</v>
      </c>
      <c r="DH46" s="7" t="str">
        <f t="shared" si="62"/>
        <v>-</v>
      </c>
      <c r="DI46" s="7" t="str">
        <f t="shared" si="63"/>
        <v>-</v>
      </c>
      <c r="DJ46" s="7" t="str">
        <f t="shared" si="64"/>
        <v>-</v>
      </c>
      <c r="DK46" s="7" t="str">
        <f t="shared" si="65"/>
        <v>-</v>
      </c>
      <c r="DL46" s="13" t="str">
        <f t="shared" si="66"/>
        <v>-</v>
      </c>
      <c r="DM46" s="14" t="str">
        <f t="shared" si="67"/>
        <v>-</v>
      </c>
      <c r="DN46" s="37" t="str">
        <f t="shared" si="36"/>
        <v>-</v>
      </c>
      <c r="DO46" s="89" t="str">
        <f t="shared" si="6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2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3"/>
        <v>-</v>
      </c>
      <c r="BQ47" s="68"/>
      <c r="BR47" s="70" t="str">
        <f t="shared" si="44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5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6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54"/>
        <v>-</v>
      </c>
      <c r="CW47" s="63" t="str">
        <f t="shared" si="55"/>
        <v>-</v>
      </c>
      <c r="CX47" s="63" t="str">
        <f t="shared" si="32"/>
        <v>-</v>
      </c>
      <c r="CY47" s="63" t="str">
        <f t="shared" si="56"/>
        <v>-</v>
      </c>
      <c r="CZ47" s="63" t="str">
        <f t="shared" si="5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8"/>
        <v>-</v>
      </c>
      <c r="DD47" s="7" t="str">
        <f t="shared" si="35"/>
        <v>-</v>
      </c>
      <c r="DE47" s="7" t="str">
        <f t="shared" si="59"/>
        <v>-</v>
      </c>
      <c r="DF47" s="7" t="str">
        <f t="shared" si="60"/>
        <v>-</v>
      </c>
      <c r="DG47" s="7" t="str">
        <f t="shared" si="61"/>
        <v>-</v>
      </c>
      <c r="DH47" s="7" t="str">
        <f t="shared" si="62"/>
        <v>-</v>
      </c>
      <c r="DI47" s="7" t="str">
        <f t="shared" si="63"/>
        <v>-</v>
      </c>
      <c r="DJ47" s="7" t="str">
        <f t="shared" si="64"/>
        <v>-</v>
      </c>
      <c r="DK47" s="7" t="str">
        <f t="shared" si="65"/>
        <v>-</v>
      </c>
      <c r="DL47" s="13" t="str">
        <f t="shared" si="66"/>
        <v>-</v>
      </c>
      <c r="DM47" s="14" t="str">
        <f t="shared" si="67"/>
        <v>-</v>
      </c>
      <c r="DN47" s="37" t="str">
        <f t="shared" si="36"/>
        <v>-</v>
      </c>
      <c r="DO47" s="89" t="str">
        <f t="shared" si="6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2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3"/>
        <v>-</v>
      </c>
      <c r="BQ48" s="68"/>
      <c r="BR48" s="70" t="str">
        <f t="shared" si="44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5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6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54"/>
        <v>-</v>
      </c>
      <c r="CW48" s="63" t="str">
        <f t="shared" si="55"/>
        <v>-</v>
      </c>
      <c r="CX48" s="63" t="str">
        <f t="shared" si="32"/>
        <v>-</v>
      </c>
      <c r="CY48" s="63" t="str">
        <f t="shared" si="56"/>
        <v>-</v>
      </c>
      <c r="CZ48" s="63" t="str">
        <f t="shared" si="5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8"/>
        <v>-</v>
      </c>
      <c r="DD48" s="7" t="str">
        <f t="shared" si="35"/>
        <v>-</v>
      </c>
      <c r="DE48" s="7" t="str">
        <f t="shared" si="59"/>
        <v>-</v>
      </c>
      <c r="DF48" s="7" t="str">
        <f t="shared" si="60"/>
        <v>-</v>
      </c>
      <c r="DG48" s="7" t="str">
        <f t="shared" si="61"/>
        <v>-</v>
      </c>
      <c r="DH48" s="7" t="str">
        <f t="shared" si="62"/>
        <v>-</v>
      </c>
      <c r="DI48" s="7" t="str">
        <f t="shared" si="63"/>
        <v>-</v>
      </c>
      <c r="DJ48" s="7" t="str">
        <f t="shared" si="64"/>
        <v>-</v>
      </c>
      <c r="DK48" s="7" t="str">
        <f t="shared" si="65"/>
        <v>-</v>
      </c>
      <c r="DL48" s="13" t="str">
        <f t="shared" si="66"/>
        <v>-</v>
      </c>
      <c r="DM48" s="14" t="str">
        <f t="shared" si="67"/>
        <v>-</v>
      </c>
      <c r="DN48" s="37" t="str">
        <f t="shared" si="36"/>
        <v>-</v>
      </c>
      <c r="DO48" s="89" t="str">
        <f t="shared" si="6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2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3"/>
        <v>-</v>
      </c>
      <c r="BQ49" s="68"/>
      <c r="BR49" s="70" t="str">
        <f t="shared" si="44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5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6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54"/>
        <v>-</v>
      </c>
      <c r="CW49" s="63" t="str">
        <f t="shared" si="55"/>
        <v>-</v>
      </c>
      <c r="CX49" s="63" t="str">
        <f t="shared" si="32"/>
        <v>-</v>
      </c>
      <c r="CY49" s="63" t="str">
        <f t="shared" si="56"/>
        <v>-</v>
      </c>
      <c r="CZ49" s="63" t="str">
        <f t="shared" si="5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8"/>
        <v>-</v>
      </c>
      <c r="DD49" s="7" t="str">
        <f t="shared" si="35"/>
        <v>-</v>
      </c>
      <c r="DE49" s="7" t="str">
        <f t="shared" si="59"/>
        <v>-</v>
      </c>
      <c r="DF49" s="7" t="str">
        <f t="shared" si="60"/>
        <v>-</v>
      </c>
      <c r="DG49" s="7" t="str">
        <f t="shared" si="61"/>
        <v>-</v>
      </c>
      <c r="DH49" s="7" t="str">
        <f t="shared" si="62"/>
        <v>-</v>
      </c>
      <c r="DI49" s="7" t="str">
        <f t="shared" si="63"/>
        <v>-</v>
      </c>
      <c r="DJ49" s="7" t="str">
        <f t="shared" si="64"/>
        <v>-</v>
      </c>
      <c r="DK49" s="7" t="str">
        <f t="shared" si="65"/>
        <v>-</v>
      </c>
      <c r="DL49" s="13" t="str">
        <f t="shared" si="66"/>
        <v>-</v>
      </c>
      <c r="DM49" s="14" t="str">
        <f t="shared" si="67"/>
        <v>-</v>
      </c>
      <c r="DN49" s="37" t="str">
        <f t="shared" si="36"/>
        <v>-</v>
      </c>
      <c r="DO49" s="89" t="str">
        <f t="shared" si="6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2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3"/>
        <v>-</v>
      </c>
      <c r="BQ50" s="68"/>
      <c r="BR50" s="70" t="str">
        <f t="shared" si="44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5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6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54"/>
        <v>-</v>
      </c>
      <c r="CW50" s="63" t="str">
        <f t="shared" si="55"/>
        <v>-</v>
      </c>
      <c r="CX50" s="63" t="str">
        <f t="shared" si="32"/>
        <v>-</v>
      </c>
      <c r="CY50" s="63" t="str">
        <f t="shared" si="56"/>
        <v>-</v>
      </c>
      <c r="CZ50" s="63" t="str">
        <f t="shared" si="5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8"/>
        <v>-</v>
      </c>
      <c r="DD50" s="7" t="str">
        <f t="shared" si="35"/>
        <v>-</v>
      </c>
      <c r="DE50" s="7" t="str">
        <f t="shared" si="59"/>
        <v>-</v>
      </c>
      <c r="DF50" s="7" t="str">
        <f t="shared" si="60"/>
        <v>-</v>
      </c>
      <c r="DG50" s="7" t="str">
        <f t="shared" si="61"/>
        <v>-</v>
      </c>
      <c r="DH50" s="7" t="str">
        <f t="shared" si="62"/>
        <v>-</v>
      </c>
      <c r="DI50" s="7" t="str">
        <f t="shared" si="63"/>
        <v>-</v>
      </c>
      <c r="DJ50" s="7" t="str">
        <f t="shared" si="64"/>
        <v>-</v>
      </c>
      <c r="DK50" s="7" t="str">
        <f t="shared" si="65"/>
        <v>-</v>
      </c>
      <c r="DL50" s="13" t="str">
        <f t="shared" si="66"/>
        <v>-</v>
      </c>
      <c r="DM50" s="14" t="str">
        <f t="shared" si="67"/>
        <v>-</v>
      </c>
      <c r="DN50" s="37" t="str">
        <f t="shared" si="36"/>
        <v>-</v>
      </c>
      <c r="DO50" s="89" t="str">
        <f t="shared" si="6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2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3"/>
        <v>-</v>
      </c>
      <c r="BQ51" s="68"/>
      <c r="BR51" s="70" t="str">
        <f t="shared" si="44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5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6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54"/>
        <v>-</v>
      </c>
      <c r="CW51" s="63" t="str">
        <f t="shared" si="55"/>
        <v>-</v>
      </c>
      <c r="CX51" s="63" t="str">
        <f t="shared" si="32"/>
        <v>-</v>
      </c>
      <c r="CY51" s="63" t="str">
        <f t="shared" si="56"/>
        <v>-</v>
      </c>
      <c r="CZ51" s="63" t="str">
        <f t="shared" si="5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8"/>
        <v>-</v>
      </c>
      <c r="DD51" s="7" t="str">
        <f t="shared" si="35"/>
        <v>-</v>
      </c>
      <c r="DE51" s="7" t="str">
        <f t="shared" si="59"/>
        <v>-</v>
      </c>
      <c r="DF51" s="7" t="str">
        <f t="shared" si="60"/>
        <v>-</v>
      </c>
      <c r="DG51" s="7" t="str">
        <f t="shared" si="61"/>
        <v>-</v>
      </c>
      <c r="DH51" s="7" t="str">
        <f t="shared" si="62"/>
        <v>-</v>
      </c>
      <c r="DI51" s="7" t="str">
        <f t="shared" si="63"/>
        <v>-</v>
      </c>
      <c r="DJ51" s="7" t="str">
        <f t="shared" si="64"/>
        <v>-</v>
      </c>
      <c r="DK51" s="7" t="str">
        <f t="shared" si="65"/>
        <v>-</v>
      </c>
      <c r="DL51" s="13" t="str">
        <f t="shared" si="66"/>
        <v>-</v>
      </c>
      <c r="DM51" s="14" t="str">
        <f t="shared" si="67"/>
        <v>-</v>
      </c>
      <c r="DN51" s="37" t="str">
        <f t="shared" si="36"/>
        <v>-</v>
      </c>
      <c r="DO51" s="89" t="str">
        <f t="shared" si="6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2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3"/>
        <v>-</v>
      </c>
      <c r="BQ52" s="68"/>
      <c r="BR52" s="70" t="str">
        <f t="shared" si="44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5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6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54"/>
        <v>-</v>
      </c>
      <c r="CW52" s="63" t="str">
        <f t="shared" si="55"/>
        <v>-</v>
      </c>
      <c r="CX52" s="63" t="str">
        <f t="shared" si="32"/>
        <v>-</v>
      </c>
      <c r="CY52" s="63" t="str">
        <f t="shared" si="56"/>
        <v>-</v>
      </c>
      <c r="CZ52" s="63" t="str">
        <f t="shared" si="5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8"/>
        <v>-</v>
      </c>
      <c r="DD52" s="7" t="str">
        <f t="shared" si="35"/>
        <v>-</v>
      </c>
      <c r="DE52" s="7" t="str">
        <f t="shared" si="59"/>
        <v>-</v>
      </c>
      <c r="DF52" s="7" t="str">
        <f t="shared" si="60"/>
        <v>-</v>
      </c>
      <c r="DG52" s="7" t="str">
        <f t="shared" si="61"/>
        <v>-</v>
      </c>
      <c r="DH52" s="7" t="str">
        <f t="shared" si="62"/>
        <v>-</v>
      </c>
      <c r="DI52" s="7" t="str">
        <f t="shared" si="63"/>
        <v>-</v>
      </c>
      <c r="DJ52" s="7" t="str">
        <f t="shared" si="64"/>
        <v>-</v>
      </c>
      <c r="DK52" s="7" t="str">
        <f t="shared" si="65"/>
        <v>-</v>
      </c>
      <c r="DL52" s="13" t="str">
        <f t="shared" si="66"/>
        <v>-</v>
      </c>
      <c r="DM52" s="14" t="str">
        <f t="shared" si="67"/>
        <v>-</v>
      </c>
      <c r="DN52" s="37" t="str">
        <f t="shared" si="36"/>
        <v>-</v>
      </c>
      <c r="DO52" s="89" t="str">
        <f t="shared" si="6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2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3"/>
        <v>-</v>
      </c>
      <c r="BQ53" s="68"/>
      <c r="BR53" s="70" t="str">
        <f t="shared" si="44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5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6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54"/>
        <v>-</v>
      </c>
      <c r="CW53" s="63" t="str">
        <f t="shared" si="55"/>
        <v>-</v>
      </c>
      <c r="CX53" s="63" t="str">
        <f t="shared" si="32"/>
        <v>-</v>
      </c>
      <c r="CY53" s="63" t="str">
        <f t="shared" si="56"/>
        <v>-</v>
      </c>
      <c r="CZ53" s="63" t="str">
        <f t="shared" si="5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8"/>
        <v>-</v>
      </c>
      <c r="DD53" s="7" t="str">
        <f t="shared" si="35"/>
        <v>-</v>
      </c>
      <c r="DE53" s="7" t="str">
        <f t="shared" si="59"/>
        <v>-</v>
      </c>
      <c r="DF53" s="7" t="str">
        <f t="shared" si="60"/>
        <v>-</v>
      </c>
      <c r="DG53" s="7" t="str">
        <f t="shared" si="61"/>
        <v>-</v>
      </c>
      <c r="DH53" s="7" t="str">
        <f t="shared" si="62"/>
        <v>-</v>
      </c>
      <c r="DI53" s="7" t="str">
        <f t="shared" si="63"/>
        <v>-</v>
      </c>
      <c r="DJ53" s="7" t="str">
        <f t="shared" si="64"/>
        <v>-</v>
      </c>
      <c r="DK53" s="7" t="str">
        <f t="shared" si="65"/>
        <v>-</v>
      </c>
      <c r="DL53" s="13" t="str">
        <f t="shared" si="66"/>
        <v>-</v>
      </c>
      <c r="DM53" s="14" t="str">
        <f t="shared" si="67"/>
        <v>-</v>
      </c>
      <c r="DN53" s="37" t="str">
        <f t="shared" si="36"/>
        <v>-</v>
      </c>
      <c r="DO53" s="89" t="str">
        <f t="shared" si="6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2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3"/>
        <v>-</v>
      </c>
      <c r="BQ54" s="68"/>
      <c r="BR54" s="70" t="str">
        <f t="shared" si="44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5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6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54"/>
        <v>-</v>
      </c>
      <c r="CW54" s="63" t="str">
        <f t="shared" si="55"/>
        <v>-</v>
      </c>
      <c r="CX54" s="63" t="str">
        <f t="shared" si="32"/>
        <v>-</v>
      </c>
      <c r="CY54" s="63" t="str">
        <f t="shared" si="56"/>
        <v>-</v>
      </c>
      <c r="CZ54" s="63" t="str">
        <f t="shared" si="5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8"/>
        <v>-</v>
      </c>
      <c r="DD54" s="7" t="str">
        <f t="shared" si="35"/>
        <v>-</v>
      </c>
      <c r="DE54" s="7" t="str">
        <f t="shared" si="59"/>
        <v>-</v>
      </c>
      <c r="DF54" s="7" t="str">
        <f t="shared" si="60"/>
        <v>-</v>
      </c>
      <c r="DG54" s="7" t="str">
        <f t="shared" si="61"/>
        <v>-</v>
      </c>
      <c r="DH54" s="7" t="str">
        <f t="shared" si="62"/>
        <v>-</v>
      </c>
      <c r="DI54" s="7" t="str">
        <f t="shared" si="63"/>
        <v>-</v>
      </c>
      <c r="DJ54" s="7" t="str">
        <f t="shared" si="64"/>
        <v>-</v>
      </c>
      <c r="DK54" s="7" t="str">
        <f t="shared" si="65"/>
        <v>-</v>
      </c>
      <c r="DL54" s="13" t="str">
        <f t="shared" si="66"/>
        <v>-</v>
      </c>
      <c r="DM54" s="14" t="str">
        <f t="shared" si="67"/>
        <v>-</v>
      </c>
      <c r="DN54" s="37" t="str">
        <f t="shared" si="36"/>
        <v>-</v>
      </c>
      <c r="DO54" s="89" t="str">
        <f t="shared" si="6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2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3"/>
        <v>-</v>
      </c>
      <c r="BQ55" s="68"/>
      <c r="BR55" s="70" t="str">
        <f t="shared" si="44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5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6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54"/>
        <v>-</v>
      </c>
      <c r="CW55" s="63" t="str">
        <f t="shared" si="55"/>
        <v>-</v>
      </c>
      <c r="CX55" s="63" t="str">
        <f t="shared" si="32"/>
        <v>-</v>
      </c>
      <c r="CY55" s="63" t="str">
        <f t="shared" si="56"/>
        <v>-</v>
      </c>
      <c r="CZ55" s="63" t="str">
        <f t="shared" si="5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8"/>
        <v>-</v>
      </c>
      <c r="DD55" s="7" t="str">
        <f t="shared" si="35"/>
        <v>-</v>
      </c>
      <c r="DE55" s="7" t="str">
        <f t="shared" si="59"/>
        <v>-</v>
      </c>
      <c r="DF55" s="7" t="str">
        <f t="shared" si="60"/>
        <v>-</v>
      </c>
      <c r="DG55" s="7" t="str">
        <f t="shared" si="61"/>
        <v>-</v>
      </c>
      <c r="DH55" s="7" t="str">
        <f t="shared" si="62"/>
        <v>-</v>
      </c>
      <c r="DI55" s="7" t="str">
        <f t="shared" si="63"/>
        <v>-</v>
      </c>
      <c r="DJ55" s="7" t="str">
        <f t="shared" si="64"/>
        <v>-</v>
      </c>
      <c r="DK55" s="7" t="str">
        <f t="shared" si="65"/>
        <v>-</v>
      </c>
      <c r="DL55" s="13" t="str">
        <f t="shared" si="66"/>
        <v>-</v>
      </c>
      <c r="DM55" s="14" t="str">
        <f t="shared" si="67"/>
        <v>-</v>
      </c>
      <c r="DN55" s="37" t="str">
        <f t="shared" si="36"/>
        <v>-</v>
      </c>
      <c r="DO55" s="89" t="str">
        <f t="shared" si="6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5.5</v>
      </c>
      <c r="E56" s="26">
        <f>IFERROR(SUMIFS(E6:E55,$J6:$J55,"&gt;0")/COUNTIFS($J6:$J55,"&gt;0"),0)*$O$2</f>
        <v>0.7</v>
      </c>
      <c r="F56" s="26">
        <f t="shared" ref="F56:G56" si="69">IFERROR(SUMIFS(F6:F55,$J6:$J55,"&gt;0")/COUNTIFS($J6:$J55,"&gt;0"),0)*$O$2</f>
        <v>0.1</v>
      </c>
      <c r="G56" s="26">
        <f t="shared" si="69"/>
        <v>0</v>
      </c>
      <c r="H56" s="26">
        <f>IFERROR(SUMIFS(H6:H55,$J6:$J55,"&gt;0")/COUNTIFS($J6:$J55,"&gt;0"),0)*$R$2</f>
        <v>0</v>
      </c>
      <c r="I56" s="27">
        <f t="shared" ref="I56" si="70">IFERROR(SUMIFS(I6:I55,$J6:$J55,"&gt;0")/COUNTIFS($J6:$J55,"&gt;0"),0)</f>
        <v>6.35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71">IFERROR(SUMIFS(P6:P55,$J6:$J55,"&gt;0")/COUNTIFS($J6:$J55,"&gt;0"),0)*$O$2</f>
        <v>0</v>
      </c>
      <c r="Q56" s="26">
        <f t="shared" si="71"/>
        <v>0</v>
      </c>
      <c r="R56" s="26">
        <f>IFERROR(SUMIFS(R6:R55,$J6:$J55,"&gt;0")/COUNTIFS($J6:$J55,"&gt;0"),0)*$R$2</f>
        <v>0</v>
      </c>
      <c r="S56" s="27">
        <f t="shared" ref="S56" si="7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11.3</v>
      </c>
      <c r="X56" s="26">
        <f>IFERROR(SUMIFS(X6:X55,$J6:$J55,"&gt;0")/COUNTIFS($J6:$J55,"&gt;0"),0)*$O$2</f>
        <v>1</v>
      </c>
      <c r="Y56" s="26">
        <f t="shared" ref="Y56:Z56" si="73">IFERROR(SUMIFS(Y6:Y55,$J6:$J55,"&gt;0")/COUNTIFS($J6:$J55,"&gt;0"),0)*$O$2</f>
        <v>0.1</v>
      </c>
      <c r="Z56" s="26">
        <f t="shared" si="73"/>
        <v>0</v>
      </c>
      <c r="AA56" s="26">
        <f>IFERROR(SUMIFS(AA6:AA55,$J6:$J55,"&gt;0")/COUNTIFS($J6:$J55,"&gt;0"),0)*$R$2</f>
        <v>0.4</v>
      </c>
      <c r="AB56" s="27">
        <f t="shared" ref="AB56" si="74">IFERROR(SUMIFS(AB6:AB55,$J6:$J55,"&gt;0")/COUNTIFS($J6:$J55,"&gt;0"),0)</f>
        <v>12.85</v>
      </c>
      <c r="AC56" s="28">
        <f>COUNTIFS($J6:$J55,"&gt;0",AC6:AC55,"&gt;0")</f>
        <v>10</v>
      </c>
      <c r="AD56" s="30">
        <f t="shared" ref="AD56" si="75">IFERROR(SUMIFS(AD6:AD55,$J6:$J55,"&gt;0")/COUNTIFS($J6:$J55,"&gt;0"),0)</f>
        <v>2.6273148148147073E-4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1.1000000000000001</v>
      </c>
      <c r="AI56" s="26">
        <f>IFERROR(SUMIFS(AI6:AI55,$J6:$J55,"&gt;0")/COUNTIFS($J6:$J55,"&gt;0"),0)*$O$2</f>
        <v>0.1</v>
      </c>
      <c r="AJ56" s="26">
        <f t="shared" ref="AJ56:AK56" si="76">IFERROR(SUMIFS(AJ6:AJ55,$J6:$J55,"&gt;0")/COUNTIFS($J6:$J55,"&gt;0"),0)*$O$2</f>
        <v>0</v>
      </c>
      <c r="AK56" s="26">
        <f t="shared" si="76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1.2</v>
      </c>
      <c r="AN56" s="28">
        <f>COUNTIFS($J6:$J55,"&gt;0",AN6:AN55,"&gt;0")</f>
        <v>5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4.0000000000000008E-2</v>
      </c>
      <c r="AQ56" s="26">
        <f>IFERROR(SUMIFS(AQ6:AQ55,$J6:$J55,"&gt;0")/COUNTIFS($J6:$J55,"&gt;0"),0)*$N$2</f>
        <v>1.7</v>
      </c>
      <c r="AR56" s="26">
        <f>IFERROR(SUMIFS(AR6:AR55,$J6:$J55,"&gt;0")/COUNTIFS($J6:$J55,"&gt;0"),0)*$O$2</f>
        <v>0.2</v>
      </c>
      <c r="AS56" s="26">
        <f t="shared" ref="AS56:AU56" si="77">IFERROR(SUMIFS(AS6:AS55,$J6:$J55,"&gt;0")/COUNTIFS($J6:$J55,"&gt;0"),0)*$O$2</f>
        <v>0</v>
      </c>
      <c r="AT56" s="26">
        <f t="shared" si="77"/>
        <v>0</v>
      </c>
      <c r="AU56" s="26">
        <f t="shared" si="77"/>
        <v>0</v>
      </c>
      <c r="AV56" s="27">
        <f t="shared" ref="AV56" si="78">IFERROR(SUMIFS(AV6:AV55,$J6:$J55,"&gt;0")/COUNTIFS($J6:$J55,"&gt;0"),0)</f>
        <v>1.94</v>
      </c>
      <c r="AW56" s="28">
        <f>COUNTIFS($J6:$J55,"&gt;0",AW6:AW55,"&gt;0")</f>
        <v>5</v>
      </c>
      <c r="AX56" s="30">
        <f t="shared" ref="AX56" si="79">IFERROR(SUMIFS(AX6:AX55,$J6:$J55,"&gt;0")/COUNTIFS($J6:$J55,"&gt;0"),0)</f>
        <v>3.356481481480711E-5</v>
      </c>
      <c r="AY56" s="29"/>
      <c r="AZ56" s="26">
        <f>IFERROR(SUMIFS(AZ6:AZ55,$J6:$J55,"&gt;0")/COUNTIFS($J6:$J55,"&gt;0"),0)*$L$2</f>
        <v>0</v>
      </c>
      <c r="BA56" s="26">
        <f t="shared" ref="BA56:BF56" si="80">IFERROR(SUMIFS(BA6:BA55,$J6:$J55,"&gt;0")/COUNTIFS($J6:$J55,"&gt;0"),0)*$L$2</f>
        <v>0</v>
      </c>
      <c r="BB56" s="26">
        <f t="shared" si="80"/>
        <v>0.1</v>
      </c>
      <c r="BC56" s="26">
        <f t="shared" si="80"/>
        <v>0</v>
      </c>
      <c r="BD56" s="26">
        <f t="shared" si="80"/>
        <v>2.0000000000000004E-2</v>
      </c>
      <c r="BE56" s="26">
        <f t="shared" si="80"/>
        <v>0</v>
      </c>
      <c r="BF56" s="26">
        <f t="shared" si="80"/>
        <v>0</v>
      </c>
      <c r="BG56" s="27">
        <f t="shared" ref="BG56" si="81">IFERROR(SUMIFS(BG6:BG55,$J6:$J55,"&gt;0")/COUNTIFS($J6:$J55,"&gt;0"),0)</f>
        <v>0.65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2">IFERROR(SUMIFS(BM6:BM55,$J6:$J55,"&gt;0")/COUNTIFS($J6:$J55,"&gt;0"),0)*$O$2</f>
        <v>0</v>
      </c>
      <c r="BN56" s="26">
        <f t="shared" si="82"/>
        <v>0</v>
      </c>
      <c r="BO56" s="26">
        <f t="shared" si="82"/>
        <v>0</v>
      </c>
      <c r="BP56" s="27">
        <f t="shared" ref="BP56" si="83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4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5">IFERROR(SUMIFS(BX6:BX55,$J6:$J55,"&gt;0")/COUNTIFS($J6:$J55,"&gt;0"),0)*$O$2</f>
        <v>0</v>
      </c>
      <c r="BY56" s="26">
        <f t="shared" si="85"/>
        <v>0</v>
      </c>
      <c r="BZ56" s="26">
        <f t="shared" si="85"/>
        <v>0</v>
      </c>
      <c r="CA56" s="27">
        <f t="shared" ref="CA56" si="86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7">IFERROR(SUMIFS(CG6:CG55,$J6:$J55,"&gt;0")/COUNTIFS($J6:$J55,"&gt;0"),0)*$O$2</f>
        <v>0</v>
      </c>
      <c r="CH56" s="26">
        <f t="shared" si="87"/>
        <v>0</v>
      </c>
      <c r="CI56" s="26">
        <f t="shared" si="8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4</v>
      </c>
      <c r="CS56" s="34">
        <f>IFERROR(SUMIFS(CS6:CS55,$CR6:$CR55,"Yes")/COUNTIFS($CR6:$CR55,"Yes"),0)</f>
        <v>2071.2499999999154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14.790000000000001</v>
      </c>
      <c r="CW56" s="33">
        <f>IFERROR(SUMIFS(CW6:CW55,$J6:$J55,"&gt;0")/COUNTIFS($J6:$J55,"&gt;0"),0)</f>
        <v>25.599999999998406</v>
      </c>
      <c r="CX56" s="25"/>
      <c r="CY56" s="33">
        <f>IFERROR(SUMIFS(CY6:CY55,$J6:$J55,"&gt;0")/COUNTIFS($J6:$J55,"&gt;0"),0)</f>
        <v>1.85</v>
      </c>
      <c r="CZ56" s="33">
        <f>IFERROR(SUMIFS(CZ6:CZ55,$J6:$J55,"&gt;0")/COUNTIFS($J6:$J55,"&gt;0"),0)</f>
        <v>50.899999999999167</v>
      </c>
      <c r="DA56" s="11">
        <f>IFERROR(SUMIFS(DA6:DA55,$J6:$J55,"&gt;0")/COUNTIFS($J6:$J55,"&gt;0"),0)</f>
        <v>16.64</v>
      </c>
      <c r="DB56" s="11">
        <f>IFERROR(SUMIFS(DB6:DB55,$J6:$J55,"&gt;0")/COUNTIFS($J6:$J55,"&gt;0"),0)</f>
        <v>-1.1062160531106691</v>
      </c>
      <c r="DC56" s="12">
        <f>IFERROR(SUMIFS(DC6:DC55,$J6:$J55,"&gt;0")/COUNTIFS($J6:$J55,"&gt;0"),0)</f>
        <v>0.57776990883473434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8">L1</f>
        <v>PCL</v>
      </c>
      <c r="M59" s="79" t="str">
        <f t="shared" si="88"/>
        <v>MCL</v>
      </c>
      <c r="N59" s="79" t="str">
        <f t="shared" si="88"/>
        <v>CAR</v>
      </c>
      <c r="O59" s="79" t="str">
        <f t="shared" si="88"/>
        <v>LGV</v>
      </c>
      <c r="P59" s="79" t="str">
        <f t="shared" si="88"/>
        <v>OGV1</v>
      </c>
      <c r="Q59" s="79" t="str">
        <f t="shared" si="88"/>
        <v>OGV2</v>
      </c>
      <c r="R59" s="79" t="str">
        <f t="shared" si="8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8"/>
        <v>0.4</v>
      </c>
      <c r="N60" s="91">
        <f t="shared" si="88"/>
        <v>1</v>
      </c>
      <c r="O60" s="91">
        <f t="shared" si="88"/>
        <v>1</v>
      </c>
      <c r="P60" s="91">
        <f t="shared" si="88"/>
        <v>1.5</v>
      </c>
      <c r="Q60" s="91">
        <f t="shared" si="88"/>
        <v>2.2999999999999998</v>
      </c>
      <c r="R60" s="91">
        <f t="shared" si="8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>
        <v>2</v>
      </c>
      <c r="F64" s="71">
        <v>1</v>
      </c>
      <c r="G64" s="71"/>
      <c r="H64" s="71"/>
      <c r="I64" s="69">
        <f>IF($J64="","-",B64*$L$2+C64*$M$2+D64*$N$2+E64*$O$2+F64*$P$2+G64*$Q$2+H64*$R$2)</f>
        <v>9.5</v>
      </c>
      <c r="J64" s="109">
        <v>0.70848379629629632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0.70849537037037036</v>
      </c>
      <c r="U64" s="64"/>
      <c r="V64" s="64"/>
      <c r="W64" s="65">
        <v>6</v>
      </c>
      <c r="X64" s="65">
        <v>2</v>
      </c>
      <c r="Y64" s="65">
        <v>1</v>
      </c>
      <c r="Z64" s="65"/>
      <c r="AA64" s="65"/>
      <c r="AB64" s="69">
        <f>IF($J64="","-",U64*$L$2+V64*$M$2+W64*$N$2+X64*$O$2+Y64*$P$2+Z64*$Q$2+AA64*$R$2)</f>
        <v>9.5</v>
      </c>
      <c r="AC64" s="110">
        <v>0.70868055555555554</v>
      </c>
      <c r="AD64" s="70">
        <f t="shared" ref="AD64:AD95" si="89">IF($J64="","-",AC64-T64)</f>
        <v>1.8518518518517713E-4</v>
      </c>
      <c r="AE64" s="73"/>
      <c r="AF64" s="92"/>
      <c r="AG64" s="64"/>
      <c r="AH64" s="65">
        <v>1</v>
      </c>
      <c r="AI64" s="65"/>
      <c r="AJ64" s="65"/>
      <c r="AK64" s="65"/>
      <c r="AL64" s="65"/>
      <c r="AM64" s="69">
        <f>IF($J64="","-",AF64*$L$2+AG64*$M$2+AH64*$N$2+AI64*$O$2+AJ64*$P$2+AK64*$Q$2+AL64*$R$2)</f>
        <v>1</v>
      </c>
      <c r="AN64" s="110">
        <v>0.7091087962962962</v>
      </c>
      <c r="AO64" s="64"/>
      <c r="AP64" s="64"/>
      <c r="AQ64" s="65">
        <v>3</v>
      </c>
      <c r="AR64" s="65">
        <v>1</v>
      </c>
      <c r="AS64" s="65"/>
      <c r="AT64" s="65"/>
      <c r="AU64" s="65"/>
      <c r="AV64" s="69">
        <f>IF($J64="","-",AO64*$L$2+AP64*$M$2+AQ64*$N$2+AR64*$O$2+AS64*$P$2+AT64*$Q$2+AU64*$R$2)</f>
        <v>4</v>
      </c>
      <c r="AW64" s="110">
        <v>0.70915509259259257</v>
      </c>
      <c r="AX64" s="70">
        <f t="shared" ref="AX64:AX95" si="90">IF($J64="","-",AW64-AN64)</f>
        <v>4.6296296296377548E-5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110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110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0.70918981481481491</v>
      </c>
      <c r="CM64" s="112">
        <v>0.70939814814814817</v>
      </c>
      <c r="CN64" s="64" t="str">
        <f t="shared" ref="CN64:CN95" si="91">IF($J64="","-",IF(AND(AB64&gt;0,S64=0),"Y","N"))</f>
        <v>Y</v>
      </c>
      <c r="CO64" s="65" t="s">
        <v>74</v>
      </c>
      <c r="CP64" s="65" t="s">
        <v>75</v>
      </c>
      <c r="CQ64" s="66">
        <f t="shared" ref="CQ64:CQ95" si="92">IF($J64="","-",IF(AC64=0,0,AC64-J64))</f>
        <v>1.96759259259216E-4</v>
      </c>
      <c r="CR64" s="64" t="str">
        <f t="shared" ref="CR64:CR95" si="93">IF($J64="","-",IF(AND(I64&gt;=CR$4,CQ64&gt;=CQ$4,CP64="N",S64=0),"Yes","No"))</f>
        <v>Yes</v>
      </c>
      <c r="CS64" s="67">
        <f t="shared" ref="CS64:CS95" si="94">IF($J64="","",IF(S64&gt;0,0,IF(AD64=0,0,AB64/(AD64*24))))</f>
        <v>2137.5000000000932</v>
      </c>
      <c r="CT64" s="76"/>
      <c r="CU64" s="61">
        <f t="shared" ref="CU64:CU95" si="95">IF(J64="","-",CJ64)</f>
        <v>0</v>
      </c>
      <c r="CV64" s="62">
        <f t="shared" ref="CV64:CV95" si="96">IF($J64="","-",AB64+AV64+BP64)</f>
        <v>13.5</v>
      </c>
      <c r="CW64" s="63">
        <f t="shared" ref="CW64:CW95" si="97">IF($J64="","-",(AD64+AX64+BR64)*86400)</f>
        <v>20.000000000006324</v>
      </c>
      <c r="CX64" s="63">
        <f>IF($J64="","-",IF(CP64="Y",2,IF(AND(CN64="y",CO64="y"),2,IF(AND(CN64="y",CO64="n"),1,IF(AND(CN64="n",CO64="y"),3,IF(AND(CN64="n",CO64="n"),4,"error"))))))</f>
        <v>2</v>
      </c>
      <c r="CY64" s="63">
        <f t="shared" ref="CY64:CY95" si="98">IF($J64="","-",S64+AM64+BG64+CA64)</f>
        <v>1</v>
      </c>
      <c r="CZ64" s="63">
        <f t="shared" ref="CZ64:CZ95" si="99">IF($J64="","-",(CL64-J64)*86400)</f>
        <v>61.000000000006338</v>
      </c>
      <c r="DA64" s="51">
        <f>IF($J64="","-",CV64+CY64+CU64)</f>
        <v>14.5</v>
      </c>
      <c r="DB64" s="52">
        <f>IF($J64="","-",IF(CW64=0,0,CW64-DD64-DE64))</f>
        <v>-4.9438543247217872</v>
      </c>
      <c r="DC64" s="53">
        <f t="shared" ref="DC64:DC95" si="100">IF($J64="", "-", IF(AND(CV64=0, CX64=2),  1,   IFERROR((DA64*3600)/(IFERROR(CZ64-DB64-2,CZ64-2)*$CS$114+CU64*3600),0)))</f>
        <v>0.38539120529668769</v>
      </c>
      <c r="DD64" s="7">
        <f>IF($J64="","-",IF(OR(CX64=1,CX64=3),1,IF(CX64=2,2,IF(CX64=4,0,0))))</f>
        <v>2</v>
      </c>
      <c r="DE64" s="7">
        <f t="shared" ref="DE64:DE95" si="101">IF($J64="","-",IFERROR((3600*CV64/$CS$114),0))</f>
        <v>22.943854324728111</v>
      </c>
      <c r="DF64" s="7">
        <f t="shared" ref="DF64:DF95" si="102">IF(J64="","-",(CM64-J64)*86400)</f>
        <v>78.999999999999559</v>
      </c>
      <c r="DG64" s="7">
        <f t="shared" ref="DG64:DG95" si="103">IF($J64="","-",(CL64-J64-(3/86400))*86400)</f>
        <v>58.000000000006338</v>
      </c>
      <c r="DH64" s="7">
        <f t="shared" ref="DH64:DH95" si="104">IF($J64="","-",IF($CW64=0,0, $CW64-IFERROR(3600*$CV64/$CS$114,0)-1))</f>
        <v>-3.9438543247217872</v>
      </c>
      <c r="DI64" s="7">
        <f t="shared" ref="DI64:DI95" si="105">IF($J64="","-",IF($CW64=0,0, $CW64-IFERROR(3600*$CV64/$CS$114,0)-2))</f>
        <v>-4.9438543247217872</v>
      </c>
      <c r="DJ64" s="7">
        <f t="shared" ref="DJ64:DJ95" si="106">IF($J64="","-",IF($CW64=0,0, $CW64-IFERROR(3600*$CV64/$CS$114,0)-1))</f>
        <v>-3.9438543247217872</v>
      </c>
      <c r="DK64" s="7">
        <f t="shared" ref="DK64:DK95" si="107">IF($J64="","-",IF($CW64=0,0, $CW64-IFERROR(3600*$CV64/$CS$114,0)))</f>
        <v>-2.9438543247217872</v>
      </c>
      <c r="DL64" s="13">
        <f t="shared" ref="DL64:DL95" si="108">IF($J64="","-",HLOOKUP(CX64,$DH$63:$DK$113,A64+1, FALSE))</f>
        <v>-4.9438543247217872</v>
      </c>
      <c r="DM64" s="14">
        <f t="shared" ref="DM64:DM95" si="109">IF($J64="","-",IFERROR(IF(CU64=0,((DA64*(3600/DF64))/($CS$114*((DG64-DB64+1)/DF64))),((DA64*(3600/DF64))/(($CS$114*(((DG64-DB64+1)/DF64)))+((CU64*3600)/DF64)))),0))</f>
        <v>0.38539120529668774</v>
      </c>
      <c r="DN64" s="37">
        <f>IF($J64="","-",CW64/CZ64)</f>
        <v>0.32786885245908598</v>
      </c>
      <c r="DO64" s="89" t="str">
        <f t="shared" ref="DO64:DO95" si="11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5</v>
      </c>
      <c r="E65" s="71">
        <v>1</v>
      </c>
      <c r="F65" s="71"/>
      <c r="G65" s="71"/>
      <c r="H65" s="71"/>
      <c r="I65" s="69">
        <f t="shared" ref="I65:I73" si="111">IF($J65="","-",B65*$L$2+C65*$M$2+D65*$N$2+E65*$O$2+F65*$P$2+G65*$Q$2+H65*$R$2)</f>
        <v>6</v>
      </c>
      <c r="J65" s="109">
        <v>0.71320601851851861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12">IF($J65="","-",L65*$L$2+M65*$M$2+N65*$N$2+O65*$O$2+P65*$P$2+Q65*$Q$2+R65*$R$2)</f>
        <v>0</v>
      </c>
      <c r="T65" s="110">
        <v>0.71322916666666669</v>
      </c>
      <c r="U65" s="64"/>
      <c r="V65" s="64"/>
      <c r="W65" s="65">
        <v>6</v>
      </c>
      <c r="X65" s="65">
        <v>1</v>
      </c>
      <c r="Y65" s="65"/>
      <c r="Z65" s="65"/>
      <c r="AA65" s="65"/>
      <c r="AB65" s="69">
        <f t="shared" ref="AB65:AB73" si="113">IF($J65="","-",U65*$L$2+V65*$M$2+W65*$N$2+X65*$O$2+Y65*$P$2+Z65*$Q$2+AA65*$R$2)</f>
        <v>7</v>
      </c>
      <c r="AC65" s="110">
        <v>0.7133680555555556</v>
      </c>
      <c r="AD65" s="70">
        <f t="shared" si="89"/>
        <v>1.388888888889106E-4</v>
      </c>
      <c r="AE65" s="73"/>
      <c r="AF65" s="92"/>
      <c r="AG65" s="64"/>
      <c r="AH65" s="65">
        <v>5</v>
      </c>
      <c r="AI65" s="65"/>
      <c r="AJ65" s="65"/>
      <c r="AK65" s="65"/>
      <c r="AL65" s="65"/>
      <c r="AM65" s="69">
        <f t="shared" ref="AM65:AM73" si="114">IF($J65="","-",AF65*$L$2+AG65*$M$2+AH65*$N$2+AI65*$O$2+AJ65*$P$2+AK65*$Q$2+AL65*$R$2)</f>
        <v>5</v>
      </c>
      <c r="AN65" s="110">
        <v>0.71384259259259253</v>
      </c>
      <c r="AO65" s="64"/>
      <c r="AP65" s="64"/>
      <c r="AQ65" s="65">
        <v>2</v>
      </c>
      <c r="AR65" s="65">
        <v>2</v>
      </c>
      <c r="AS65" s="65">
        <v>1</v>
      </c>
      <c r="AT65" s="65"/>
      <c r="AU65" s="65"/>
      <c r="AV65" s="69">
        <f t="shared" ref="AV65:AV73" si="115">IF($J65="","-",AO65*$L$2+AP65*$M$2+AQ65*$N$2+AR65*$O$2+AS65*$P$2+AT65*$Q$2+AU65*$R$2)</f>
        <v>5.5</v>
      </c>
      <c r="AW65" s="110">
        <v>0.71393518518518517</v>
      </c>
      <c r="AX65" s="70">
        <f t="shared" si="90"/>
        <v>9.2592592592644074E-5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6">IF($J65="","-",AZ65*$L$2+BA65*$M$2+BB65*$N$2+BC65*$O$2+BD65*$P$2+BE65*$Q$2+BF65*$R$2)</f>
        <v>0</v>
      </c>
      <c r="BH65" s="110"/>
      <c r="BI65" s="64"/>
      <c r="BJ65" s="64"/>
      <c r="BK65" s="65"/>
      <c r="BL65" s="65"/>
      <c r="BM65" s="65"/>
      <c r="BN65" s="65"/>
      <c r="BO65" s="65"/>
      <c r="BP65" s="69">
        <f t="shared" ref="BP65:BP73" si="117">IF($J65="","-",BI65*$L$2+BJ65*$M$2+BK65*$N$2+BL65*$O$2+BM65*$P$2+BN65*$Q$2+BO65*$R$2)</f>
        <v>0</v>
      </c>
      <c r="BQ65" s="110"/>
      <c r="BR65" s="70">
        <f t="shared" ref="BR65:BR73" si="118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20">IF($J65="","-",CC65*$L$2+CD65*$M$2+CE65*$N$2+CF65*$O$2+CG65*$P$2+CH65*$Q$2+CI65*$R$2)</f>
        <v>0</v>
      </c>
      <c r="CK65" s="76"/>
      <c r="CL65" s="111">
        <v>0.71393518518518517</v>
      </c>
      <c r="CM65" s="112">
        <v>0.71417824074074077</v>
      </c>
      <c r="CN65" s="64" t="str">
        <f t="shared" si="91"/>
        <v>Y</v>
      </c>
      <c r="CO65" s="65" t="s">
        <v>74</v>
      </c>
      <c r="CP65" s="65" t="s">
        <v>75</v>
      </c>
      <c r="CQ65" s="66">
        <f t="shared" si="92"/>
        <v>1.6203703703698835E-4</v>
      </c>
      <c r="CR65" s="64" t="str">
        <f t="shared" si="93"/>
        <v>No</v>
      </c>
      <c r="CS65" s="67">
        <f t="shared" si="94"/>
        <v>2099.9999999996717</v>
      </c>
      <c r="CT65" s="76"/>
      <c r="CU65" s="61">
        <f t="shared" si="95"/>
        <v>0</v>
      </c>
      <c r="CV65" s="62">
        <f t="shared" si="96"/>
        <v>12.5</v>
      </c>
      <c r="CW65" s="63">
        <f t="shared" si="97"/>
        <v>20.000000000006324</v>
      </c>
      <c r="CX65" s="63">
        <f t="shared" ref="CX65:CX113" si="121">IF($J65="","-",IF(CP65="Y",2,IF(AND(CN65="y",CO65="y"),2,IF(AND(CN65="y",CO65="n"),1,IF(AND(CN65="n",CO65="y"),3,IF(AND(CN65="n",CO65="n"),4,"error"))))))</f>
        <v>2</v>
      </c>
      <c r="CY65" s="63">
        <f t="shared" si="98"/>
        <v>5</v>
      </c>
      <c r="CZ65" s="63">
        <f t="shared" si="99"/>
        <v>62.999999999990663</v>
      </c>
      <c r="DA65" s="51">
        <f t="shared" ref="DA65:DA96" si="122">IF($J65="","-",CV65+CY65+CU65)</f>
        <v>17.5</v>
      </c>
      <c r="DB65" s="52">
        <f t="shared" ref="DB65:DB113" si="123">IF($J65="","-",IF(CW65=0,0,CW65-DD65-DE65))</f>
        <v>-3.2443095599271139</v>
      </c>
      <c r="DC65" s="53">
        <f t="shared" si="100"/>
        <v>0.46295202777714889</v>
      </c>
      <c r="DD65" s="7">
        <f t="shared" ref="DD65:DD113" si="124">IF($J65="","-",IF(OR(CX65=1,CX65=3),1,IF(CX65=2,2,IF(CX65=4,0,0))))</f>
        <v>2</v>
      </c>
      <c r="DE65" s="7">
        <f t="shared" si="101"/>
        <v>21.244309559933438</v>
      </c>
      <c r="DF65" s="7">
        <f t="shared" si="102"/>
        <v>83.999999999993946</v>
      </c>
      <c r="DG65" s="7">
        <f t="shared" si="103"/>
        <v>59.999999999990663</v>
      </c>
      <c r="DH65" s="7">
        <f t="shared" si="104"/>
        <v>-2.2443095599271139</v>
      </c>
      <c r="DI65" s="7">
        <f t="shared" si="105"/>
        <v>-3.2443095599271139</v>
      </c>
      <c r="DJ65" s="7">
        <f t="shared" si="106"/>
        <v>-2.2443095599271139</v>
      </c>
      <c r="DK65" s="7">
        <f t="shared" si="107"/>
        <v>-1.2443095599271139</v>
      </c>
      <c r="DL65" s="13">
        <f t="shared" si="108"/>
        <v>-3.2443095599271139</v>
      </c>
      <c r="DM65" s="14">
        <f t="shared" si="109"/>
        <v>0.46295202777714889</v>
      </c>
      <c r="DN65" s="37">
        <f t="shared" ref="DN65:DN113" si="125">IF($J65="","-",CW65/CZ65)</f>
        <v>0.31746031746046488</v>
      </c>
      <c r="DO65" s="89" t="str">
        <f t="shared" si="11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3</v>
      </c>
      <c r="E66" s="71"/>
      <c r="F66" s="71"/>
      <c r="G66" s="71"/>
      <c r="H66" s="71"/>
      <c r="I66" s="69">
        <f t="shared" si="111"/>
        <v>3</v>
      </c>
      <c r="J66" s="109">
        <v>0.72074074074074079</v>
      </c>
      <c r="K66" s="73"/>
      <c r="L66" s="92"/>
      <c r="M66" s="64"/>
      <c r="N66" s="65"/>
      <c r="O66" s="65"/>
      <c r="P66" s="65"/>
      <c r="Q66" s="65"/>
      <c r="R66" s="65"/>
      <c r="S66" s="69">
        <f t="shared" si="112"/>
        <v>0</v>
      </c>
      <c r="T66" s="110">
        <v>0.72075231481481483</v>
      </c>
      <c r="U66" s="64"/>
      <c r="V66" s="64"/>
      <c r="W66" s="65">
        <v>5</v>
      </c>
      <c r="X66" s="65"/>
      <c r="Y66" s="65"/>
      <c r="Z66" s="65"/>
      <c r="AA66" s="65"/>
      <c r="AB66" s="69">
        <f t="shared" si="113"/>
        <v>5</v>
      </c>
      <c r="AC66" s="110">
        <v>0.72084490740740748</v>
      </c>
      <c r="AD66" s="70">
        <f t="shared" si="89"/>
        <v>9.2592592592644074E-5</v>
      </c>
      <c r="AE66" s="73"/>
      <c r="AF66" s="92"/>
      <c r="AG66" s="64"/>
      <c r="AH66" s="65">
        <v>1</v>
      </c>
      <c r="AI66" s="65"/>
      <c r="AJ66" s="65"/>
      <c r="AK66" s="65"/>
      <c r="AL66" s="65"/>
      <c r="AM66" s="69">
        <f t="shared" si="114"/>
        <v>1</v>
      </c>
      <c r="AN66" s="110">
        <v>0.72116898148148145</v>
      </c>
      <c r="AO66" s="64"/>
      <c r="AP66" s="64"/>
      <c r="AQ66" s="65">
        <v>8</v>
      </c>
      <c r="AR66" s="65"/>
      <c r="AS66" s="65"/>
      <c r="AT66" s="65"/>
      <c r="AU66" s="65"/>
      <c r="AV66" s="69">
        <f t="shared" si="115"/>
        <v>8</v>
      </c>
      <c r="AW66" s="110">
        <v>0.72130787037037036</v>
      </c>
      <c r="AX66" s="70">
        <f t="shared" si="90"/>
        <v>1.388888888889106E-4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6"/>
        <v>0</v>
      </c>
      <c r="BH66" s="110"/>
      <c r="BI66" s="64"/>
      <c r="BJ66" s="64"/>
      <c r="BK66" s="65"/>
      <c r="BL66" s="65"/>
      <c r="BM66" s="65"/>
      <c r="BN66" s="65"/>
      <c r="BO66" s="65"/>
      <c r="BP66" s="69">
        <f t="shared" si="117"/>
        <v>0</v>
      </c>
      <c r="BQ66" s="110"/>
      <c r="BR66" s="70">
        <f t="shared" si="11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20"/>
        <v>0</v>
      </c>
      <c r="CK66" s="76"/>
      <c r="CL66" s="111">
        <v>0.72140046296296301</v>
      </c>
      <c r="CM66" s="112">
        <v>0.72160879629629626</v>
      </c>
      <c r="CN66" s="64" t="str">
        <f t="shared" si="91"/>
        <v>Y</v>
      </c>
      <c r="CO66" s="65" t="s">
        <v>75</v>
      </c>
      <c r="CP66" s="65" t="s">
        <v>75</v>
      </c>
      <c r="CQ66" s="66">
        <f t="shared" si="92"/>
        <v>1.0416666666668295E-4</v>
      </c>
      <c r="CR66" s="64" t="str">
        <f t="shared" si="93"/>
        <v>No</v>
      </c>
      <c r="CS66" s="67">
        <f t="shared" si="94"/>
        <v>2249.999999998749</v>
      </c>
      <c r="CT66" s="76"/>
      <c r="CU66" s="61">
        <f t="shared" si="95"/>
        <v>0</v>
      </c>
      <c r="CV66" s="62">
        <f t="shared" si="96"/>
        <v>13</v>
      </c>
      <c r="CW66" s="63">
        <f t="shared" si="97"/>
        <v>20.000000000006324</v>
      </c>
      <c r="CX66" s="63">
        <f t="shared" si="121"/>
        <v>1</v>
      </c>
      <c r="CY66" s="63">
        <f t="shared" si="98"/>
        <v>1</v>
      </c>
      <c r="CZ66" s="63">
        <f t="shared" si="99"/>
        <v>56.999999999999318</v>
      </c>
      <c r="DA66" s="51">
        <f t="shared" si="122"/>
        <v>14</v>
      </c>
      <c r="DB66" s="52">
        <f t="shared" si="123"/>
        <v>-3.0940819423244506</v>
      </c>
      <c r="DC66" s="53">
        <f t="shared" si="100"/>
        <v>0.40957057778704442</v>
      </c>
      <c r="DD66" s="7">
        <f t="shared" si="124"/>
        <v>1</v>
      </c>
      <c r="DE66" s="7">
        <f t="shared" si="101"/>
        <v>22.094081942330774</v>
      </c>
      <c r="DF66" s="7">
        <f t="shared" si="102"/>
        <v>74.999999999992539</v>
      </c>
      <c r="DG66" s="7">
        <f t="shared" si="103"/>
        <v>53.999999999999318</v>
      </c>
      <c r="DH66" s="7">
        <f t="shared" si="104"/>
        <v>-3.0940819423244506</v>
      </c>
      <c r="DI66" s="7">
        <f t="shared" si="105"/>
        <v>-4.0940819423244506</v>
      </c>
      <c r="DJ66" s="7">
        <f t="shared" si="106"/>
        <v>-3.0940819423244506</v>
      </c>
      <c r="DK66" s="7">
        <f t="shared" si="107"/>
        <v>-2.0940819423244506</v>
      </c>
      <c r="DL66" s="13">
        <f t="shared" si="108"/>
        <v>-3.0940819423244506</v>
      </c>
      <c r="DM66" s="14">
        <f t="shared" si="109"/>
        <v>0.40957057778704442</v>
      </c>
      <c r="DN66" s="37">
        <f t="shared" si="125"/>
        <v>0.35087719298257131</v>
      </c>
      <c r="DO66" s="89" t="str">
        <f t="shared" si="11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4</v>
      </c>
      <c r="E67" s="71">
        <v>1</v>
      </c>
      <c r="F67" s="71"/>
      <c r="G67" s="71"/>
      <c r="H67" s="71"/>
      <c r="I67" s="69">
        <f t="shared" si="111"/>
        <v>5</v>
      </c>
      <c r="J67" s="109">
        <v>0.7249537037037036</v>
      </c>
      <c r="K67" s="73"/>
      <c r="L67" s="92"/>
      <c r="M67" s="64"/>
      <c r="N67" s="65"/>
      <c r="O67" s="65"/>
      <c r="P67" s="65"/>
      <c r="Q67" s="65"/>
      <c r="R67" s="65"/>
      <c r="S67" s="69">
        <f t="shared" si="112"/>
        <v>0</v>
      </c>
      <c r="T67" s="110">
        <v>0.7249768518518519</v>
      </c>
      <c r="U67" s="64"/>
      <c r="V67" s="64"/>
      <c r="W67" s="65">
        <v>5</v>
      </c>
      <c r="X67" s="65">
        <v>1</v>
      </c>
      <c r="Y67" s="65"/>
      <c r="Z67" s="65"/>
      <c r="AA67" s="65"/>
      <c r="AB67" s="69">
        <f t="shared" si="113"/>
        <v>6</v>
      </c>
      <c r="AC67" s="110">
        <v>0.72509259259259251</v>
      </c>
      <c r="AD67" s="70">
        <f t="shared" si="89"/>
        <v>1.157407407406108E-4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14"/>
        <v>0</v>
      </c>
      <c r="AN67" s="110">
        <v>0.72517361111111101</v>
      </c>
      <c r="AO67" s="64"/>
      <c r="AP67" s="64"/>
      <c r="AQ67" s="65">
        <v>10</v>
      </c>
      <c r="AR67" s="65">
        <v>1</v>
      </c>
      <c r="AS67" s="65"/>
      <c r="AT67" s="65"/>
      <c r="AU67" s="65"/>
      <c r="AV67" s="69">
        <f t="shared" si="115"/>
        <v>11</v>
      </c>
      <c r="AW67" s="110">
        <v>0.72545138888888883</v>
      </c>
      <c r="AX67" s="70">
        <f t="shared" si="90"/>
        <v>2.777777777778212E-4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6"/>
        <v>0</v>
      </c>
      <c r="BH67" s="110"/>
      <c r="BI67" s="64"/>
      <c r="BJ67" s="64"/>
      <c r="BK67" s="65"/>
      <c r="BL67" s="65"/>
      <c r="BM67" s="65"/>
      <c r="BN67" s="65"/>
      <c r="BO67" s="65"/>
      <c r="BP67" s="69">
        <f t="shared" si="117"/>
        <v>0</v>
      </c>
      <c r="BQ67" s="110"/>
      <c r="BR67" s="70">
        <f t="shared" si="11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20"/>
        <v>0</v>
      </c>
      <c r="CK67" s="76"/>
      <c r="CL67" s="111">
        <v>0.72548611111111105</v>
      </c>
      <c r="CM67" s="112">
        <v>0.7257407407407408</v>
      </c>
      <c r="CN67" s="64" t="str">
        <f t="shared" si="91"/>
        <v>Y</v>
      </c>
      <c r="CO67" s="65" t="s">
        <v>74</v>
      </c>
      <c r="CP67" s="65" t="s">
        <v>75</v>
      </c>
      <c r="CQ67" s="66">
        <f t="shared" si="92"/>
        <v>1.388888888889106E-4</v>
      </c>
      <c r="CR67" s="64" t="str">
        <f t="shared" si="93"/>
        <v>No</v>
      </c>
      <c r="CS67" s="67">
        <f t="shared" si="94"/>
        <v>2160.0000000024247</v>
      </c>
      <c r="CT67" s="76"/>
      <c r="CU67" s="61">
        <f t="shared" si="95"/>
        <v>0</v>
      </c>
      <c r="CV67" s="62">
        <f t="shared" si="96"/>
        <v>17</v>
      </c>
      <c r="CW67" s="63">
        <f t="shared" si="97"/>
        <v>33.999999999992525</v>
      </c>
      <c r="CX67" s="63">
        <f t="shared" si="121"/>
        <v>2</v>
      </c>
      <c r="CY67" s="63">
        <f t="shared" si="98"/>
        <v>0</v>
      </c>
      <c r="CZ67" s="63">
        <f t="shared" si="99"/>
        <v>46.000000000003993</v>
      </c>
      <c r="DA67" s="51">
        <f t="shared" si="122"/>
        <v>17</v>
      </c>
      <c r="DB67" s="52">
        <f t="shared" si="123"/>
        <v>3.1077389984830504</v>
      </c>
      <c r="DC67" s="53">
        <f t="shared" si="100"/>
        <v>0.70654594032926821</v>
      </c>
      <c r="DD67" s="7">
        <f t="shared" si="124"/>
        <v>2</v>
      </c>
      <c r="DE67" s="7">
        <f t="shared" si="101"/>
        <v>28.892261001509475</v>
      </c>
      <c r="DF67" s="7">
        <f t="shared" si="102"/>
        <v>68.000000000013827</v>
      </c>
      <c r="DG67" s="7">
        <f t="shared" si="103"/>
        <v>43.000000000003993</v>
      </c>
      <c r="DH67" s="7">
        <f t="shared" si="104"/>
        <v>4.1077389984830504</v>
      </c>
      <c r="DI67" s="7">
        <f t="shared" si="105"/>
        <v>3.1077389984830504</v>
      </c>
      <c r="DJ67" s="7">
        <f t="shared" si="106"/>
        <v>4.1077389984830504</v>
      </c>
      <c r="DK67" s="7">
        <f t="shared" si="107"/>
        <v>5.1077389984830504</v>
      </c>
      <c r="DL67" s="13">
        <f t="shared" si="108"/>
        <v>3.1077389984830504</v>
      </c>
      <c r="DM67" s="14">
        <f t="shared" si="109"/>
        <v>0.7065459403292681</v>
      </c>
      <c r="DN67" s="37">
        <f t="shared" si="125"/>
        <v>0.73913043478238205</v>
      </c>
      <c r="DO67" s="89" t="str">
        <f t="shared" si="11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1</v>
      </c>
      <c r="E68" s="71"/>
      <c r="F68" s="71"/>
      <c r="G68" s="71"/>
      <c r="H68" s="71"/>
      <c r="I68" s="69">
        <f t="shared" si="111"/>
        <v>1</v>
      </c>
      <c r="J68" s="109">
        <v>0.72819444444444448</v>
      </c>
      <c r="K68" s="73"/>
      <c r="L68" s="92"/>
      <c r="M68" s="64"/>
      <c r="N68" s="65"/>
      <c r="O68" s="65"/>
      <c r="P68" s="65"/>
      <c r="Q68" s="65"/>
      <c r="R68" s="65"/>
      <c r="S68" s="69">
        <f t="shared" si="112"/>
        <v>0</v>
      </c>
      <c r="T68" s="110">
        <v>0.72820601851851852</v>
      </c>
      <c r="U68" s="64"/>
      <c r="V68" s="64"/>
      <c r="W68" s="65">
        <v>6</v>
      </c>
      <c r="X68" s="65">
        <v>3</v>
      </c>
      <c r="Y68" s="65"/>
      <c r="Z68" s="65"/>
      <c r="AA68" s="65"/>
      <c r="AB68" s="69">
        <f t="shared" si="113"/>
        <v>9</v>
      </c>
      <c r="AC68" s="110">
        <v>0.7283680555555555</v>
      </c>
      <c r="AD68" s="70">
        <f t="shared" si="89"/>
        <v>1.6203703703698835E-4</v>
      </c>
      <c r="AE68" s="73"/>
      <c r="AF68" s="92"/>
      <c r="AG68" s="64"/>
      <c r="AH68" s="65">
        <v>3</v>
      </c>
      <c r="AI68" s="65"/>
      <c r="AJ68" s="65"/>
      <c r="AK68" s="65"/>
      <c r="AL68" s="65"/>
      <c r="AM68" s="69">
        <f t="shared" si="114"/>
        <v>3</v>
      </c>
      <c r="AN68" s="110"/>
      <c r="AO68" s="64"/>
      <c r="AP68" s="64"/>
      <c r="AQ68" s="65"/>
      <c r="AR68" s="65"/>
      <c r="AS68" s="65"/>
      <c r="AT68" s="65"/>
      <c r="AU68" s="65"/>
      <c r="AV68" s="69">
        <f t="shared" si="115"/>
        <v>0</v>
      </c>
      <c r="AW68" s="110"/>
      <c r="AX68" s="70">
        <f t="shared" si="90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6"/>
        <v>0</v>
      </c>
      <c r="BH68" s="110"/>
      <c r="BI68" s="64"/>
      <c r="BJ68" s="64"/>
      <c r="BK68" s="65"/>
      <c r="BL68" s="65"/>
      <c r="BM68" s="65"/>
      <c r="BN68" s="65"/>
      <c r="BO68" s="65"/>
      <c r="BP68" s="69">
        <f t="shared" si="117"/>
        <v>0</v>
      </c>
      <c r="BQ68" s="110"/>
      <c r="BR68" s="70">
        <f t="shared" si="11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20"/>
        <v>0</v>
      </c>
      <c r="CK68" s="76"/>
      <c r="CL68" s="111">
        <v>0.72878472222222224</v>
      </c>
      <c r="CM68" s="112">
        <v>0.7289930555555556</v>
      </c>
      <c r="CN68" s="64" t="str">
        <f t="shared" si="91"/>
        <v>Y</v>
      </c>
      <c r="CO68" s="65" t="s">
        <v>75</v>
      </c>
      <c r="CP68" s="65" t="s">
        <v>75</v>
      </c>
      <c r="CQ68" s="66">
        <f t="shared" si="92"/>
        <v>1.7361111111102723E-4</v>
      </c>
      <c r="CR68" s="64" t="str">
        <f t="shared" si="93"/>
        <v>No</v>
      </c>
      <c r="CS68" s="67">
        <f t="shared" si="94"/>
        <v>2314.2857142864095</v>
      </c>
      <c r="CT68" s="76"/>
      <c r="CU68" s="61">
        <f t="shared" si="95"/>
        <v>0</v>
      </c>
      <c r="CV68" s="62">
        <f t="shared" si="96"/>
        <v>9</v>
      </c>
      <c r="CW68" s="63">
        <f t="shared" si="97"/>
        <v>13.999999999995794</v>
      </c>
      <c r="CX68" s="63">
        <f t="shared" si="121"/>
        <v>1</v>
      </c>
      <c r="CY68" s="63">
        <f t="shared" si="98"/>
        <v>3</v>
      </c>
      <c r="CZ68" s="63">
        <f t="shared" si="99"/>
        <v>50.99999999999838</v>
      </c>
      <c r="DA68" s="51">
        <f t="shared" si="122"/>
        <v>12</v>
      </c>
      <c r="DB68" s="52">
        <f t="shared" si="123"/>
        <v>-2.2959028831562804</v>
      </c>
      <c r="DC68" s="53">
        <f t="shared" si="100"/>
        <v>0.39758608448694588</v>
      </c>
      <c r="DD68" s="7">
        <f t="shared" si="124"/>
        <v>1</v>
      </c>
      <c r="DE68" s="7">
        <f t="shared" si="101"/>
        <v>15.295902883152074</v>
      </c>
      <c r="DF68" s="7">
        <f t="shared" si="102"/>
        <v>69.000000000001194</v>
      </c>
      <c r="DG68" s="7">
        <f t="shared" si="103"/>
        <v>47.99999999999838</v>
      </c>
      <c r="DH68" s="7">
        <f t="shared" si="104"/>
        <v>-2.2959028831562804</v>
      </c>
      <c r="DI68" s="7">
        <f t="shared" si="105"/>
        <v>-3.2959028831562804</v>
      </c>
      <c r="DJ68" s="7">
        <f t="shared" si="106"/>
        <v>-2.2959028831562804</v>
      </c>
      <c r="DK68" s="7">
        <f t="shared" si="107"/>
        <v>-1.2959028831562804</v>
      </c>
      <c r="DL68" s="13">
        <f t="shared" si="108"/>
        <v>-2.2959028831562804</v>
      </c>
      <c r="DM68" s="14">
        <f t="shared" si="109"/>
        <v>0.39758608448694588</v>
      </c>
      <c r="DN68" s="37">
        <f t="shared" si="125"/>
        <v>0.27450980392149488</v>
      </c>
      <c r="DO68" s="89" t="str">
        <f t="shared" si="11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9</v>
      </c>
      <c r="E69" s="71"/>
      <c r="F69" s="71"/>
      <c r="G69" s="71"/>
      <c r="H69" s="71"/>
      <c r="I69" s="69">
        <f t="shared" si="111"/>
        <v>9</v>
      </c>
      <c r="J69" s="109">
        <v>0.73349537037037038</v>
      </c>
      <c r="K69" s="73"/>
      <c r="L69" s="92"/>
      <c r="M69" s="64"/>
      <c r="N69" s="65"/>
      <c r="O69" s="65"/>
      <c r="P69" s="65"/>
      <c r="Q69" s="65"/>
      <c r="R69" s="65"/>
      <c r="S69" s="69">
        <f t="shared" si="112"/>
        <v>0</v>
      </c>
      <c r="T69" s="110">
        <v>0.73350694444444453</v>
      </c>
      <c r="U69" s="64"/>
      <c r="V69" s="64"/>
      <c r="W69" s="65">
        <v>9</v>
      </c>
      <c r="X69" s="65"/>
      <c r="Y69" s="65"/>
      <c r="Z69" s="65"/>
      <c r="AA69" s="65"/>
      <c r="AB69" s="69">
        <f t="shared" si="113"/>
        <v>9</v>
      </c>
      <c r="AC69" s="110">
        <v>0.73368055555555556</v>
      </c>
      <c r="AD69" s="70">
        <f t="shared" si="89"/>
        <v>1.7361111111102723E-4</v>
      </c>
      <c r="AE69" s="73"/>
      <c r="AF69" s="92"/>
      <c r="AG69" s="64"/>
      <c r="AH69" s="65">
        <v>4</v>
      </c>
      <c r="AI69" s="65"/>
      <c r="AJ69" s="65"/>
      <c r="AK69" s="65"/>
      <c r="AL69" s="65"/>
      <c r="AM69" s="69">
        <f t="shared" si="114"/>
        <v>4</v>
      </c>
      <c r="AN69" s="110"/>
      <c r="AO69" s="64"/>
      <c r="AP69" s="64"/>
      <c r="AQ69" s="65"/>
      <c r="AR69" s="65"/>
      <c r="AS69" s="65"/>
      <c r="AT69" s="65"/>
      <c r="AU69" s="65"/>
      <c r="AV69" s="69">
        <f t="shared" si="115"/>
        <v>0</v>
      </c>
      <c r="AW69" s="110"/>
      <c r="AX69" s="70">
        <f t="shared" si="90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6"/>
        <v>0</v>
      </c>
      <c r="BH69" s="110"/>
      <c r="BI69" s="64"/>
      <c r="BJ69" s="64"/>
      <c r="BK69" s="65"/>
      <c r="BL69" s="65"/>
      <c r="BM69" s="65"/>
      <c r="BN69" s="65"/>
      <c r="BO69" s="65"/>
      <c r="BP69" s="69">
        <f t="shared" si="117"/>
        <v>0</v>
      </c>
      <c r="BQ69" s="110"/>
      <c r="BR69" s="70">
        <f t="shared" si="11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20"/>
        <v>0</v>
      </c>
      <c r="CK69" s="76"/>
      <c r="CL69" s="111">
        <v>0.73416666666666675</v>
      </c>
      <c r="CM69" s="112">
        <v>0.73442129629629627</v>
      </c>
      <c r="CN69" s="64" t="str">
        <f t="shared" si="91"/>
        <v>Y</v>
      </c>
      <c r="CO69" s="65" t="s">
        <v>75</v>
      </c>
      <c r="CP69" s="65" t="s">
        <v>75</v>
      </c>
      <c r="CQ69" s="66">
        <f t="shared" si="92"/>
        <v>1.8518518518517713E-4</v>
      </c>
      <c r="CR69" s="64" t="str">
        <f t="shared" si="93"/>
        <v>Yes</v>
      </c>
      <c r="CS69" s="67">
        <f t="shared" si="94"/>
        <v>2160.0000000010436</v>
      </c>
      <c r="CT69" s="76"/>
      <c r="CU69" s="61">
        <f t="shared" si="95"/>
        <v>0</v>
      </c>
      <c r="CV69" s="62">
        <f t="shared" si="96"/>
        <v>9</v>
      </c>
      <c r="CW69" s="63">
        <f t="shared" si="97"/>
        <v>14.999999999992752</v>
      </c>
      <c r="CX69" s="63">
        <f t="shared" si="121"/>
        <v>1</v>
      </c>
      <c r="CY69" s="63">
        <f t="shared" si="98"/>
        <v>4</v>
      </c>
      <c r="CZ69" s="63">
        <f t="shared" si="99"/>
        <v>58.000000000005869</v>
      </c>
      <c r="DA69" s="51">
        <f t="shared" si="122"/>
        <v>13</v>
      </c>
      <c r="DB69" s="52">
        <f t="shared" si="123"/>
        <v>-1.2959028831593216</v>
      </c>
      <c r="DC69" s="53">
        <f t="shared" si="100"/>
        <v>0.38561364479034166</v>
      </c>
      <c r="DD69" s="7">
        <f t="shared" si="124"/>
        <v>1</v>
      </c>
      <c r="DE69" s="7">
        <f t="shared" si="101"/>
        <v>15.295902883152074</v>
      </c>
      <c r="DF69" s="7">
        <f t="shared" si="102"/>
        <v>79.999999999996518</v>
      </c>
      <c r="DG69" s="7">
        <f t="shared" si="103"/>
        <v>55.000000000005869</v>
      </c>
      <c r="DH69" s="7">
        <f t="shared" si="104"/>
        <v>-1.2959028831593216</v>
      </c>
      <c r="DI69" s="7">
        <f t="shared" si="105"/>
        <v>-2.2959028831593216</v>
      </c>
      <c r="DJ69" s="7">
        <f t="shared" si="106"/>
        <v>-1.2959028831593216</v>
      </c>
      <c r="DK69" s="7">
        <f t="shared" si="107"/>
        <v>-0.29590288315932156</v>
      </c>
      <c r="DL69" s="13">
        <f t="shared" si="108"/>
        <v>-1.2959028831593216</v>
      </c>
      <c r="DM69" s="14">
        <f t="shared" si="109"/>
        <v>0.3856136447903416</v>
      </c>
      <c r="DN69" s="37">
        <f t="shared" si="125"/>
        <v>0.25862068965502127</v>
      </c>
      <c r="DO69" s="89" t="str">
        <f t="shared" si="110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1</v>
      </c>
      <c r="E70" s="71"/>
      <c r="F70" s="71"/>
      <c r="G70" s="71"/>
      <c r="H70" s="71"/>
      <c r="I70" s="69">
        <f t="shared" si="111"/>
        <v>1</v>
      </c>
      <c r="J70" s="109">
        <v>0.73724537037037041</v>
      </c>
      <c r="K70" s="73"/>
      <c r="L70" s="92"/>
      <c r="M70" s="64"/>
      <c r="N70" s="65"/>
      <c r="O70" s="65"/>
      <c r="P70" s="65"/>
      <c r="Q70" s="65"/>
      <c r="R70" s="65"/>
      <c r="S70" s="69">
        <f t="shared" si="112"/>
        <v>0</v>
      </c>
      <c r="T70" s="110">
        <v>0.73725694444444445</v>
      </c>
      <c r="U70" s="64"/>
      <c r="V70" s="64"/>
      <c r="W70" s="65">
        <v>8</v>
      </c>
      <c r="X70" s="65">
        <v>1</v>
      </c>
      <c r="Y70" s="65"/>
      <c r="Z70" s="65"/>
      <c r="AA70" s="65"/>
      <c r="AB70" s="69">
        <f t="shared" si="113"/>
        <v>9</v>
      </c>
      <c r="AC70" s="110">
        <v>0.73745370370370367</v>
      </c>
      <c r="AD70" s="70">
        <f t="shared" si="89"/>
        <v>1.96759259259216E-4</v>
      </c>
      <c r="AE70" s="73"/>
      <c r="AF70" s="92"/>
      <c r="AG70" s="64"/>
      <c r="AH70" s="65">
        <v>1</v>
      </c>
      <c r="AI70" s="65">
        <v>2</v>
      </c>
      <c r="AJ70" s="65"/>
      <c r="AK70" s="65"/>
      <c r="AL70" s="65"/>
      <c r="AM70" s="69">
        <f t="shared" si="114"/>
        <v>3</v>
      </c>
      <c r="AN70" s="110"/>
      <c r="AO70" s="64"/>
      <c r="AP70" s="64"/>
      <c r="AQ70" s="65"/>
      <c r="AR70" s="65"/>
      <c r="AS70" s="65"/>
      <c r="AT70" s="65"/>
      <c r="AU70" s="65"/>
      <c r="AV70" s="69">
        <f t="shared" si="115"/>
        <v>0</v>
      </c>
      <c r="AW70" s="110"/>
      <c r="AX70" s="70">
        <f t="shared" si="90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6"/>
        <v>0</v>
      </c>
      <c r="BH70" s="110"/>
      <c r="BI70" s="64"/>
      <c r="BJ70" s="64"/>
      <c r="BK70" s="65"/>
      <c r="BL70" s="65"/>
      <c r="BM70" s="65"/>
      <c r="BN70" s="65"/>
      <c r="BO70" s="65"/>
      <c r="BP70" s="69">
        <f t="shared" si="117"/>
        <v>0</v>
      </c>
      <c r="BQ70" s="110"/>
      <c r="BR70" s="70">
        <f t="shared" si="11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20"/>
        <v>0</v>
      </c>
      <c r="CK70" s="76"/>
      <c r="CL70" s="111">
        <v>0.73791666666666667</v>
      </c>
      <c r="CM70" s="112">
        <v>0.73813657407407407</v>
      </c>
      <c r="CN70" s="64" t="str">
        <f t="shared" si="91"/>
        <v>Y</v>
      </c>
      <c r="CO70" s="65" t="s">
        <v>75</v>
      </c>
      <c r="CP70" s="65" t="s">
        <v>75</v>
      </c>
      <c r="CQ70" s="66">
        <f t="shared" si="92"/>
        <v>2.0833333333325488E-4</v>
      </c>
      <c r="CR70" s="64" t="str">
        <f t="shared" si="93"/>
        <v>No</v>
      </c>
      <c r="CS70" s="67">
        <f t="shared" si="94"/>
        <v>1905.8823529415954</v>
      </c>
      <c r="CT70" s="76"/>
      <c r="CU70" s="61">
        <f t="shared" si="95"/>
        <v>0</v>
      </c>
      <c r="CV70" s="62">
        <f t="shared" si="96"/>
        <v>9</v>
      </c>
      <c r="CW70" s="63">
        <f t="shared" si="97"/>
        <v>16.999999999996263</v>
      </c>
      <c r="CX70" s="63">
        <f t="shared" si="121"/>
        <v>1</v>
      </c>
      <c r="CY70" s="63">
        <f t="shared" si="98"/>
        <v>3</v>
      </c>
      <c r="CZ70" s="63">
        <f t="shared" si="99"/>
        <v>57.999999999996277</v>
      </c>
      <c r="DA70" s="51">
        <f t="shared" si="122"/>
        <v>12</v>
      </c>
      <c r="DB70" s="52">
        <f t="shared" si="123"/>
        <v>0.70409711684418852</v>
      </c>
      <c r="DC70" s="53">
        <f t="shared" si="100"/>
        <v>0.36882546652023362</v>
      </c>
      <c r="DD70" s="7">
        <f t="shared" si="124"/>
        <v>1</v>
      </c>
      <c r="DE70" s="7">
        <f t="shared" si="101"/>
        <v>15.295902883152074</v>
      </c>
      <c r="DF70" s="7">
        <f t="shared" si="102"/>
        <v>76.999999999996049</v>
      </c>
      <c r="DG70" s="7">
        <f t="shared" si="103"/>
        <v>54.999999999996277</v>
      </c>
      <c r="DH70" s="7">
        <f t="shared" si="104"/>
        <v>0.70409711684418852</v>
      </c>
      <c r="DI70" s="7">
        <f t="shared" si="105"/>
        <v>-0.29590288315581148</v>
      </c>
      <c r="DJ70" s="7">
        <f t="shared" si="106"/>
        <v>0.70409711684418852</v>
      </c>
      <c r="DK70" s="7">
        <f t="shared" si="107"/>
        <v>1.7040971168441885</v>
      </c>
      <c r="DL70" s="13">
        <f t="shared" si="108"/>
        <v>0.70409711684418852</v>
      </c>
      <c r="DM70" s="14">
        <f t="shared" si="109"/>
        <v>0.36882546652023357</v>
      </c>
      <c r="DN70" s="37">
        <f t="shared" si="125"/>
        <v>0.29310344827581647</v>
      </c>
      <c r="DO70" s="89" t="str">
        <f t="shared" si="11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1</v>
      </c>
      <c r="E71" s="71"/>
      <c r="F71" s="71"/>
      <c r="G71" s="71"/>
      <c r="H71" s="71"/>
      <c r="I71" s="69">
        <f t="shared" si="111"/>
        <v>1</v>
      </c>
      <c r="J71" s="109">
        <v>0.74192129629629633</v>
      </c>
      <c r="K71" s="73"/>
      <c r="L71" s="92"/>
      <c r="M71" s="64"/>
      <c r="N71" s="65"/>
      <c r="O71" s="65"/>
      <c r="P71" s="65"/>
      <c r="Q71" s="65"/>
      <c r="R71" s="65"/>
      <c r="S71" s="69">
        <f t="shared" si="112"/>
        <v>0</v>
      </c>
      <c r="T71" s="110">
        <v>0.74194444444444441</v>
      </c>
      <c r="U71" s="64"/>
      <c r="V71" s="64"/>
      <c r="W71" s="65">
        <v>13</v>
      </c>
      <c r="X71" s="65">
        <v>2</v>
      </c>
      <c r="Y71" s="65"/>
      <c r="Z71" s="65"/>
      <c r="AA71" s="65"/>
      <c r="AB71" s="69">
        <f t="shared" si="113"/>
        <v>15</v>
      </c>
      <c r="AC71" s="110">
        <v>0.74230324074074072</v>
      </c>
      <c r="AD71" s="70">
        <f t="shared" si="89"/>
        <v>3.5879629629631538E-4</v>
      </c>
      <c r="AE71" s="73"/>
      <c r="AF71" s="92"/>
      <c r="AG71" s="64"/>
      <c r="AH71" s="65">
        <v>1</v>
      </c>
      <c r="AI71" s="65"/>
      <c r="AJ71" s="65"/>
      <c r="AK71" s="65"/>
      <c r="AL71" s="65"/>
      <c r="AM71" s="69">
        <f t="shared" si="114"/>
        <v>1</v>
      </c>
      <c r="AN71" s="110"/>
      <c r="AO71" s="64"/>
      <c r="AP71" s="64"/>
      <c r="AQ71" s="65"/>
      <c r="AR71" s="65"/>
      <c r="AS71" s="65"/>
      <c r="AT71" s="65"/>
      <c r="AU71" s="65"/>
      <c r="AV71" s="69">
        <f t="shared" si="115"/>
        <v>0</v>
      </c>
      <c r="AW71" s="110"/>
      <c r="AX71" s="70">
        <f t="shared" si="90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6"/>
        <v>0</v>
      </c>
      <c r="BH71" s="110"/>
      <c r="BI71" s="64"/>
      <c r="BJ71" s="64"/>
      <c r="BK71" s="65"/>
      <c r="BL71" s="65"/>
      <c r="BM71" s="65"/>
      <c r="BN71" s="65"/>
      <c r="BO71" s="65"/>
      <c r="BP71" s="69">
        <f t="shared" si="117"/>
        <v>0</v>
      </c>
      <c r="BQ71" s="110"/>
      <c r="BR71" s="70">
        <f t="shared" si="11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20"/>
        <v>0</v>
      </c>
      <c r="CK71" s="76"/>
      <c r="CL71" s="111">
        <v>0.74259259259259258</v>
      </c>
      <c r="CM71" s="112">
        <v>0.74280092592592595</v>
      </c>
      <c r="CN71" s="64" t="str">
        <f t="shared" si="91"/>
        <v>Y</v>
      </c>
      <c r="CO71" s="65" t="s">
        <v>75</v>
      </c>
      <c r="CP71" s="65" t="s">
        <v>75</v>
      </c>
      <c r="CQ71" s="66">
        <f t="shared" si="92"/>
        <v>3.8194444444439313E-4</v>
      </c>
      <c r="CR71" s="64" t="str">
        <f t="shared" si="93"/>
        <v>No</v>
      </c>
      <c r="CS71" s="67">
        <f t="shared" si="94"/>
        <v>1741.935483870875</v>
      </c>
      <c r="CT71" s="76"/>
      <c r="CU71" s="61">
        <f t="shared" si="95"/>
        <v>0</v>
      </c>
      <c r="CV71" s="62">
        <f t="shared" si="96"/>
        <v>15</v>
      </c>
      <c r="CW71" s="63">
        <f t="shared" si="97"/>
        <v>31.000000000001648</v>
      </c>
      <c r="CX71" s="63">
        <f t="shared" si="121"/>
        <v>1</v>
      </c>
      <c r="CY71" s="63">
        <f t="shared" si="98"/>
        <v>1</v>
      </c>
      <c r="CZ71" s="63">
        <f t="shared" si="99"/>
        <v>57.999999999996277</v>
      </c>
      <c r="DA71" s="51">
        <f t="shared" si="122"/>
        <v>16</v>
      </c>
      <c r="DB71" s="52">
        <f t="shared" si="123"/>
        <v>4.5068285280815239</v>
      </c>
      <c r="DC71" s="53">
        <f t="shared" si="100"/>
        <v>0.52808392762419321</v>
      </c>
      <c r="DD71" s="7">
        <f t="shared" si="124"/>
        <v>1</v>
      </c>
      <c r="DE71" s="7">
        <f t="shared" si="101"/>
        <v>25.493171471920125</v>
      </c>
      <c r="DF71" s="7">
        <f t="shared" si="102"/>
        <v>75.999999999999091</v>
      </c>
      <c r="DG71" s="7">
        <f t="shared" si="103"/>
        <v>54.999999999996277</v>
      </c>
      <c r="DH71" s="7">
        <f t="shared" si="104"/>
        <v>4.5068285280815239</v>
      </c>
      <c r="DI71" s="7">
        <f t="shared" si="105"/>
        <v>3.5068285280815239</v>
      </c>
      <c r="DJ71" s="7">
        <f t="shared" si="106"/>
        <v>4.5068285280815239</v>
      </c>
      <c r="DK71" s="7">
        <f t="shared" si="107"/>
        <v>5.5068285280815239</v>
      </c>
      <c r="DL71" s="13">
        <f t="shared" si="108"/>
        <v>4.5068285280815239</v>
      </c>
      <c r="DM71" s="14">
        <f t="shared" si="109"/>
        <v>0.52808392762419309</v>
      </c>
      <c r="DN71" s="37">
        <f t="shared" si="125"/>
        <v>0.53448275862075234</v>
      </c>
      <c r="DO71" s="89" t="str">
        <f t="shared" si="11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1</v>
      </c>
      <c r="E72" s="71"/>
      <c r="F72" s="71"/>
      <c r="G72" s="71"/>
      <c r="H72" s="71"/>
      <c r="I72" s="69">
        <f t="shared" si="111"/>
        <v>1</v>
      </c>
      <c r="J72" s="109">
        <v>0.74468749999999995</v>
      </c>
      <c r="K72" s="73"/>
      <c r="L72" s="92"/>
      <c r="M72" s="64"/>
      <c r="N72" s="65"/>
      <c r="O72" s="65"/>
      <c r="P72" s="65"/>
      <c r="Q72" s="65"/>
      <c r="R72" s="65"/>
      <c r="S72" s="69">
        <f t="shared" si="112"/>
        <v>0</v>
      </c>
      <c r="T72" s="110">
        <v>0.7446990740740741</v>
      </c>
      <c r="U72" s="64"/>
      <c r="V72" s="64"/>
      <c r="W72" s="65">
        <v>8</v>
      </c>
      <c r="X72" s="65">
        <v>1</v>
      </c>
      <c r="Y72" s="65"/>
      <c r="Z72" s="65"/>
      <c r="AA72" s="65"/>
      <c r="AB72" s="69">
        <f t="shared" si="113"/>
        <v>9</v>
      </c>
      <c r="AC72" s="110">
        <v>0.74486111111111108</v>
      </c>
      <c r="AD72" s="70">
        <f t="shared" si="89"/>
        <v>1.6203703703698835E-4</v>
      </c>
      <c r="AE72" s="73"/>
      <c r="AF72" s="92"/>
      <c r="AG72" s="64"/>
      <c r="AH72" s="65">
        <v>4</v>
      </c>
      <c r="AI72" s="65"/>
      <c r="AJ72" s="65"/>
      <c r="AK72" s="65"/>
      <c r="AL72" s="65"/>
      <c r="AM72" s="69">
        <f t="shared" si="114"/>
        <v>4</v>
      </c>
      <c r="AN72" s="110"/>
      <c r="AO72" s="64"/>
      <c r="AP72" s="64"/>
      <c r="AQ72" s="65"/>
      <c r="AR72" s="65"/>
      <c r="AS72" s="65"/>
      <c r="AT72" s="65"/>
      <c r="AU72" s="65"/>
      <c r="AV72" s="69">
        <f t="shared" si="115"/>
        <v>0</v>
      </c>
      <c r="AW72" s="110"/>
      <c r="AX72" s="70">
        <f t="shared" si="90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6"/>
        <v>0</v>
      </c>
      <c r="BH72" s="110"/>
      <c r="BI72" s="64"/>
      <c r="BJ72" s="64"/>
      <c r="BK72" s="65"/>
      <c r="BL72" s="65"/>
      <c r="BM72" s="65"/>
      <c r="BN72" s="65"/>
      <c r="BO72" s="65"/>
      <c r="BP72" s="69">
        <f t="shared" si="117"/>
        <v>0</v>
      </c>
      <c r="BQ72" s="110"/>
      <c r="BR72" s="70">
        <f t="shared" si="11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20"/>
        <v>0</v>
      </c>
      <c r="CK72" s="76"/>
      <c r="CL72" s="111">
        <v>0.74534722222222216</v>
      </c>
      <c r="CM72" s="112">
        <v>0.7456018518518519</v>
      </c>
      <c r="CN72" s="64" t="str">
        <f t="shared" si="91"/>
        <v>Y</v>
      </c>
      <c r="CO72" s="65" t="s">
        <v>75</v>
      </c>
      <c r="CP72" s="65" t="s">
        <v>75</v>
      </c>
      <c r="CQ72" s="66">
        <f t="shared" si="92"/>
        <v>1.7361111111113825E-4</v>
      </c>
      <c r="CR72" s="64" t="str">
        <f t="shared" si="93"/>
        <v>No</v>
      </c>
      <c r="CS72" s="67">
        <f t="shared" si="94"/>
        <v>2314.2857142864095</v>
      </c>
      <c r="CT72" s="76"/>
      <c r="CU72" s="61">
        <f t="shared" si="95"/>
        <v>0</v>
      </c>
      <c r="CV72" s="62">
        <f t="shared" si="96"/>
        <v>9</v>
      </c>
      <c r="CW72" s="63">
        <f t="shared" si="97"/>
        <v>13.999999999995794</v>
      </c>
      <c r="CX72" s="63">
        <f t="shared" si="121"/>
        <v>1</v>
      </c>
      <c r="CY72" s="63">
        <f t="shared" si="98"/>
        <v>4</v>
      </c>
      <c r="CZ72" s="63">
        <f t="shared" si="99"/>
        <v>56.999999999999318</v>
      </c>
      <c r="DA72" s="51">
        <f t="shared" si="122"/>
        <v>13</v>
      </c>
      <c r="DB72" s="52">
        <f t="shared" si="123"/>
        <v>-2.2959028831562804</v>
      </c>
      <c r="DC72" s="53">
        <f t="shared" si="100"/>
        <v>0.38561364479040622</v>
      </c>
      <c r="DD72" s="7">
        <f t="shared" si="124"/>
        <v>1</v>
      </c>
      <c r="DE72" s="7">
        <f t="shared" si="101"/>
        <v>15.295902883152074</v>
      </c>
      <c r="DF72" s="7">
        <f t="shared" si="102"/>
        <v>79.000000000009152</v>
      </c>
      <c r="DG72" s="7">
        <f t="shared" si="103"/>
        <v>53.999999999999318</v>
      </c>
      <c r="DH72" s="7">
        <f t="shared" si="104"/>
        <v>-2.2959028831562804</v>
      </c>
      <c r="DI72" s="7">
        <f t="shared" si="105"/>
        <v>-3.2959028831562804</v>
      </c>
      <c r="DJ72" s="7">
        <f t="shared" si="106"/>
        <v>-2.2959028831562804</v>
      </c>
      <c r="DK72" s="7">
        <f t="shared" si="107"/>
        <v>-1.2959028831562804</v>
      </c>
      <c r="DL72" s="13">
        <f t="shared" si="108"/>
        <v>-2.2959028831562804</v>
      </c>
      <c r="DM72" s="14">
        <f t="shared" si="109"/>
        <v>0.38561364479040627</v>
      </c>
      <c r="DN72" s="37">
        <f t="shared" si="125"/>
        <v>0.24561403508764845</v>
      </c>
      <c r="DO72" s="89" t="str">
        <f t="shared" si="11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7</v>
      </c>
      <c r="E73" s="71"/>
      <c r="F73" s="71"/>
      <c r="G73" s="71"/>
      <c r="H73" s="71"/>
      <c r="I73" s="69">
        <f t="shared" si="111"/>
        <v>7</v>
      </c>
      <c r="J73" s="109">
        <v>0.74746527777777771</v>
      </c>
      <c r="K73" s="73"/>
      <c r="L73" s="92"/>
      <c r="M73" s="64"/>
      <c r="N73" s="65"/>
      <c r="O73" s="65"/>
      <c r="P73" s="65"/>
      <c r="Q73" s="65"/>
      <c r="R73" s="65"/>
      <c r="S73" s="69">
        <f t="shared" si="112"/>
        <v>0</v>
      </c>
      <c r="T73" s="110">
        <v>0.7474884259259259</v>
      </c>
      <c r="U73" s="64"/>
      <c r="V73" s="64"/>
      <c r="W73" s="65">
        <v>8</v>
      </c>
      <c r="X73" s="65"/>
      <c r="Y73" s="65"/>
      <c r="Z73" s="65"/>
      <c r="AA73" s="65"/>
      <c r="AB73" s="69">
        <f t="shared" si="113"/>
        <v>8</v>
      </c>
      <c r="AC73" s="110">
        <v>0.74765046296296289</v>
      </c>
      <c r="AD73" s="70">
        <f t="shared" si="89"/>
        <v>1.6203703703698835E-4</v>
      </c>
      <c r="AE73" s="73"/>
      <c r="AF73" s="92"/>
      <c r="AG73" s="64"/>
      <c r="AH73" s="65">
        <v>2</v>
      </c>
      <c r="AI73" s="65"/>
      <c r="AJ73" s="65"/>
      <c r="AK73" s="65"/>
      <c r="AL73" s="65"/>
      <c r="AM73" s="69">
        <f t="shared" si="114"/>
        <v>2</v>
      </c>
      <c r="AN73" s="110"/>
      <c r="AO73" s="64"/>
      <c r="AP73" s="64"/>
      <c r="AQ73" s="65"/>
      <c r="AR73" s="65"/>
      <c r="AS73" s="65"/>
      <c r="AT73" s="65"/>
      <c r="AU73" s="65"/>
      <c r="AV73" s="69">
        <f t="shared" si="115"/>
        <v>0</v>
      </c>
      <c r="AW73" s="110"/>
      <c r="AX73" s="70">
        <f t="shared" si="90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6"/>
        <v>0</v>
      </c>
      <c r="BH73" s="110"/>
      <c r="BI73" s="64"/>
      <c r="BJ73" s="64"/>
      <c r="BK73" s="65"/>
      <c r="BL73" s="65"/>
      <c r="BM73" s="65"/>
      <c r="BN73" s="65"/>
      <c r="BO73" s="65"/>
      <c r="BP73" s="69">
        <f t="shared" si="117"/>
        <v>0</v>
      </c>
      <c r="BQ73" s="110"/>
      <c r="BR73" s="70">
        <f t="shared" si="118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20"/>
        <v>0</v>
      </c>
      <c r="CK73" s="76"/>
      <c r="CL73" s="111">
        <v>0.74806712962962962</v>
      </c>
      <c r="CM73" s="112">
        <v>0.74826388888888884</v>
      </c>
      <c r="CN73" s="64" t="str">
        <f t="shared" si="91"/>
        <v>Y</v>
      </c>
      <c r="CO73" s="65" t="s">
        <v>75</v>
      </c>
      <c r="CP73" s="65" t="s">
        <v>75</v>
      </c>
      <c r="CQ73" s="66">
        <f t="shared" si="92"/>
        <v>1.8518518518517713E-4</v>
      </c>
      <c r="CR73" s="64" t="str">
        <f t="shared" si="93"/>
        <v>Yes</v>
      </c>
      <c r="CS73" s="67">
        <f t="shared" si="94"/>
        <v>2057.1428571434753</v>
      </c>
      <c r="CT73" s="76"/>
      <c r="CU73" s="61">
        <f t="shared" si="95"/>
        <v>0</v>
      </c>
      <c r="CV73" s="62">
        <f t="shared" si="96"/>
        <v>8</v>
      </c>
      <c r="CW73" s="63">
        <f t="shared" si="97"/>
        <v>13.999999999995794</v>
      </c>
      <c r="CX73" s="63">
        <f t="shared" si="121"/>
        <v>1</v>
      </c>
      <c r="CY73" s="63">
        <f t="shared" si="98"/>
        <v>2</v>
      </c>
      <c r="CZ73" s="63">
        <f t="shared" si="99"/>
        <v>52.000000000004931</v>
      </c>
      <c r="DA73" s="51">
        <f t="shared" si="122"/>
        <v>10</v>
      </c>
      <c r="DB73" s="52">
        <f t="shared" si="123"/>
        <v>-0.59635811836160535</v>
      </c>
      <c r="DC73" s="53">
        <f t="shared" si="100"/>
        <v>0.33590258824927915</v>
      </c>
      <c r="DD73" s="7">
        <f t="shared" si="124"/>
        <v>1</v>
      </c>
      <c r="DE73" s="7">
        <f t="shared" si="101"/>
        <v>13.596358118357399</v>
      </c>
      <c r="DF73" s="7">
        <f t="shared" si="102"/>
        <v>69.000000000001194</v>
      </c>
      <c r="DG73" s="7">
        <f t="shared" si="103"/>
        <v>49.000000000004931</v>
      </c>
      <c r="DH73" s="7">
        <f t="shared" si="104"/>
        <v>-0.59635811836160535</v>
      </c>
      <c r="DI73" s="7">
        <f t="shared" si="105"/>
        <v>-1.5963581183616053</v>
      </c>
      <c r="DJ73" s="7">
        <f t="shared" si="106"/>
        <v>-0.59635811836160535</v>
      </c>
      <c r="DK73" s="7">
        <f t="shared" si="107"/>
        <v>0.40364188163839465</v>
      </c>
      <c r="DL73" s="13">
        <f t="shared" si="108"/>
        <v>-0.59635811836160535</v>
      </c>
      <c r="DM73" s="14">
        <f t="shared" si="109"/>
        <v>0.3359025882492791</v>
      </c>
      <c r="DN73" s="37">
        <f t="shared" si="125"/>
        <v>0.2692307692306628</v>
      </c>
      <c r="DO73" s="89" t="str">
        <f t="shared" si="11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6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7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8">IF($J74="","-",U74*$L$2+V74*$M$2+W74*$N$2+X74*$O$2+Y74*$P$2+Z74*$Q$2+AA74*$R$2)</f>
        <v>-</v>
      </c>
      <c r="AC74" s="68"/>
      <c r="AD74" s="70" t="str">
        <f t="shared" si="8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9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30">IF($J74="","-",AO74*$L$2+AP74*$M$2+AQ74*$N$2+AR74*$O$2+AS74*$P$2+AT74*$Q$2+AU74*$R$2)</f>
        <v>-</v>
      </c>
      <c r="AW74" s="68"/>
      <c r="AX74" s="70" t="str">
        <f t="shared" si="9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1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2">IF($J74="","-",BI74*$L$2+BJ74*$M$2+BK74*$N$2+BL74*$O$2+BM74*$P$2+BN74*$Q$2+BO74*$R$2)</f>
        <v>-</v>
      </c>
      <c r="BQ74" s="68"/>
      <c r="BR74" s="70" t="str">
        <f t="shared" ref="BR74:BR113" si="133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4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5">IF($J74="","-",CC74*$L$2+CD74*$M$2+CE74*$N$2+CF74*$O$2+CG74*$P$2+CH74*$Q$2+CI74*$R$2)</f>
        <v>-</v>
      </c>
      <c r="CK74" s="76"/>
      <c r="CL74" s="81"/>
      <c r="CM74" s="82"/>
      <c r="CN74" s="64" t="str">
        <f t="shared" si="91"/>
        <v>-</v>
      </c>
      <c r="CO74" s="65"/>
      <c r="CP74" s="65"/>
      <c r="CQ74" s="66" t="str">
        <f t="shared" si="92"/>
        <v>-</v>
      </c>
      <c r="CR74" s="64" t="str">
        <f t="shared" si="93"/>
        <v>-</v>
      </c>
      <c r="CS74" s="67" t="str">
        <f t="shared" si="94"/>
        <v/>
      </c>
      <c r="CT74" s="76"/>
      <c r="CU74" s="61" t="str">
        <f t="shared" si="95"/>
        <v>-</v>
      </c>
      <c r="CV74" s="62" t="str">
        <f t="shared" si="96"/>
        <v>-</v>
      </c>
      <c r="CW74" s="63" t="str">
        <f t="shared" si="97"/>
        <v>-</v>
      </c>
      <c r="CX74" s="63" t="str">
        <f t="shared" si="121"/>
        <v>-</v>
      </c>
      <c r="CY74" s="63" t="str">
        <f t="shared" si="98"/>
        <v>-</v>
      </c>
      <c r="CZ74" s="63" t="str">
        <f t="shared" si="99"/>
        <v>-</v>
      </c>
      <c r="DA74" s="51" t="str">
        <f t="shared" si="122"/>
        <v>-</v>
      </c>
      <c r="DB74" s="52" t="str">
        <f t="shared" si="123"/>
        <v>-</v>
      </c>
      <c r="DC74" s="53" t="str">
        <f t="shared" si="100"/>
        <v>-</v>
      </c>
      <c r="DD74" s="7" t="str">
        <f t="shared" si="124"/>
        <v>-</v>
      </c>
      <c r="DE74" s="7" t="str">
        <f t="shared" si="101"/>
        <v>-</v>
      </c>
      <c r="DF74" s="7" t="str">
        <f t="shared" si="102"/>
        <v>-</v>
      </c>
      <c r="DG74" s="7" t="str">
        <f t="shared" si="103"/>
        <v>-</v>
      </c>
      <c r="DH74" s="7" t="str">
        <f t="shared" si="104"/>
        <v>-</v>
      </c>
      <c r="DI74" s="7" t="str">
        <f t="shared" si="105"/>
        <v>-</v>
      </c>
      <c r="DJ74" s="7" t="str">
        <f t="shared" si="106"/>
        <v>-</v>
      </c>
      <c r="DK74" s="7" t="str">
        <f t="shared" si="107"/>
        <v>-</v>
      </c>
      <c r="DL74" s="13" t="str">
        <f t="shared" si="108"/>
        <v>-</v>
      </c>
      <c r="DM74" s="14" t="str">
        <f t="shared" si="109"/>
        <v>-</v>
      </c>
      <c r="DN74" s="37" t="str">
        <f t="shared" si="125"/>
        <v>-</v>
      </c>
      <c r="DO74" s="89" t="str">
        <f t="shared" si="11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6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7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8"/>
        <v>-</v>
      </c>
      <c r="AC75" s="68"/>
      <c r="AD75" s="70" t="str">
        <f t="shared" si="8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9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30"/>
        <v>-</v>
      </c>
      <c r="AW75" s="68"/>
      <c r="AX75" s="70" t="str">
        <f t="shared" si="9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1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2"/>
        <v>-</v>
      </c>
      <c r="BQ75" s="68"/>
      <c r="BR75" s="70" t="str">
        <f t="shared" si="133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4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5"/>
        <v>-</v>
      </c>
      <c r="CK75" s="76"/>
      <c r="CL75" s="81"/>
      <c r="CM75" s="82"/>
      <c r="CN75" s="64" t="str">
        <f t="shared" si="91"/>
        <v>-</v>
      </c>
      <c r="CO75" s="65"/>
      <c r="CP75" s="65"/>
      <c r="CQ75" s="66" t="str">
        <f t="shared" si="92"/>
        <v>-</v>
      </c>
      <c r="CR75" s="64" t="str">
        <f t="shared" si="93"/>
        <v>-</v>
      </c>
      <c r="CS75" s="67" t="str">
        <f t="shared" si="94"/>
        <v/>
      </c>
      <c r="CT75" s="76"/>
      <c r="CU75" s="61" t="str">
        <f t="shared" si="95"/>
        <v>-</v>
      </c>
      <c r="CV75" s="62" t="str">
        <f t="shared" si="96"/>
        <v>-</v>
      </c>
      <c r="CW75" s="63" t="str">
        <f t="shared" si="97"/>
        <v>-</v>
      </c>
      <c r="CX75" s="63" t="str">
        <f t="shared" si="121"/>
        <v>-</v>
      </c>
      <c r="CY75" s="63" t="str">
        <f t="shared" si="98"/>
        <v>-</v>
      </c>
      <c r="CZ75" s="63" t="str">
        <f t="shared" si="99"/>
        <v>-</v>
      </c>
      <c r="DA75" s="51" t="str">
        <f t="shared" si="122"/>
        <v>-</v>
      </c>
      <c r="DB75" s="52" t="str">
        <f t="shared" si="123"/>
        <v>-</v>
      </c>
      <c r="DC75" s="53" t="str">
        <f t="shared" si="100"/>
        <v>-</v>
      </c>
      <c r="DD75" s="7" t="str">
        <f t="shared" si="124"/>
        <v>-</v>
      </c>
      <c r="DE75" s="7" t="str">
        <f t="shared" si="101"/>
        <v>-</v>
      </c>
      <c r="DF75" s="7" t="str">
        <f t="shared" si="102"/>
        <v>-</v>
      </c>
      <c r="DG75" s="7" t="str">
        <f t="shared" si="103"/>
        <v>-</v>
      </c>
      <c r="DH75" s="7" t="str">
        <f t="shared" si="104"/>
        <v>-</v>
      </c>
      <c r="DI75" s="7" t="str">
        <f t="shared" si="105"/>
        <v>-</v>
      </c>
      <c r="DJ75" s="7" t="str">
        <f t="shared" si="106"/>
        <v>-</v>
      </c>
      <c r="DK75" s="7" t="str">
        <f t="shared" si="107"/>
        <v>-</v>
      </c>
      <c r="DL75" s="13" t="str">
        <f t="shared" si="108"/>
        <v>-</v>
      </c>
      <c r="DM75" s="14" t="str">
        <f t="shared" si="109"/>
        <v>-</v>
      </c>
      <c r="DN75" s="37" t="str">
        <f t="shared" si="125"/>
        <v>-</v>
      </c>
      <c r="DO75" s="89" t="str">
        <f t="shared" si="11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6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7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8"/>
        <v>-</v>
      </c>
      <c r="AC76" s="68"/>
      <c r="AD76" s="70" t="str">
        <f t="shared" si="8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9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30"/>
        <v>-</v>
      </c>
      <c r="AW76" s="68"/>
      <c r="AX76" s="70" t="str">
        <f t="shared" si="9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1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2"/>
        <v>-</v>
      </c>
      <c r="BQ76" s="68"/>
      <c r="BR76" s="70" t="str">
        <f t="shared" si="133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4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5"/>
        <v>-</v>
      </c>
      <c r="CK76" s="76"/>
      <c r="CL76" s="81"/>
      <c r="CM76" s="82"/>
      <c r="CN76" s="64" t="str">
        <f t="shared" si="91"/>
        <v>-</v>
      </c>
      <c r="CO76" s="65"/>
      <c r="CP76" s="65"/>
      <c r="CQ76" s="66" t="str">
        <f t="shared" si="92"/>
        <v>-</v>
      </c>
      <c r="CR76" s="64" t="str">
        <f t="shared" si="93"/>
        <v>-</v>
      </c>
      <c r="CS76" s="67" t="str">
        <f t="shared" si="94"/>
        <v/>
      </c>
      <c r="CT76" s="76"/>
      <c r="CU76" s="61" t="str">
        <f t="shared" si="95"/>
        <v>-</v>
      </c>
      <c r="CV76" s="62" t="str">
        <f t="shared" si="96"/>
        <v>-</v>
      </c>
      <c r="CW76" s="63" t="str">
        <f t="shared" si="97"/>
        <v>-</v>
      </c>
      <c r="CX76" s="63" t="str">
        <f t="shared" si="121"/>
        <v>-</v>
      </c>
      <c r="CY76" s="63" t="str">
        <f t="shared" si="98"/>
        <v>-</v>
      </c>
      <c r="CZ76" s="63" t="str">
        <f t="shared" si="99"/>
        <v>-</v>
      </c>
      <c r="DA76" s="51" t="str">
        <f t="shared" si="122"/>
        <v>-</v>
      </c>
      <c r="DB76" s="52" t="str">
        <f t="shared" si="123"/>
        <v>-</v>
      </c>
      <c r="DC76" s="53" t="str">
        <f t="shared" si="100"/>
        <v>-</v>
      </c>
      <c r="DD76" s="7" t="str">
        <f t="shared" si="124"/>
        <v>-</v>
      </c>
      <c r="DE76" s="7" t="str">
        <f t="shared" si="101"/>
        <v>-</v>
      </c>
      <c r="DF76" s="7" t="str">
        <f t="shared" si="102"/>
        <v>-</v>
      </c>
      <c r="DG76" s="7" t="str">
        <f t="shared" si="103"/>
        <v>-</v>
      </c>
      <c r="DH76" s="7" t="str">
        <f t="shared" si="104"/>
        <v>-</v>
      </c>
      <c r="DI76" s="7" t="str">
        <f t="shared" si="105"/>
        <v>-</v>
      </c>
      <c r="DJ76" s="7" t="str">
        <f t="shared" si="106"/>
        <v>-</v>
      </c>
      <c r="DK76" s="7" t="str">
        <f t="shared" si="107"/>
        <v>-</v>
      </c>
      <c r="DL76" s="13" t="str">
        <f t="shared" si="108"/>
        <v>-</v>
      </c>
      <c r="DM76" s="14" t="str">
        <f t="shared" si="109"/>
        <v>-</v>
      </c>
      <c r="DN76" s="37" t="str">
        <f t="shared" si="125"/>
        <v>-</v>
      </c>
      <c r="DO76" s="89" t="str">
        <f t="shared" si="11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6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7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8"/>
        <v>-</v>
      </c>
      <c r="AC77" s="68"/>
      <c r="AD77" s="70" t="str">
        <f t="shared" si="8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9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30"/>
        <v>-</v>
      </c>
      <c r="AW77" s="68"/>
      <c r="AX77" s="70" t="str">
        <f t="shared" si="9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1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2"/>
        <v>-</v>
      </c>
      <c r="BQ77" s="68"/>
      <c r="BR77" s="70" t="str">
        <f t="shared" si="133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4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5"/>
        <v>-</v>
      </c>
      <c r="CK77" s="76"/>
      <c r="CL77" s="81"/>
      <c r="CM77" s="82"/>
      <c r="CN77" s="64" t="str">
        <f t="shared" si="91"/>
        <v>-</v>
      </c>
      <c r="CO77" s="65"/>
      <c r="CP77" s="65"/>
      <c r="CQ77" s="66" t="str">
        <f t="shared" si="92"/>
        <v>-</v>
      </c>
      <c r="CR77" s="64" t="str">
        <f t="shared" si="93"/>
        <v>-</v>
      </c>
      <c r="CS77" s="67" t="str">
        <f t="shared" si="94"/>
        <v/>
      </c>
      <c r="CT77" s="76"/>
      <c r="CU77" s="61" t="str">
        <f t="shared" si="95"/>
        <v>-</v>
      </c>
      <c r="CV77" s="62" t="str">
        <f t="shared" si="96"/>
        <v>-</v>
      </c>
      <c r="CW77" s="63" t="str">
        <f t="shared" si="97"/>
        <v>-</v>
      </c>
      <c r="CX77" s="63" t="str">
        <f t="shared" si="121"/>
        <v>-</v>
      </c>
      <c r="CY77" s="63" t="str">
        <f t="shared" si="98"/>
        <v>-</v>
      </c>
      <c r="CZ77" s="63" t="str">
        <f t="shared" si="99"/>
        <v>-</v>
      </c>
      <c r="DA77" s="51" t="str">
        <f t="shared" si="122"/>
        <v>-</v>
      </c>
      <c r="DB77" s="52" t="str">
        <f t="shared" si="123"/>
        <v>-</v>
      </c>
      <c r="DC77" s="53" t="str">
        <f t="shared" si="100"/>
        <v>-</v>
      </c>
      <c r="DD77" s="7" t="str">
        <f t="shared" si="124"/>
        <v>-</v>
      </c>
      <c r="DE77" s="7" t="str">
        <f t="shared" si="101"/>
        <v>-</v>
      </c>
      <c r="DF77" s="7" t="str">
        <f t="shared" si="102"/>
        <v>-</v>
      </c>
      <c r="DG77" s="7" t="str">
        <f t="shared" si="103"/>
        <v>-</v>
      </c>
      <c r="DH77" s="7" t="str">
        <f t="shared" si="104"/>
        <v>-</v>
      </c>
      <c r="DI77" s="7" t="str">
        <f t="shared" si="105"/>
        <v>-</v>
      </c>
      <c r="DJ77" s="7" t="str">
        <f t="shared" si="106"/>
        <v>-</v>
      </c>
      <c r="DK77" s="7" t="str">
        <f t="shared" si="107"/>
        <v>-</v>
      </c>
      <c r="DL77" s="13" t="str">
        <f t="shared" si="108"/>
        <v>-</v>
      </c>
      <c r="DM77" s="14" t="str">
        <f t="shared" si="109"/>
        <v>-</v>
      </c>
      <c r="DN77" s="37" t="str">
        <f t="shared" si="125"/>
        <v>-</v>
      </c>
      <c r="DO77" s="89" t="str">
        <f t="shared" si="11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6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7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8"/>
        <v>-</v>
      </c>
      <c r="AC78" s="68"/>
      <c r="AD78" s="70" t="str">
        <f t="shared" si="8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9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30"/>
        <v>-</v>
      </c>
      <c r="AW78" s="68"/>
      <c r="AX78" s="70" t="str">
        <f t="shared" si="9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1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2"/>
        <v>-</v>
      </c>
      <c r="BQ78" s="68"/>
      <c r="BR78" s="70" t="str">
        <f t="shared" si="133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4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5"/>
        <v>-</v>
      </c>
      <c r="CK78" s="76"/>
      <c r="CL78" s="81"/>
      <c r="CM78" s="82"/>
      <c r="CN78" s="64" t="str">
        <f t="shared" si="91"/>
        <v>-</v>
      </c>
      <c r="CO78" s="65"/>
      <c r="CP78" s="65"/>
      <c r="CQ78" s="66" t="str">
        <f t="shared" si="92"/>
        <v>-</v>
      </c>
      <c r="CR78" s="64" t="str">
        <f t="shared" si="93"/>
        <v>-</v>
      </c>
      <c r="CS78" s="67" t="str">
        <f t="shared" si="94"/>
        <v/>
      </c>
      <c r="CT78" s="76"/>
      <c r="CU78" s="61" t="str">
        <f t="shared" si="95"/>
        <v>-</v>
      </c>
      <c r="CV78" s="62" t="str">
        <f t="shared" si="96"/>
        <v>-</v>
      </c>
      <c r="CW78" s="63" t="str">
        <f t="shared" si="97"/>
        <v>-</v>
      </c>
      <c r="CX78" s="63" t="str">
        <f t="shared" si="121"/>
        <v>-</v>
      </c>
      <c r="CY78" s="63" t="str">
        <f t="shared" si="98"/>
        <v>-</v>
      </c>
      <c r="CZ78" s="63" t="str">
        <f t="shared" si="99"/>
        <v>-</v>
      </c>
      <c r="DA78" s="51" t="str">
        <f t="shared" si="122"/>
        <v>-</v>
      </c>
      <c r="DB78" s="52" t="str">
        <f t="shared" si="123"/>
        <v>-</v>
      </c>
      <c r="DC78" s="53" t="str">
        <f t="shared" si="100"/>
        <v>-</v>
      </c>
      <c r="DD78" s="7" t="str">
        <f t="shared" si="124"/>
        <v>-</v>
      </c>
      <c r="DE78" s="7" t="str">
        <f t="shared" si="101"/>
        <v>-</v>
      </c>
      <c r="DF78" s="7" t="str">
        <f t="shared" si="102"/>
        <v>-</v>
      </c>
      <c r="DG78" s="7" t="str">
        <f t="shared" si="103"/>
        <v>-</v>
      </c>
      <c r="DH78" s="7" t="str">
        <f t="shared" si="104"/>
        <v>-</v>
      </c>
      <c r="DI78" s="7" t="str">
        <f t="shared" si="105"/>
        <v>-</v>
      </c>
      <c r="DJ78" s="7" t="str">
        <f t="shared" si="106"/>
        <v>-</v>
      </c>
      <c r="DK78" s="7" t="str">
        <f t="shared" si="107"/>
        <v>-</v>
      </c>
      <c r="DL78" s="13" t="str">
        <f t="shared" si="108"/>
        <v>-</v>
      </c>
      <c r="DM78" s="14" t="str">
        <f t="shared" si="109"/>
        <v>-</v>
      </c>
      <c r="DN78" s="37" t="str">
        <f t="shared" si="125"/>
        <v>-</v>
      </c>
      <c r="DO78" s="89" t="str">
        <f t="shared" si="11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6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7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8"/>
        <v>-</v>
      </c>
      <c r="AC79" s="68"/>
      <c r="AD79" s="70" t="str">
        <f t="shared" si="8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9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30"/>
        <v>-</v>
      </c>
      <c r="AW79" s="68"/>
      <c r="AX79" s="70" t="str">
        <f t="shared" si="9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1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2"/>
        <v>-</v>
      </c>
      <c r="BQ79" s="68"/>
      <c r="BR79" s="70" t="str">
        <f t="shared" si="133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4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5"/>
        <v>-</v>
      </c>
      <c r="CK79" s="76"/>
      <c r="CL79" s="81"/>
      <c r="CM79" s="82"/>
      <c r="CN79" s="64" t="str">
        <f t="shared" si="91"/>
        <v>-</v>
      </c>
      <c r="CO79" s="65"/>
      <c r="CP79" s="65"/>
      <c r="CQ79" s="66" t="str">
        <f t="shared" si="92"/>
        <v>-</v>
      </c>
      <c r="CR79" s="64" t="str">
        <f t="shared" si="93"/>
        <v>-</v>
      </c>
      <c r="CS79" s="67" t="str">
        <f t="shared" si="94"/>
        <v/>
      </c>
      <c r="CT79" s="76"/>
      <c r="CU79" s="61" t="str">
        <f t="shared" si="95"/>
        <v>-</v>
      </c>
      <c r="CV79" s="62" t="str">
        <f t="shared" si="96"/>
        <v>-</v>
      </c>
      <c r="CW79" s="63" t="str">
        <f t="shared" si="97"/>
        <v>-</v>
      </c>
      <c r="CX79" s="63" t="str">
        <f t="shared" si="121"/>
        <v>-</v>
      </c>
      <c r="CY79" s="63" t="str">
        <f t="shared" si="98"/>
        <v>-</v>
      </c>
      <c r="CZ79" s="63" t="str">
        <f t="shared" si="99"/>
        <v>-</v>
      </c>
      <c r="DA79" s="51" t="str">
        <f t="shared" si="122"/>
        <v>-</v>
      </c>
      <c r="DB79" s="52" t="str">
        <f t="shared" si="123"/>
        <v>-</v>
      </c>
      <c r="DC79" s="53" t="str">
        <f t="shared" si="100"/>
        <v>-</v>
      </c>
      <c r="DD79" s="7" t="str">
        <f t="shared" si="124"/>
        <v>-</v>
      </c>
      <c r="DE79" s="7" t="str">
        <f t="shared" si="101"/>
        <v>-</v>
      </c>
      <c r="DF79" s="7" t="str">
        <f t="shared" si="102"/>
        <v>-</v>
      </c>
      <c r="DG79" s="7" t="str">
        <f t="shared" si="103"/>
        <v>-</v>
      </c>
      <c r="DH79" s="7" t="str">
        <f t="shared" si="104"/>
        <v>-</v>
      </c>
      <c r="DI79" s="7" t="str">
        <f t="shared" si="105"/>
        <v>-</v>
      </c>
      <c r="DJ79" s="7" t="str">
        <f t="shared" si="106"/>
        <v>-</v>
      </c>
      <c r="DK79" s="7" t="str">
        <f t="shared" si="107"/>
        <v>-</v>
      </c>
      <c r="DL79" s="13" t="str">
        <f t="shared" si="108"/>
        <v>-</v>
      </c>
      <c r="DM79" s="14" t="str">
        <f t="shared" si="109"/>
        <v>-</v>
      </c>
      <c r="DN79" s="37" t="str">
        <f t="shared" si="125"/>
        <v>-</v>
      </c>
      <c r="DO79" s="89" t="str">
        <f t="shared" si="11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6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7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8"/>
        <v>-</v>
      </c>
      <c r="AC80" s="68"/>
      <c r="AD80" s="70" t="str">
        <f t="shared" si="8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9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30"/>
        <v>-</v>
      </c>
      <c r="AW80" s="68"/>
      <c r="AX80" s="70" t="str">
        <f t="shared" si="9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1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2"/>
        <v>-</v>
      </c>
      <c r="BQ80" s="68"/>
      <c r="BR80" s="70" t="str">
        <f t="shared" si="133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4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5"/>
        <v>-</v>
      </c>
      <c r="CK80" s="76"/>
      <c r="CL80" s="81"/>
      <c r="CM80" s="82"/>
      <c r="CN80" s="64" t="str">
        <f t="shared" si="91"/>
        <v>-</v>
      </c>
      <c r="CO80" s="65"/>
      <c r="CP80" s="65"/>
      <c r="CQ80" s="66" t="str">
        <f t="shared" si="92"/>
        <v>-</v>
      </c>
      <c r="CR80" s="64" t="str">
        <f t="shared" si="93"/>
        <v>-</v>
      </c>
      <c r="CS80" s="67" t="str">
        <f t="shared" si="94"/>
        <v/>
      </c>
      <c r="CT80" s="76"/>
      <c r="CU80" s="61" t="str">
        <f t="shared" si="95"/>
        <v>-</v>
      </c>
      <c r="CV80" s="62" t="str">
        <f t="shared" si="96"/>
        <v>-</v>
      </c>
      <c r="CW80" s="63" t="str">
        <f t="shared" si="97"/>
        <v>-</v>
      </c>
      <c r="CX80" s="63" t="str">
        <f t="shared" si="121"/>
        <v>-</v>
      </c>
      <c r="CY80" s="63" t="str">
        <f t="shared" si="98"/>
        <v>-</v>
      </c>
      <c r="CZ80" s="63" t="str">
        <f t="shared" si="99"/>
        <v>-</v>
      </c>
      <c r="DA80" s="51" t="str">
        <f t="shared" si="122"/>
        <v>-</v>
      </c>
      <c r="DB80" s="52" t="str">
        <f t="shared" si="123"/>
        <v>-</v>
      </c>
      <c r="DC80" s="53" t="str">
        <f t="shared" si="100"/>
        <v>-</v>
      </c>
      <c r="DD80" s="7" t="str">
        <f t="shared" si="124"/>
        <v>-</v>
      </c>
      <c r="DE80" s="7" t="str">
        <f t="shared" si="101"/>
        <v>-</v>
      </c>
      <c r="DF80" s="7" t="str">
        <f t="shared" si="102"/>
        <v>-</v>
      </c>
      <c r="DG80" s="7" t="str">
        <f t="shared" si="103"/>
        <v>-</v>
      </c>
      <c r="DH80" s="7" t="str">
        <f t="shared" si="104"/>
        <v>-</v>
      </c>
      <c r="DI80" s="7" t="str">
        <f t="shared" si="105"/>
        <v>-</v>
      </c>
      <c r="DJ80" s="7" t="str">
        <f t="shared" si="106"/>
        <v>-</v>
      </c>
      <c r="DK80" s="7" t="str">
        <f t="shared" si="107"/>
        <v>-</v>
      </c>
      <c r="DL80" s="13" t="str">
        <f t="shared" si="108"/>
        <v>-</v>
      </c>
      <c r="DM80" s="14" t="str">
        <f t="shared" si="109"/>
        <v>-</v>
      </c>
      <c r="DN80" s="37" t="str">
        <f t="shared" si="125"/>
        <v>-</v>
      </c>
      <c r="DO80" s="89" t="str">
        <f t="shared" si="11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6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7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8"/>
        <v>-</v>
      </c>
      <c r="AC81" s="68"/>
      <c r="AD81" s="70" t="str">
        <f t="shared" si="8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9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30"/>
        <v>-</v>
      </c>
      <c r="AW81" s="68"/>
      <c r="AX81" s="70" t="str">
        <f t="shared" si="9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1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2"/>
        <v>-</v>
      </c>
      <c r="BQ81" s="68"/>
      <c r="BR81" s="70" t="str">
        <f t="shared" si="133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4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5"/>
        <v>-</v>
      </c>
      <c r="CK81" s="76"/>
      <c r="CL81" s="81"/>
      <c r="CM81" s="82"/>
      <c r="CN81" s="64" t="str">
        <f t="shared" si="91"/>
        <v>-</v>
      </c>
      <c r="CO81" s="65"/>
      <c r="CP81" s="65"/>
      <c r="CQ81" s="66" t="str">
        <f t="shared" si="92"/>
        <v>-</v>
      </c>
      <c r="CR81" s="64" t="str">
        <f t="shared" si="93"/>
        <v>-</v>
      </c>
      <c r="CS81" s="67" t="str">
        <f t="shared" si="94"/>
        <v/>
      </c>
      <c r="CT81" s="76"/>
      <c r="CU81" s="61" t="str">
        <f t="shared" si="95"/>
        <v>-</v>
      </c>
      <c r="CV81" s="62" t="str">
        <f t="shared" si="96"/>
        <v>-</v>
      </c>
      <c r="CW81" s="63" t="str">
        <f t="shared" si="97"/>
        <v>-</v>
      </c>
      <c r="CX81" s="63" t="str">
        <f t="shared" si="121"/>
        <v>-</v>
      </c>
      <c r="CY81" s="63" t="str">
        <f t="shared" si="98"/>
        <v>-</v>
      </c>
      <c r="CZ81" s="63" t="str">
        <f t="shared" si="99"/>
        <v>-</v>
      </c>
      <c r="DA81" s="51" t="str">
        <f t="shared" si="122"/>
        <v>-</v>
      </c>
      <c r="DB81" s="52" t="str">
        <f t="shared" si="123"/>
        <v>-</v>
      </c>
      <c r="DC81" s="53" t="str">
        <f t="shared" si="100"/>
        <v>-</v>
      </c>
      <c r="DD81" s="7" t="str">
        <f t="shared" si="124"/>
        <v>-</v>
      </c>
      <c r="DE81" s="7" t="str">
        <f t="shared" si="101"/>
        <v>-</v>
      </c>
      <c r="DF81" s="7" t="str">
        <f t="shared" si="102"/>
        <v>-</v>
      </c>
      <c r="DG81" s="7" t="str">
        <f t="shared" si="103"/>
        <v>-</v>
      </c>
      <c r="DH81" s="7" t="str">
        <f t="shared" si="104"/>
        <v>-</v>
      </c>
      <c r="DI81" s="7" t="str">
        <f t="shared" si="105"/>
        <v>-</v>
      </c>
      <c r="DJ81" s="7" t="str">
        <f t="shared" si="106"/>
        <v>-</v>
      </c>
      <c r="DK81" s="7" t="str">
        <f t="shared" si="107"/>
        <v>-</v>
      </c>
      <c r="DL81" s="13" t="str">
        <f t="shared" si="108"/>
        <v>-</v>
      </c>
      <c r="DM81" s="14" t="str">
        <f t="shared" si="109"/>
        <v>-</v>
      </c>
      <c r="DN81" s="37" t="str">
        <f t="shared" si="125"/>
        <v>-</v>
      </c>
      <c r="DO81" s="89" t="str">
        <f t="shared" si="11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6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7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8"/>
        <v>-</v>
      </c>
      <c r="AC82" s="68"/>
      <c r="AD82" s="70" t="str">
        <f t="shared" si="8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9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30"/>
        <v>-</v>
      </c>
      <c r="AW82" s="68"/>
      <c r="AX82" s="70" t="str">
        <f t="shared" si="9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1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2"/>
        <v>-</v>
      </c>
      <c r="BQ82" s="68"/>
      <c r="BR82" s="70" t="str">
        <f t="shared" si="133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4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5"/>
        <v>-</v>
      </c>
      <c r="CK82" s="76"/>
      <c r="CL82" s="81"/>
      <c r="CM82" s="82"/>
      <c r="CN82" s="64" t="str">
        <f t="shared" si="91"/>
        <v>-</v>
      </c>
      <c r="CO82" s="65"/>
      <c r="CP82" s="65"/>
      <c r="CQ82" s="66" t="str">
        <f t="shared" si="92"/>
        <v>-</v>
      </c>
      <c r="CR82" s="64" t="str">
        <f t="shared" si="93"/>
        <v>-</v>
      </c>
      <c r="CS82" s="67" t="str">
        <f t="shared" si="94"/>
        <v/>
      </c>
      <c r="CT82" s="76"/>
      <c r="CU82" s="61" t="str">
        <f t="shared" si="95"/>
        <v>-</v>
      </c>
      <c r="CV82" s="62" t="str">
        <f t="shared" si="96"/>
        <v>-</v>
      </c>
      <c r="CW82" s="63" t="str">
        <f t="shared" si="97"/>
        <v>-</v>
      </c>
      <c r="CX82" s="63" t="str">
        <f t="shared" si="121"/>
        <v>-</v>
      </c>
      <c r="CY82" s="63" t="str">
        <f t="shared" si="98"/>
        <v>-</v>
      </c>
      <c r="CZ82" s="63" t="str">
        <f t="shared" si="99"/>
        <v>-</v>
      </c>
      <c r="DA82" s="51" t="str">
        <f t="shared" si="122"/>
        <v>-</v>
      </c>
      <c r="DB82" s="52" t="str">
        <f t="shared" si="123"/>
        <v>-</v>
      </c>
      <c r="DC82" s="53" t="str">
        <f t="shared" si="100"/>
        <v>-</v>
      </c>
      <c r="DD82" s="7" t="str">
        <f t="shared" si="124"/>
        <v>-</v>
      </c>
      <c r="DE82" s="7" t="str">
        <f t="shared" si="101"/>
        <v>-</v>
      </c>
      <c r="DF82" s="7" t="str">
        <f t="shared" si="102"/>
        <v>-</v>
      </c>
      <c r="DG82" s="7" t="str">
        <f t="shared" si="103"/>
        <v>-</v>
      </c>
      <c r="DH82" s="7" t="str">
        <f t="shared" si="104"/>
        <v>-</v>
      </c>
      <c r="DI82" s="7" t="str">
        <f t="shared" si="105"/>
        <v>-</v>
      </c>
      <c r="DJ82" s="7" t="str">
        <f t="shared" si="106"/>
        <v>-</v>
      </c>
      <c r="DK82" s="7" t="str">
        <f t="shared" si="107"/>
        <v>-</v>
      </c>
      <c r="DL82" s="13" t="str">
        <f t="shared" si="108"/>
        <v>-</v>
      </c>
      <c r="DM82" s="14" t="str">
        <f t="shared" si="109"/>
        <v>-</v>
      </c>
      <c r="DN82" s="37" t="str">
        <f t="shared" si="125"/>
        <v>-</v>
      </c>
      <c r="DO82" s="89" t="str">
        <f t="shared" si="11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6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7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8"/>
        <v>-</v>
      </c>
      <c r="AC83" s="68"/>
      <c r="AD83" s="70" t="str">
        <f t="shared" si="8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9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30"/>
        <v>-</v>
      </c>
      <c r="AW83" s="68"/>
      <c r="AX83" s="70" t="str">
        <f t="shared" si="9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1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2"/>
        <v>-</v>
      </c>
      <c r="BQ83" s="68"/>
      <c r="BR83" s="70" t="str">
        <f t="shared" si="133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4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5"/>
        <v>-</v>
      </c>
      <c r="CK83" s="76"/>
      <c r="CL83" s="81"/>
      <c r="CM83" s="82"/>
      <c r="CN83" s="64" t="str">
        <f t="shared" si="91"/>
        <v>-</v>
      </c>
      <c r="CO83" s="65"/>
      <c r="CP83" s="65"/>
      <c r="CQ83" s="66" t="str">
        <f t="shared" si="92"/>
        <v>-</v>
      </c>
      <c r="CR83" s="64" t="str">
        <f t="shared" si="93"/>
        <v>-</v>
      </c>
      <c r="CS83" s="67" t="str">
        <f t="shared" si="94"/>
        <v/>
      </c>
      <c r="CT83" s="76"/>
      <c r="CU83" s="61" t="str">
        <f t="shared" si="95"/>
        <v>-</v>
      </c>
      <c r="CV83" s="62" t="str">
        <f t="shared" si="96"/>
        <v>-</v>
      </c>
      <c r="CW83" s="63" t="str">
        <f t="shared" si="97"/>
        <v>-</v>
      </c>
      <c r="CX83" s="63" t="str">
        <f t="shared" si="121"/>
        <v>-</v>
      </c>
      <c r="CY83" s="63" t="str">
        <f t="shared" si="98"/>
        <v>-</v>
      </c>
      <c r="CZ83" s="63" t="str">
        <f t="shared" si="99"/>
        <v>-</v>
      </c>
      <c r="DA83" s="51" t="str">
        <f t="shared" si="122"/>
        <v>-</v>
      </c>
      <c r="DB83" s="52" t="str">
        <f t="shared" si="123"/>
        <v>-</v>
      </c>
      <c r="DC83" s="53" t="str">
        <f t="shared" si="100"/>
        <v>-</v>
      </c>
      <c r="DD83" s="7" t="str">
        <f t="shared" si="124"/>
        <v>-</v>
      </c>
      <c r="DE83" s="7" t="str">
        <f t="shared" si="101"/>
        <v>-</v>
      </c>
      <c r="DF83" s="7" t="str">
        <f t="shared" si="102"/>
        <v>-</v>
      </c>
      <c r="DG83" s="7" t="str">
        <f t="shared" si="103"/>
        <v>-</v>
      </c>
      <c r="DH83" s="7" t="str">
        <f t="shared" si="104"/>
        <v>-</v>
      </c>
      <c r="DI83" s="7" t="str">
        <f t="shared" si="105"/>
        <v>-</v>
      </c>
      <c r="DJ83" s="7" t="str">
        <f t="shared" si="106"/>
        <v>-</v>
      </c>
      <c r="DK83" s="7" t="str">
        <f t="shared" si="107"/>
        <v>-</v>
      </c>
      <c r="DL83" s="13" t="str">
        <f t="shared" si="108"/>
        <v>-</v>
      </c>
      <c r="DM83" s="14" t="str">
        <f t="shared" si="109"/>
        <v>-</v>
      </c>
      <c r="DN83" s="37" t="str">
        <f t="shared" si="125"/>
        <v>-</v>
      </c>
      <c r="DO83" s="89" t="str">
        <f t="shared" si="11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6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7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8"/>
        <v>-</v>
      </c>
      <c r="AC84" s="68"/>
      <c r="AD84" s="70" t="str">
        <f t="shared" si="8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9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30"/>
        <v>-</v>
      </c>
      <c r="AW84" s="68"/>
      <c r="AX84" s="70" t="str">
        <f t="shared" si="9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1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2"/>
        <v>-</v>
      </c>
      <c r="BQ84" s="68"/>
      <c r="BR84" s="70" t="str">
        <f t="shared" si="133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4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5"/>
        <v>-</v>
      </c>
      <c r="CK84" s="76"/>
      <c r="CL84" s="81"/>
      <c r="CM84" s="82"/>
      <c r="CN84" s="64" t="str">
        <f t="shared" si="91"/>
        <v>-</v>
      </c>
      <c r="CO84" s="65"/>
      <c r="CP84" s="65"/>
      <c r="CQ84" s="66" t="str">
        <f t="shared" si="92"/>
        <v>-</v>
      </c>
      <c r="CR84" s="64" t="str">
        <f t="shared" si="93"/>
        <v>-</v>
      </c>
      <c r="CS84" s="67" t="str">
        <f t="shared" si="94"/>
        <v/>
      </c>
      <c r="CT84" s="76"/>
      <c r="CU84" s="61" t="str">
        <f t="shared" si="95"/>
        <v>-</v>
      </c>
      <c r="CV84" s="62" t="str">
        <f t="shared" si="96"/>
        <v>-</v>
      </c>
      <c r="CW84" s="63" t="str">
        <f t="shared" si="97"/>
        <v>-</v>
      </c>
      <c r="CX84" s="63" t="str">
        <f t="shared" si="121"/>
        <v>-</v>
      </c>
      <c r="CY84" s="63" t="str">
        <f t="shared" si="98"/>
        <v>-</v>
      </c>
      <c r="CZ84" s="63" t="str">
        <f t="shared" si="99"/>
        <v>-</v>
      </c>
      <c r="DA84" s="51" t="str">
        <f t="shared" si="122"/>
        <v>-</v>
      </c>
      <c r="DB84" s="52" t="str">
        <f t="shared" si="123"/>
        <v>-</v>
      </c>
      <c r="DC84" s="53" t="str">
        <f t="shared" si="100"/>
        <v>-</v>
      </c>
      <c r="DD84" s="7" t="str">
        <f t="shared" si="124"/>
        <v>-</v>
      </c>
      <c r="DE84" s="7" t="str">
        <f t="shared" si="101"/>
        <v>-</v>
      </c>
      <c r="DF84" s="7" t="str">
        <f t="shared" si="102"/>
        <v>-</v>
      </c>
      <c r="DG84" s="7" t="str">
        <f t="shared" si="103"/>
        <v>-</v>
      </c>
      <c r="DH84" s="7" t="str">
        <f t="shared" si="104"/>
        <v>-</v>
      </c>
      <c r="DI84" s="7" t="str">
        <f t="shared" si="105"/>
        <v>-</v>
      </c>
      <c r="DJ84" s="7" t="str">
        <f t="shared" si="106"/>
        <v>-</v>
      </c>
      <c r="DK84" s="7" t="str">
        <f t="shared" si="107"/>
        <v>-</v>
      </c>
      <c r="DL84" s="13" t="str">
        <f t="shared" si="108"/>
        <v>-</v>
      </c>
      <c r="DM84" s="14" t="str">
        <f t="shared" si="109"/>
        <v>-</v>
      </c>
      <c r="DN84" s="37" t="str">
        <f t="shared" si="125"/>
        <v>-</v>
      </c>
      <c r="DO84" s="89" t="str">
        <f t="shared" si="11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6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7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8"/>
        <v>-</v>
      </c>
      <c r="AC85" s="68"/>
      <c r="AD85" s="70" t="str">
        <f t="shared" si="8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9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30"/>
        <v>-</v>
      </c>
      <c r="AW85" s="68"/>
      <c r="AX85" s="70" t="str">
        <f t="shared" si="9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1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2"/>
        <v>-</v>
      </c>
      <c r="BQ85" s="68"/>
      <c r="BR85" s="70" t="str">
        <f t="shared" si="133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4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5"/>
        <v>-</v>
      </c>
      <c r="CK85" s="76"/>
      <c r="CL85" s="81"/>
      <c r="CM85" s="82"/>
      <c r="CN85" s="64" t="str">
        <f t="shared" si="91"/>
        <v>-</v>
      </c>
      <c r="CO85" s="65"/>
      <c r="CP85" s="65"/>
      <c r="CQ85" s="66" t="str">
        <f t="shared" si="92"/>
        <v>-</v>
      </c>
      <c r="CR85" s="64" t="str">
        <f t="shared" si="93"/>
        <v>-</v>
      </c>
      <c r="CS85" s="67" t="str">
        <f t="shared" si="94"/>
        <v/>
      </c>
      <c r="CT85" s="76"/>
      <c r="CU85" s="61" t="str">
        <f t="shared" si="95"/>
        <v>-</v>
      </c>
      <c r="CV85" s="62" t="str">
        <f t="shared" si="96"/>
        <v>-</v>
      </c>
      <c r="CW85" s="63" t="str">
        <f t="shared" si="97"/>
        <v>-</v>
      </c>
      <c r="CX85" s="63" t="str">
        <f t="shared" si="121"/>
        <v>-</v>
      </c>
      <c r="CY85" s="63" t="str">
        <f t="shared" si="98"/>
        <v>-</v>
      </c>
      <c r="CZ85" s="63" t="str">
        <f t="shared" si="99"/>
        <v>-</v>
      </c>
      <c r="DA85" s="51" t="str">
        <f t="shared" si="122"/>
        <v>-</v>
      </c>
      <c r="DB85" s="52" t="str">
        <f t="shared" si="123"/>
        <v>-</v>
      </c>
      <c r="DC85" s="53" t="str">
        <f t="shared" si="100"/>
        <v>-</v>
      </c>
      <c r="DD85" s="7" t="str">
        <f t="shared" si="124"/>
        <v>-</v>
      </c>
      <c r="DE85" s="7" t="str">
        <f t="shared" si="101"/>
        <v>-</v>
      </c>
      <c r="DF85" s="7" t="str">
        <f t="shared" si="102"/>
        <v>-</v>
      </c>
      <c r="DG85" s="7" t="str">
        <f t="shared" si="103"/>
        <v>-</v>
      </c>
      <c r="DH85" s="7" t="str">
        <f t="shared" si="104"/>
        <v>-</v>
      </c>
      <c r="DI85" s="7" t="str">
        <f t="shared" si="105"/>
        <v>-</v>
      </c>
      <c r="DJ85" s="7" t="str">
        <f t="shared" si="106"/>
        <v>-</v>
      </c>
      <c r="DK85" s="7" t="str">
        <f t="shared" si="107"/>
        <v>-</v>
      </c>
      <c r="DL85" s="13" t="str">
        <f t="shared" si="108"/>
        <v>-</v>
      </c>
      <c r="DM85" s="14" t="str">
        <f t="shared" si="109"/>
        <v>-</v>
      </c>
      <c r="DN85" s="37" t="str">
        <f t="shared" si="125"/>
        <v>-</v>
      </c>
      <c r="DO85" s="89" t="str">
        <f t="shared" si="11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6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7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8"/>
        <v>-</v>
      </c>
      <c r="AC86" s="68"/>
      <c r="AD86" s="70" t="str">
        <f t="shared" si="8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9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30"/>
        <v>-</v>
      </c>
      <c r="AW86" s="68"/>
      <c r="AX86" s="70" t="str">
        <f t="shared" si="9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1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2"/>
        <v>-</v>
      </c>
      <c r="BQ86" s="68"/>
      <c r="BR86" s="70" t="str">
        <f t="shared" si="133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4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5"/>
        <v>-</v>
      </c>
      <c r="CK86" s="76"/>
      <c r="CL86" s="81"/>
      <c r="CM86" s="82"/>
      <c r="CN86" s="64" t="str">
        <f t="shared" si="91"/>
        <v>-</v>
      </c>
      <c r="CO86" s="65"/>
      <c r="CP86" s="65"/>
      <c r="CQ86" s="66" t="str">
        <f t="shared" si="92"/>
        <v>-</v>
      </c>
      <c r="CR86" s="64" t="str">
        <f t="shared" si="93"/>
        <v>-</v>
      </c>
      <c r="CS86" s="67" t="str">
        <f t="shared" si="94"/>
        <v/>
      </c>
      <c r="CT86" s="76"/>
      <c r="CU86" s="61" t="str">
        <f t="shared" si="95"/>
        <v>-</v>
      </c>
      <c r="CV86" s="62" t="str">
        <f t="shared" si="96"/>
        <v>-</v>
      </c>
      <c r="CW86" s="63" t="str">
        <f t="shared" si="97"/>
        <v>-</v>
      </c>
      <c r="CX86" s="63" t="str">
        <f t="shared" si="121"/>
        <v>-</v>
      </c>
      <c r="CY86" s="63" t="str">
        <f t="shared" si="98"/>
        <v>-</v>
      </c>
      <c r="CZ86" s="63" t="str">
        <f t="shared" si="99"/>
        <v>-</v>
      </c>
      <c r="DA86" s="51" t="str">
        <f t="shared" si="122"/>
        <v>-</v>
      </c>
      <c r="DB86" s="52" t="str">
        <f t="shared" si="123"/>
        <v>-</v>
      </c>
      <c r="DC86" s="53" t="str">
        <f t="shared" si="100"/>
        <v>-</v>
      </c>
      <c r="DD86" s="7" t="str">
        <f t="shared" si="124"/>
        <v>-</v>
      </c>
      <c r="DE86" s="7" t="str">
        <f t="shared" si="101"/>
        <v>-</v>
      </c>
      <c r="DF86" s="7" t="str">
        <f t="shared" si="102"/>
        <v>-</v>
      </c>
      <c r="DG86" s="7" t="str">
        <f t="shared" si="103"/>
        <v>-</v>
      </c>
      <c r="DH86" s="7" t="str">
        <f t="shared" si="104"/>
        <v>-</v>
      </c>
      <c r="DI86" s="7" t="str">
        <f t="shared" si="105"/>
        <v>-</v>
      </c>
      <c r="DJ86" s="7" t="str">
        <f t="shared" si="106"/>
        <v>-</v>
      </c>
      <c r="DK86" s="7" t="str">
        <f t="shared" si="107"/>
        <v>-</v>
      </c>
      <c r="DL86" s="13" t="str">
        <f t="shared" si="108"/>
        <v>-</v>
      </c>
      <c r="DM86" s="14" t="str">
        <f t="shared" si="109"/>
        <v>-</v>
      </c>
      <c r="DN86" s="37" t="str">
        <f t="shared" si="125"/>
        <v>-</v>
      </c>
      <c r="DO86" s="89" t="str">
        <f t="shared" si="11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6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7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8"/>
        <v>-</v>
      </c>
      <c r="AC87" s="68"/>
      <c r="AD87" s="70" t="str">
        <f t="shared" si="8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9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30"/>
        <v>-</v>
      </c>
      <c r="AW87" s="68"/>
      <c r="AX87" s="70" t="str">
        <f t="shared" si="9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1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2"/>
        <v>-</v>
      </c>
      <c r="BQ87" s="68"/>
      <c r="BR87" s="70" t="str">
        <f t="shared" si="133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4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5"/>
        <v>-</v>
      </c>
      <c r="CK87" s="76"/>
      <c r="CL87" s="81"/>
      <c r="CM87" s="82"/>
      <c r="CN87" s="64" t="str">
        <f t="shared" si="91"/>
        <v>-</v>
      </c>
      <c r="CO87" s="65"/>
      <c r="CP87" s="65"/>
      <c r="CQ87" s="66" t="str">
        <f t="shared" si="92"/>
        <v>-</v>
      </c>
      <c r="CR87" s="64" t="str">
        <f t="shared" si="93"/>
        <v>-</v>
      </c>
      <c r="CS87" s="67" t="str">
        <f t="shared" si="94"/>
        <v/>
      </c>
      <c r="CT87" s="76"/>
      <c r="CU87" s="61" t="str">
        <f t="shared" si="95"/>
        <v>-</v>
      </c>
      <c r="CV87" s="62" t="str">
        <f t="shared" si="96"/>
        <v>-</v>
      </c>
      <c r="CW87" s="63" t="str">
        <f t="shared" si="97"/>
        <v>-</v>
      </c>
      <c r="CX87" s="63" t="str">
        <f t="shared" si="121"/>
        <v>-</v>
      </c>
      <c r="CY87" s="63" t="str">
        <f t="shared" si="98"/>
        <v>-</v>
      </c>
      <c r="CZ87" s="63" t="str">
        <f t="shared" si="99"/>
        <v>-</v>
      </c>
      <c r="DA87" s="51" t="str">
        <f t="shared" si="122"/>
        <v>-</v>
      </c>
      <c r="DB87" s="52" t="str">
        <f t="shared" si="123"/>
        <v>-</v>
      </c>
      <c r="DC87" s="53" t="str">
        <f t="shared" si="100"/>
        <v>-</v>
      </c>
      <c r="DD87" s="7" t="str">
        <f t="shared" si="124"/>
        <v>-</v>
      </c>
      <c r="DE87" s="7" t="str">
        <f t="shared" si="101"/>
        <v>-</v>
      </c>
      <c r="DF87" s="7" t="str">
        <f t="shared" si="102"/>
        <v>-</v>
      </c>
      <c r="DG87" s="7" t="str">
        <f t="shared" si="103"/>
        <v>-</v>
      </c>
      <c r="DH87" s="7" t="str">
        <f t="shared" si="104"/>
        <v>-</v>
      </c>
      <c r="DI87" s="7" t="str">
        <f t="shared" si="105"/>
        <v>-</v>
      </c>
      <c r="DJ87" s="7" t="str">
        <f t="shared" si="106"/>
        <v>-</v>
      </c>
      <c r="DK87" s="7" t="str">
        <f t="shared" si="107"/>
        <v>-</v>
      </c>
      <c r="DL87" s="13" t="str">
        <f t="shared" si="108"/>
        <v>-</v>
      </c>
      <c r="DM87" s="14" t="str">
        <f t="shared" si="109"/>
        <v>-</v>
      </c>
      <c r="DN87" s="37" t="str">
        <f t="shared" si="125"/>
        <v>-</v>
      </c>
      <c r="DO87" s="89" t="str">
        <f t="shared" si="11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6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7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8"/>
        <v>-</v>
      </c>
      <c r="AC88" s="68"/>
      <c r="AD88" s="70" t="str">
        <f t="shared" si="8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9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30"/>
        <v>-</v>
      </c>
      <c r="AW88" s="68"/>
      <c r="AX88" s="70" t="str">
        <f t="shared" si="9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1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2"/>
        <v>-</v>
      </c>
      <c r="BQ88" s="68"/>
      <c r="BR88" s="70" t="str">
        <f t="shared" si="133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4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5"/>
        <v>-</v>
      </c>
      <c r="CK88" s="76"/>
      <c r="CL88" s="81"/>
      <c r="CM88" s="82"/>
      <c r="CN88" s="64" t="str">
        <f t="shared" si="91"/>
        <v>-</v>
      </c>
      <c r="CO88" s="65"/>
      <c r="CP88" s="65"/>
      <c r="CQ88" s="66" t="str">
        <f t="shared" si="92"/>
        <v>-</v>
      </c>
      <c r="CR88" s="64" t="str">
        <f t="shared" si="93"/>
        <v>-</v>
      </c>
      <c r="CS88" s="67" t="str">
        <f t="shared" si="94"/>
        <v/>
      </c>
      <c r="CT88" s="76"/>
      <c r="CU88" s="61" t="str">
        <f t="shared" si="95"/>
        <v>-</v>
      </c>
      <c r="CV88" s="62" t="str">
        <f t="shared" si="96"/>
        <v>-</v>
      </c>
      <c r="CW88" s="63" t="str">
        <f t="shared" si="97"/>
        <v>-</v>
      </c>
      <c r="CX88" s="63" t="str">
        <f t="shared" si="121"/>
        <v>-</v>
      </c>
      <c r="CY88" s="63" t="str">
        <f t="shared" si="98"/>
        <v>-</v>
      </c>
      <c r="CZ88" s="63" t="str">
        <f t="shared" si="99"/>
        <v>-</v>
      </c>
      <c r="DA88" s="51" t="str">
        <f t="shared" si="122"/>
        <v>-</v>
      </c>
      <c r="DB88" s="52" t="str">
        <f t="shared" si="123"/>
        <v>-</v>
      </c>
      <c r="DC88" s="53" t="str">
        <f t="shared" si="100"/>
        <v>-</v>
      </c>
      <c r="DD88" s="7" t="str">
        <f t="shared" si="124"/>
        <v>-</v>
      </c>
      <c r="DE88" s="7" t="str">
        <f t="shared" si="101"/>
        <v>-</v>
      </c>
      <c r="DF88" s="7" t="str">
        <f t="shared" si="102"/>
        <v>-</v>
      </c>
      <c r="DG88" s="7" t="str">
        <f t="shared" si="103"/>
        <v>-</v>
      </c>
      <c r="DH88" s="7" t="str">
        <f t="shared" si="104"/>
        <v>-</v>
      </c>
      <c r="DI88" s="7" t="str">
        <f t="shared" si="105"/>
        <v>-</v>
      </c>
      <c r="DJ88" s="7" t="str">
        <f t="shared" si="106"/>
        <v>-</v>
      </c>
      <c r="DK88" s="7" t="str">
        <f t="shared" si="107"/>
        <v>-</v>
      </c>
      <c r="DL88" s="13" t="str">
        <f t="shared" si="108"/>
        <v>-</v>
      </c>
      <c r="DM88" s="14" t="str">
        <f t="shared" si="109"/>
        <v>-</v>
      </c>
      <c r="DN88" s="37" t="str">
        <f t="shared" si="125"/>
        <v>-</v>
      </c>
      <c r="DO88" s="89" t="str">
        <f t="shared" si="11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6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7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8"/>
        <v>-</v>
      </c>
      <c r="AC89" s="68"/>
      <c r="AD89" s="70" t="str">
        <f t="shared" si="8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9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30"/>
        <v>-</v>
      </c>
      <c r="AW89" s="68"/>
      <c r="AX89" s="70" t="str">
        <f t="shared" si="9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1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2"/>
        <v>-</v>
      </c>
      <c r="BQ89" s="68"/>
      <c r="BR89" s="70" t="str">
        <f t="shared" si="133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4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5"/>
        <v>-</v>
      </c>
      <c r="CK89" s="76"/>
      <c r="CL89" s="81"/>
      <c r="CM89" s="82"/>
      <c r="CN89" s="64" t="str">
        <f t="shared" si="91"/>
        <v>-</v>
      </c>
      <c r="CO89" s="65"/>
      <c r="CP89" s="65"/>
      <c r="CQ89" s="66" t="str">
        <f t="shared" si="92"/>
        <v>-</v>
      </c>
      <c r="CR89" s="64" t="str">
        <f t="shared" si="93"/>
        <v>-</v>
      </c>
      <c r="CS89" s="67" t="str">
        <f t="shared" si="94"/>
        <v/>
      </c>
      <c r="CT89" s="76"/>
      <c r="CU89" s="61" t="str">
        <f t="shared" si="95"/>
        <v>-</v>
      </c>
      <c r="CV89" s="62" t="str">
        <f t="shared" si="96"/>
        <v>-</v>
      </c>
      <c r="CW89" s="63" t="str">
        <f t="shared" si="97"/>
        <v>-</v>
      </c>
      <c r="CX89" s="63" t="str">
        <f t="shared" si="121"/>
        <v>-</v>
      </c>
      <c r="CY89" s="63" t="str">
        <f t="shared" si="98"/>
        <v>-</v>
      </c>
      <c r="CZ89" s="63" t="str">
        <f t="shared" si="99"/>
        <v>-</v>
      </c>
      <c r="DA89" s="51" t="str">
        <f t="shared" si="122"/>
        <v>-</v>
      </c>
      <c r="DB89" s="52" t="str">
        <f t="shared" si="123"/>
        <v>-</v>
      </c>
      <c r="DC89" s="53" t="str">
        <f t="shared" si="100"/>
        <v>-</v>
      </c>
      <c r="DD89" s="7" t="str">
        <f t="shared" si="124"/>
        <v>-</v>
      </c>
      <c r="DE89" s="7" t="str">
        <f t="shared" si="101"/>
        <v>-</v>
      </c>
      <c r="DF89" s="7" t="str">
        <f t="shared" si="102"/>
        <v>-</v>
      </c>
      <c r="DG89" s="7" t="str">
        <f t="shared" si="103"/>
        <v>-</v>
      </c>
      <c r="DH89" s="7" t="str">
        <f t="shared" si="104"/>
        <v>-</v>
      </c>
      <c r="DI89" s="7" t="str">
        <f t="shared" si="105"/>
        <v>-</v>
      </c>
      <c r="DJ89" s="7" t="str">
        <f t="shared" si="106"/>
        <v>-</v>
      </c>
      <c r="DK89" s="7" t="str">
        <f t="shared" si="107"/>
        <v>-</v>
      </c>
      <c r="DL89" s="13" t="str">
        <f t="shared" si="108"/>
        <v>-</v>
      </c>
      <c r="DM89" s="14" t="str">
        <f t="shared" si="109"/>
        <v>-</v>
      </c>
      <c r="DN89" s="37" t="str">
        <f t="shared" si="125"/>
        <v>-</v>
      </c>
      <c r="DO89" s="89" t="str">
        <f t="shared" si="11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6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7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8"/>
        <v>-</v>
      </c>
      <c r="AC90" s="68"/>
      <c r="AD90" s="70" t="str">
        <f t="shared" si="8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9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30"/>
        <v>-</v>
      </c>
      <c r="AW90" s="68"/>
      <c r="AX90" s="70" t="str">
        <f t="shared" si="9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1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2"/>
        <v>-</v>
      </c>
      <c r="BQ90" s="68"/>
      <c r="BR90" s="70" t="str">
        <f t="shared" si="133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4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5"/>
        <v>-</v>
      </c>
      <c r="CK90" s="76"/>
      <c r="CL90" s="81"/>
      <c r="CM90" s="82"/>
      <c r="CN90" s="64" t="str">
        <f t="shared" si="91"/>
        <v>-</v>
      </c>
      <c r="CO90" s="65"/>
      <c r="CP90" s="65"/>
      <c r="CQ90" s="66" t="str">
        <f t="shared" si="92"/>
        <v>-</v>
      </c>
      <c r="CR90" s="64" t="str">
        <f t="shared" si="93"/>
        <v>-</v>
      </c>
      <c r="CS90" s="67" t="str">
        <f t="shared" si="94"/>
        <v/>
      </c>
      <c r="CT90" s="76"/>
      <c r="CU90" s="61" t="str">
        <f t="shared" si="95"/>
        <v>-</v>
      </c>
      <c r="CV90" s="62" t="str">
        <f t="shared" si="96"/>
        <v>-</v>
      </c>
      <c r="CW90" s="63" t="str">
        <f t="shared" si="97"/>
        <v>-</v>
      </c>
      <c r="CX90" s="63" t="str">
        <f t="shared" si="121"/>
        <v>-</v>
      </c>
      <c r="CY90" s="63" t="str">
        <f t="shared" si="98"/>
        <v>-</v>
      </c>
      <c r="CZ90" s="63" t="str">
        <f t="shared" si="99"/>
        <v>-</v>
      </c>
      <c r="DA90" s="51" t="str">
        <f t="shared" si="122"/>
        <v>-</v>
      </c>
      <c r="DB90" s="52" t="str">
        <f t="shared" si="123"/>
        <v>-</v>
      </c>
      <c r="DC90" s="53" t="str">
        <f t="shared" si="100"/>
        <v>-</v>
      </c>
      <c r="DD90" s="7" t="str">
        <f t="shared" si="124"/>
        <v>-</v>
      </c>
      <c r="DE90" s="7" t="str">
        <f t="shared" si="101"/>
        <v>-</v>
      </c>
      <c r="DF90" s="7" t="str">
        <f t="shared" si="102"/>
        <v>-</v>
      </c>
      <c r="DG90" s="7" t="str">
        <f t="shared" si="103"/>
        <v>-</v>
      </c>
      <c r="DH90" s="7" t="str">
        <f t="shared" si="104"/>
        <v>-</v>
      </c>
      <c r="DI90" s="7" t="str">
        <f t="shared" si="105"/>
        <v>-</v>
      </c>
      <c r="DJ90" s="7" t="str">
        <f t="shared" si="106"/>
        <v>-</v>
      </c>
      <c r="DK90" s="7" t="str">
        <f t="shared" si="107"/>
        <v>-</v>
      </c>
      <c r="DL90" s="13" t="str">
        <f t="shared" si="108"/>
        <v>-</v>
      </c>
      <c r="DM90" s="14" t="str">
        <f t="shared" si="109"/>
        <v>-</v>
      </c>
      <c r="DN90" s="37" t="str">
        <f t="shared" si="125"/>
        <v>-</v>
      </c>
      <c r="DO90" s="89" t="str">
        <f t="shared" si="11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6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7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8"/>
        <v>-</v>
      </c>
      <c r="AC91" s="68"/>
      <c r="AD91" s="70" t="str">
        <f t="shared" si="8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9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30"/>
        <v>-</v>
      </c>
      <c r="AW91" s="68"/>
      <c r="AX91" s="70" t="str">
        <f t="shared" si="9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1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2"/>
        <v>-</v>
      </c>
      <c r="BQ91" s="68"/>
      <c r="BR91" s="70" t="str">
        <f t="shared" si="133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4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5"/>
        <v>-</v>
      </c>
      <c r="CK91" s="76"/>
      <c r="CL91" s="81"/>
      <c r="CM91" s="82"/>
      <c r="CN91" s="64" t="str">
        <f t="shared" si="91"/>
        <v>-</v>
      </c>
      <c r="CO91" s="65"/>
      <c r="CP91" s="65"/>
      <c r="CQ91" s="66" t="str">
        <f t="shared" si="92"/>
        <v>-</v>
      </c>
      <c r="CR91" s="64" t="str">
        <f t="shared" si="93"/>
        <v>-</v>
      </c>
      <c r="CS91" s="67" t="str">
        <f t="shared" si="94"/>
        <v/>
      </c>
      <c r="CT91" s="76"/>
      <c r="CU91" s="61" t="str">
        <f t="shared" si="95"/>
        <v>-</v>
      </c>
      <c r="CV91" s="62" t="str">
        <f t="shared" si="96"/>
        <v>-</v>
      </c>
      <c r="CW91" s="63" t="str">
        <f t="shared" si="97"/>
        <v>-</v>
      </c>
      <c r="CX91" s="63" t="str">
        <f t="shared" si="121"/>
        <v>-</v>
      </c>
      <c r="CY91" s="63" t="str">
        <f t="shared" si="98"/>
        <v>-</v>
      </c>
      <c r="CZ91" s="63" t="str">
        <f t="shared" si="99"/>
        <v>-</v>
      </c>
      <c r="DA91" s="51" t="str">
        <f t="shared" si="122"/>
        <v>-</v>
      </c>
      <c r="DB91" s="52" t="str">
        <f t="shared" si="123"/>
        <v>-</v>
      </c>
      <c r="DC91" s="53" t="str">
        <f t="shared" si="100"/>
        <v>-</v>
      </c>
      <c r="DD91" s="7" t="str">
        <f t="shared" si="124"/>
        <v>-</v>
      </c>
      <c r="DE91" s="7" t="str">
        <f t="shared" si="101"/>
        <v>-</v>
      </c>
      <c r="DF91" s="7" t="str">
        <f t="shared" si="102"/>
        <v>-</v>
      </c>
      <c r="DG91" s="7" t="str">
        <f t="shared" si="103"/>
        <v>-</v>
      </c>
      <c r="DH91" s="7" t="str">
        <f t="shared" si="104"/>
        <v>-</v>
      </c>
      <c r="DI91" s="7" t="str">
        <f t="shared" si="105"/>
        <v>-</v>
      </c>
      <c r="DJ91" s="7" t="str">
        <f t="shared" si="106"/>
        <v>-</v>
      </c>
      <c r="DK91" s="7" t="str">
        <f t="shared" si="107"/>
        <v>-</v>
      </c>
      <c r="DL91" s="13" t="str">
        <f t="shared" si="108"/>
        <v>-</v>
      </c>
      <c r="DM91" s="14" t="str">
        <f t="shared" si="109"/>
        <v>-</v>
      </c>
      <c r="DN91" s="37" t="str">
        <f t="shared" si="125"/>
        <v>-</v>
      </c>
      <c r="DO91" s="89" t="str">
        <f t="shared" si="11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6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7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8"/>
        <v>-</v>
      </c>
      <c r="AC92" s="68"/>
      <c r="AD92" s="70" t="str">
        <f t="shared" si="8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9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30"/>
        <v>-</v>
      </c>
      <c r="AW92" s="68"/>
      <c r="AX92" s="70" t="str">
        <f t="shared" si="9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1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2"/>
        <v>-</v>
      </c>
      <c r="BQ92" s="68"/>
      <c r="BR92" s="70" t="str">
        <f t="shared" si="133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4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5"/>
        <v>-</v>
      </c>
      <c r="CK92" s="76"/>
      <c r="CL92" s="81"/>
      <c r="CM92" s="82"/>
      <c r="CN92" s="64" t="str">
        <f t="shared" si="91"/>
        <v>-</v>
      </c>
      <c r="CO92" s="65"/>
      <c r="CP92" s="65"/>
      <c r="CQ92" s="66" t="str">
        <f t="shared" si="92"/>
        <v>-</v>
      </c>
      <c r="CR92" s="64" t="str">
        <f t="shared" si="93"/>
        <v>-</v>
      </c>
      <c r="CS92" s="67" t="str">
        <f t="shared" si="94"/>
        <v/>
      </c>
      <c r="CT92" s="76"/>
      <c r="CU92" s="61" t="str">
        <f t="shared" si="95"/>
        <v>-</v>
      </c>
      <c r="CV92" s="62" t="str">
        <f t="shared" si="96"/>
        <v>-</v>
      </c>
      <c r="CW92" s="63" t="str">
        <f t="shared" si="97"/>
        <v>-</v>
      </c>
      <c r="CX92" s="63" t="str">
        <f t="shared" si="121"/>
        <v>-</v>
      </c>
      <c r="CY92" s="63" t="str">
        <f t="shared" si="98"/>
        <v>-</v>
      </c>
      <c r="CZ92" s="63" t="str">
        <f t="shared" si="99"/>
        <v>-</v>
      </c>
      <c r="DA92" s="51" t="str">
        <f t="shared" si="122"/>
        <v>-</v>
      </c>
      <c r="DB92" s="52" t="str">
        <f t="shared" si="123"/>
        <v>-</v>
      </c>
      <c r="DC92" s="53" t="str">
        <f t="shared" si="100"/>
        <v>-</v>
      </c>
      <c r="DD92" s="7" t="str">
        <f t="shared" si="124"/>
        <v>-</v>
      </c>
      <c r="DE92" s="7" t="str">
        <f t="shared" si="101"/>
        <v>-</v>
      </c>
      <c r="DF92" s="7" t="str">
        <f t="shared" si="102"/>
        <v>-</v>
      </c>
      <c r="DG92" s="7" t="str">
        <f t="shared" si="103"/>
        <v>-</v>
      </c>
      <c r="DH92" s="7" t="str">
        <f t="shared" si="104"/>
        <v>-</v>
      </c>
      <c r="DI92" s="7" t="str">
        <f t="shared" si="105"/>
        <v>-</v>
      </c>
      <c r="DJ92" s="7" t="str">
        <f t="shared" si="106"/>
        <v>-</v>
      </c>
      <c r="DK92" s="7" t="str">
        <f t="shared" si="107"/>
        <v>-</v>
      </c>
      <c r="DL92" s="13" t="str">
        <f t="shared" si="108"/>
        <v>-</v>
      </c>
      <c r="DM92" s="14" t="str">
        <f t="shared" si="109"/>
        <v>-</v>
      </c>
      <c r="DN92" s="37" t="str">
        <f t="shared" si="125"/>
        <v>-</v>
      </c>
      <c r="DO92" s="89" t="str">
        <f t="shared" si="11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6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7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8"/>
        <v>-</v>
      </c>
      <c r="AC93" s="68"/>
      <c r="AD93" s="70" t="str">
        <f t="shared" si="8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9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30"/>
        <v>-</v>
      </c>
      <c r="AW93" s="68"/>
      <c r="AX93" s="70" t="str">
        <f t="shared" si="9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1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2"/>
        <v>-</v>
      </c>
      <c r="BQ93" s="68"/>
      <c r="BR93" s="70" t="str">
        <f t="shared" si="133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4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5"/>
        <v>-</v>
      </c>
      <c r="CK93" s="76"/>
      <c r="CL93" s="81"/>
      <c r="CM93" s="82"/>
      <c r="CN93" s="64" t="str">
        <f t="shared" si="91"/>
        <v>-</v>
      </c>
      <c r="CO93" s="65"/>
      <c r="CP93" s="65"/>
      <c r="CQ93" s="66" t="str">
        <f t="shared" si="92"/>
        <v>-</v>
      </c>
      <c r="CR93" s="64" t="str">
        <f t="shared" si="93"/>
        <v>-</v>
      </c>
      <c r="CS93" s="67" t="str">
        <f t="shared" si="94"/>
        <v/>
      </c>
      <c r="CT93" s="76"/>
      <c r="CU93" s="61" t="str">
        <f t="shared" si="95"/>
        <v>-</v>
      </c>
      <c r="CV93" s="62" t="str">
        <f t="shared" si="96"/>
        <v>-</v>
      </c>
      <c r="CW93" s="63" t="str">
        <f t="shared" si="97"/>
        <v>-</v>
      </c>
      <c r="CX93" s="63" t="str">
        <f t="shared" si="121"/>
        <v>-</v>
      </c>
      <c r="CY93" s="63" t="str">
        <f t="shared" si="98"/>
        <v>-</v>
      </c>
      <c r="CZ93" s="63" t="str">
        <f t="shared" si="99"/>
        <v>-</v>
      </c>
      <c r="DA93" s="51" t="str">
        <f t="shared" si="122"/>
        <v>-</v>
      </c>
      <c r="DB93" s="52" t="str">
        <f t="shared" si="123"/>
        <v>-</v>
      </c>
      <c r="DC93" s="53" t="str">
        <f t="shared" si="100"/>
        <v>-</v>
      </c>
      <c r="DD93" s="7" t="str">
        <f t="shared" si="124"/>
        <v>-</v>
      </c>
      <c r="DE93" s="7" t="str">
        <f t="shared" si="101"/>
        <v>-</v>
      </c>
      <c r="DF93" s="7" t="str">
        <f t="shared" si="102"/>
        <v>-</v>
      </c>
      <c r="DG93" s="7" t="str">
        <f t="shared" si="103"/>
        <v>-</v>
      </c>
      <c r="DH93" s="7" t="str">
        <f t="shared" si="104"/>
        <v>-</v>
      </c>
      <c r="DI93" s="7" t="str">
        <f t="shared" si="105"/>
        <v>-</v>
      </c>
      <c r="DJ93" s="7" t="str">
        <f t="shared" si="106"/>
        <v>-</v>
      </c>
      <c r="DK93" s="7" t="str">
        <f t="shared" si="107"/>
        <v>-</v>
      </c>
      <c r="DL93" s="13" t="str">
        <f t="shared" si="108"/>
        <v>-</v>
      </c>
      <c r="DM93" s="14" t="str">
        <f t="shared" si="109"/>
        <v>-</v>
      </c>
      <c r="DN93" s="37" t="str">
        <f t="shared" si="125"/>
        <v>-</v>
      </c>
      <c r="DO93" s="89" t="str">
        <f t="shared" si="11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6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7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8"/>
        <v>-</v>
      </c>
      <c r="AC94" s="68"/>
      <c r="AD94" s="70" t="str">
        <f t="shared" si="8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9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30"/>
        <v>-</v>
      </c>
      <c r="AW94" s="68"/>
      <c r="AX94" s="70" t="str">
        <f t="shared" si="9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1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2"/>
        <v>-</v>
      </c>
      <c r="BQ94" s="68"/>
      <c r="BR94" s="70" t="str">
        <f t="shared" si="133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4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5"/>
        <v>-</v>
      </c>
      <c r="CK94" s="76"/>
      <c r="CL94" s="81"/>
      <c r="CM94" s="82"/>
      <c r="CN94" s="64" t="str">
        <f t="shared" si="91"/>
        <v>-</v>
      </c>
      <c r="CO94" s="65"/>
      <c r="CP94" s="65"/>
      <c r="CQ94" s="66" t="str">
        <f t="shared" si="92"/>
        <v>-</v>
      </c>
      <c r="CR94" s="64" t="str">
        <f t="shared" si="93"/>
        <v>-</v>
      </c>
      <c r="CS94" s="67" t="str">
        <f t="shared" si="94"/>
        <v/>
      </c>
      <c r="CT94" s="76"/>
      <c r="CU94" s="61" t="str">
        <f t="shared" si="95"/>
        <v>-</v>
      </c>
      <c r="CV94" s="62" t="str">
        <f t="shared" si="96"/>
        <v>-</v>
      </c>
      <c r="CW94" s="63" t="str">
        <f t="shared" si="97"/>
        <v>-</v>
      </c>
      <c r="CX94" s="63" t="str">
        <f t="shared" si="121"/>
        <v>-</v>
      </c>
      <c r="CY94" s="63" t="str">
        <f t="shared" si="98"/>
        <v>-</v>
      </c>
      <c r="CZ94" s="63" t="str">
        <f t="shared" si="99"/>
        <v>-</v>
      </c>
      <c r="DA94" s="51" t="str">
        <f t="shared" si="122"/>
        <v>-</v>
      </c>
      <c r="DB94" s="52" t="str">
        <f t="shared" si="123"/>
        <v>-</v>
      </c>
      <c r="DC94" s="53" t="str">
        <f t="shared" si="100"/>
        <v>-</v>
      </c>
      <c r="DD94" s="7" t="str">
        <f t="shared" si="124"/>
        <v>-</v>
      </c>
      <c r="DE94" s="7" t="str">
        <f t="shared" si="101"/>
        <v>-</v>
      </c>
      <c r="DF94" s="7" t="str">
        <f t="shared" si="102"/>
        <v>-</v>
      </c>
      <c r="DG94" s="7" t="str">
        <f t="shared" si="103"/>
        <v>-</v>
      </c>
      <c r="DH94" s="7" t="str">
        <f t="shared" si="104"/>
        <v>-</v>
      </c>
      <c r="DI94" s="7" t="str">
        <f t="shared" si="105"/>
        <v>-</v>
      </c>
      <c r="DJ94" s="7" t="str">
        <f t="shared" si="106"/>
        <v>-</v>
      </c>
      <c r="DK94" s="7" t="str">
        <f t="shared" si="107"/>
        <v>-</v>
      </c>
      <c r="DL94" s="13" t="str">
        <f t="shared" si="108"/>
        <v>-</v>
      </c>
      <c r="DM94" s="14" t="str">
        <f t="shared" si="109"/>
        <v>-</v>
      </c>
      <c r="DN94" s="37" t="str">
        <f t="shared" si="125"/>
        <v>-</v>
      </c>
      <c r="DO94" s="89" t="str">
        <f t="shared" si="11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6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7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8"/>
        <v>-</v>
      </c>
      <c r="AC95" s="68"/>
      <c r="AD95" s="70" t="str">
        <f t="shared" si="8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9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30"/>
        <v>-</v>
      </c>
      <c r="AW95" s="68"/>
      <c r="AX95" s="70" t="str">
        <f t="shared" si="9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1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2"/>
        <v>-</v>
      </c>
      <c r="BQ95" s="68"/>
      <c r="BR95" s="70" t="str">
        <f t="shared" si="133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4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5"/>
        <v>-</v>
      </c>
      <c r="CK95" s="76"/>
      <c r="CL95" s="81"/>
      <c r="CM95" s="82"/>
      <c r="CN95" s="64" t="str">
        <f t="shared" si="91"/>
        <v>-</v>
      </c>
      <c r="CO95" s="65"/>
      <c r="CP95" s="65"/>
      <c r="CQ95" s="66" t="str">
        <f t="shared" si="92"/>
        <v>-</v>
      </c>
      <c r="CR95" s="64" t="str">
        <f t="shared" si="93"/>
        <v>-</v>
      </c>
      <c r="CS95" s="67" t="str">
        <f t="shared" si="94"/>
        <v/>
      </c>
      <c r="CT95" s="76"/>
      <c r="CU95" s="61" t="str">
        <f t="shared" si="95"/>
        <v>-</v>
      </c>
      <c r="CV95" s="62" t="str">
        <f t="shared" si="96"/>
        <v>-</v>
      </c>
      <c r="CW95" s="63" t="str">
        <f t="shared" si="97"/>
        <v>-</v>
      </c>
      <c r="CX95" s="63" t="str">
        <f t="shared" si="121"/>
        <v>-</v>
      </c>
      <c r="CY95" s="63" t="str">
        <f t="shared" si="98"/>
        <v>-</v>
      </c>
      <c r="CZ95" s="63" t="str">
        <f t="shared" si="99"/>
        <v>-</v>
      </c>
      <c r="DA95" s="51" t="str">
        <f t="shared" si="122"/>
        <v>-</v>
      </c>
      <c r="DB95" s="52" t="str">
        <f t="shared" si="123"/>
        <v>-</v>
      </c>
      <c r="DC95" s="53" t="str">
        <f t="shared" si="100"/>
        <v>-</v>
      </c>
      <c r="DD95" s="7" t="str">
        <f t="shared" si="124"/>
        <v>-</v>
      </c>
      <c r="DE95" s="7" t="str">
        <f t="shared" si="101"/>
        <v>-</v>
      </c>
      <c r="DF95" s="7" t="str">
        <f t="shared" si="102"/>
        <v>-</v>
      </c>
      <c r="DG95" s="7" t="str">
        <f t="shared" si="103"/>
        <v>-</v>
      </c>
      <c r="DH95" s="7" t="str">
        <f t="shared" si="104"/>
        <v>-</v>
      </c>
      <c r="DI95" s="7" t="str">
        <f t="shared" si="105"/>
        <v>-</v>
      </c>
      <c r="DJ95" s="7" t="str">
        <f t="shared" si="106"/>
        <v>-</v>
      </c>
      <c r="DK95" s="7" t="str">
        <f t="shared" si="107"/>
        <v>-</v>
      </c>
      <c r="DL95" s="13" t="str">
        <f t="shared" si="108"/>
        <v>-</v>
      </c>
      <c r="DM95" s="14" t="str">
        <f t="shared" si="109"/>
        <v>-</v>
      </c>
      <c r="DN95" s="37" t="str">
        <f t="shared" si="125"/>
        <v>-</v>
      </c>
      <c r="DO95" s="89" t="str">
        <f t="shared" si="11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6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7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8"/>
        <v>-</v>
      </c>
      <c r="AC96" s="68"/>
      <c r="AD96" s="70" t="str">
        <f t="shared" ref="AD96:AD113" si="13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9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30"/>
        <v>-</v>
      </c>
      <c r="AW96" s="68"/>
      <c r="AX96" s="70" t="str">
        <f t="shared" ref="AX96:AX113" si="13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1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2"/>
        <v>-</v>
      </c>
      <c r="BQ96" s="68"/>
      <c r="BR96" s="70" t="str">
        <f t="shared" si="133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4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5"/>
        <v>-</v>
      </c>
      <c r="CK96" s="76"/>
      <c r="CL96" s="81"/>
      <c r="CM96" s="82"/>
      <c r="CN96" s="64" t="str">
        <f t="shared" ref="CN96:CN113" si="138">IF($J96="","-",IF(AND(AB96&gt;0,S96=0),"Y","N"))</f>
        <v>-</v>
      </c>
      <c r="CO96" s="65"/>
      <c r="CP96" s="65"/>
      <c r="CQ96" s="66" t="str">
        <f t="shared" ref="CQ96:CQ113" si="139">IF($J96="","-",IF(AC96=0,0,AC96-J96))</f>
        <v>-</v>
      </c>
      <c r="CR96" s="64" t="str">
        <f t="shared" ref="CR96:CR113" si="140">IF($J96="","-",IF(AND(I96&gt;=CR$4,CQ96&gt;=CQ$4,CP96="N",S96=0),"Yes","No"))</f>
        <v>-</v>
      </c>
      <c r="CS96" s="67" t="str">
        <f t="shared" ref="CS96:CS113" si="141">IF($J96="","",IF(S96&gt;0,0,IF(AD96=0,0,AB96/(AD96*24))))</f>
        <v/>
      </c>
      <c r="CT96" s="76"/>
      <c r="CU96" s="61" t="str">
        <f t="shared" ref="CU96:CU113" si="142">IF(J96="","-",CJ96)</f>
        <v>-</v>
      </c>
      <c r="CV96" s="62" t="str">
        <f t="shared" ref="CV96:CV113" si="143">IF($J96="","-",AB96+AV96+BP96)</f>
        <v>-</v>
      </c>
      <c r="CW96" s="63" t="str">
        <f t="shared" ref="CW96:CW113" si="144">IF($J96="","-",(AD96+AX96+BR96)*86400)</f>
        <v>-</v>
      </c>
      <c r="CX96" s="63" t="str">
        <f t="shared" si="121"/>
        <v>-</v>
      </c>
      <c r="CY96" s="63" t="str">
        <f t="shared" ref="CY96:CY113" si="145">IF($J96="","-",S96+AM96+BG96+CA96)</f>
        <v>-</v>
      </c>
      <c r="CZ96" s="63" t="str">
        <f t="shared" ref="CZ96:CZ113" si="146">IF($J96="","-",(CL96-J96)*86400)</f>
        <v>-</v>
      </c>
      <c r="DA96" s="51" t="str">
        <f t="shared" si="122"/>
        <v>-</v>
      </c>
      <c r="DB96" s="52" t="str">
        <f t="shared" si="123"/>
        <v>-</v>
      </c>
      <c r="DC96" s="53" t="str">
        <f t="shared" ref="DC96:DC113" si="147">IF($J96="", "-", IF(AND(CV96=0, CX96=2),  1,   IFERROR((DA96*3600)/(IFERROR(CZ96-DB96-2,CZ96-2)*$CS$114+CU96*3600),0)))</f>
        <v>-</v>
      </c>
      <c r="DD96" s="7" t="str">
        <f t="shared" si="124"/>
        <v>-</v>
      </c>
      <c r="DE96" s="7" t="str">
        <f t="shared" ref="DE96:DE113" si="148">IF($J96="","-",IFERROR((3600*CV96/$CS$114),0))</f>
        <v>-</v>
      </c>
      <c r="DF96" s="7" t="str">
        <f t="shared" ref="DF96:DF113" si="149">IF(J96="","-",(CM96-J96)*86400)</f>
        <v>-</v>
      </c>
      <c r="DG96" s="7" t="str">
        <f t="shared" ref="DG96:DG113" si="150">IF($J96="","-",(CL96-J96-(3/86400))*86400)</f>
        <v>-</v>
      </c>
      <c r="DH96" s="7" t="str">
        <f t="shared" ref="DH96:DH113" si="151">IF($J96="","-",IF($CW96=0,0, $CW96-IFERROR(3600*$CV96/$CS$114,0)-1))</f>
        <v>-</v>
      </c>
      <c r="DI96" s="7" t="str">
        <f t="shared" ref="DI96:DI113" si="152">IF($J96="","-",IF($CW96=0,0, $CW96-IFERROR(3600*$CV96/$CS$114,0)-2))</f>
        <v>-</v>
      </c>
      <c r="DJ96" s="7" t="str">
        <f t="shared" ref="DJ96:DJ113" si="153">IF($J96="","-",IF($CW96=0,0, $CW96-IFERROR(3600*$CV96/$CS$114,0)-1))</f>
        <v>-</v>
      </c>
      <c r="DK96" s="7" t="str">
        <f t="shared" ref="DK96:DK113" si="154">IF($J96="","-",IF($CW96=0,0, $CW96-IFERROR(3600*$CV96/$CS$114,0)))</f>
        <v>-</v>
      </c>
      <c r="DL96" s="13" t="str">
        <f t="shared" ref="DL96:DL113" si="155">IF($J96="","-",HLOOKUP(CX96,$DH$63:$DK$113,A96+1, FALSE))</f>
        <v>-</v>
      </c>
      <c r="DM96" s="14" t="str">
        <f t="shared" ref="DM96:DM113" si="156">IF($J96="","-",IFERROR(IF(CU96=0,((DA96*(3600/DF96))/($CS$114*((DG96-DB96+1)/DF96))),((DA96*(3600/DF96))/(($CS$114*(((DG96-DB96+1)/DF96)))+((CU96*3600)/DF96)))),0))</f>
        <v>-</v>
      </c>
      <c r="DN96" s="37" t="str">
        <f t="shared" si="125"/>
        <v>-</v>
      </c>
      <c r="DO96" s="89" t="str">
        <f t="shared" ref="DO96:DO113" si="15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6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7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8"/>
        <v>-</v>
      </c>
      <c r="AC97" s="68"/>
      <c r="AD97" s="70" t="str">
        <f t="shared" si="13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9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30"/>
        <v>-</v>
      </c>
      <c r="AW97" s="68"/>
      <c r="AX97" s="70" t="str">
        <f t="shared" si="13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1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2"/>
        <v>-</v>
      </c>
      <c r="BQ97" s="68"/>
      <c r="BR97" s="70" t="str">
        <f t="shared" si="133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4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5"/>
        <v>-</v>
      </c>
      <c r="CK97" s="76"/>
      <c r="CL97" s="81"/>
      <c r="CM97" s="82"/>
      <c r="CN97" s="64" t="str">
        <f t="shared" si="138"/>
        <v>-</v>
      </c>
      <c r="CO97" s="65"/>
      <c r="CP97" s="65"/>
      <c r="CQ97" s="66" t="str">
        <f t="shared" si="139"/>
        <v>-</v>
      </c>
      <c r="CR97" s="64" t="str">
        <f t="shared" si="140"/>
        <v>-</v>
      </c>
      <c r="CS97" s="67" t="str">
        <f t="shared" si="141"/>
        <v/>
      </c>
      <c r="CT97" s="76"/>
      <c r="CU97" s="61" t="str">
        <f t="shared" si="142"/>
        <v>-</v>
      </c>
      <c r="CV97" s="62" t="str">
        <f t="shared" si="143"/>
        <v>-</v>
      </c>
      <c r="CW97" s="63" t="str">
        <f t="shared" si="144"/>
        <v>-</v>
      </c>
      <c r="CX97" s="63" t="str">
        <f t="shared" si="121"/>
        <v>-</v>
      </c>
      <c r="CY97" s="63" t="str">
        <f t="shared" si="145"/>
        <v>-</v>
      </c>
      <c r="CZ97" s="63" t="str">
        <f t="shared" si="146"/>
        <v>-</v>
      </c>
      <c r="DA97" s="51" t="str">
        <f>IF($J97="","-",CV97+CY97+CU97)</f>
        <v>-</v>
      </c>
      <c r="DB97" s="52" t="str">
        <f t="shared" si="123"/>
        <v>-</v>
      </c>
      <c r="DC97" s="53" t="str">
        <f t="shared" si="147"/>
        <v>-</v>
      </c>
      <c r="DD97" s="7" t="str">
        <f t="shared" si="124"/>
        <v>-</v>
      </c>
      <c r="DE97" s="7" t="str">
        <f t="shared" si="148"/>
        <v>-</v>
      </c>
      <c r="DF97" s="7" t="str">
        <f t="shared" si="149"/>
        <v>-</v>
      </c>
      <c r="DG97" s="7" t="str">
        <f t="shared" si="150"/>
        <v>-</v>
      </c>
      <c r="DH97" s="7" t="str">
        <f t="shared" si="151"/>
        <v>-</v>
      </c>
      <c r="DI97" s="7" t="str">
        <f t="shared" si="152"/>
        <v>-</v>
      </c>
      <c r="DJ97" s="7" t="str">
        <f t="shared" si="153"/>
        <v>-</v>
      </c>
      <c r="DK97" s="7" t="str">
        <f t="shared" si="154"/>
        <v>-</v>
      </c>
      <c r="DL97" s="13" t="str">
        <f t="shared" si="155"/>
        <v>-</v>
      </c>
      <c r="DM97" s="14" t="str">
        <f t="shared" si="156"/>
        <v>-</v>
      </c>
      <c r="DN97" s="37" t="str">
        <f t="shared" si="125"/>
        <v>-</v>
      </c>
      <c r="DO97" s="89" t="str">
        <f t="shared" si="15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6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7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8"/>
        <v>-</v>
      </c>
      <c r="AC98" s="68"/>
      <c r="AD98" s="70" t="str">
        <f t="shared" si="13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9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30"/>
        <v>-</v>
      </c>
      <c r="AW98" s="68"/>
      <c r="AX98" s="70" t="str">
        <f t="shared" si="13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1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2"/>
        <v>-</v>
      </c>
      <c r="BQ98" s="68"/>
      <c r="BR98" s="70" t="str">
        <f t="shared" si="133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4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5"/>
        <v>-</v>
      </c>
      <c r="CK98" s="76"/>
      <c r="CL98" s="81"/>
      <c r="CM98" s="82"/>
      <c r="CN98" s="64" t="str">
        <f t="shared" si="138"/>
        <v>-</v>
      </c>
      <c r="CO98" s="65"/>
      <c r="CP98" s="65"/>
      <c r="CQ98" s="66" t="str">
        <f t="shared" si="139"/>
        <v>-</v>
      </c>
      <c r="CR98" s="64" t="str">
        <f t="shared" si="140"/>
        <v>-</v>
      </c>
      <c r="CS98" s="67" t="str">
        <f t="shared" si="141"/>
        <v/>
      </c>
      <c r="CT98" s="76"/>
      <c r="CU98" s="61" t="str">
        <f t="shared" si="142"/>
        <v>-</v>
      </c>
      <c r="CV98" s="62" t="str">
        <f t="shared" si="143"/>
        <v>-</v>
      </c>
      <c r="CW98" s="63" t="str">
        <f t="shared" si="144"/>
        <v>-</v>
      </c>
      <c r="CX98" s="63" t="str">
        <f t="shared" si="121"/>
        <v>-</v>
      </c>
      <c r="CY98" s="63" t="str">
        <f t="shared" si="145"/>
        <v>-</v>
      </c>
      <c r="CZ98" s="63" t="str">
        <f t="shared" si="146"/>
        <v>-</v>
      </c>
      <c r="DA98" s="51" t="str">
        <f t="shared" ref="DA98:DA113" si="158">IF($J98="","-",CV98+CY98+CU98)</f>
        <v>-</v>
      </c>
      <c r="DB98" s="52" t="str">
        <f t="shared" si="123"/>
        <v>-</v>
      </c>
      <c r="DC98" s="53" t="str">
        <f t="shared" si="147"/>
        <v>-</v>
      </c>
      <c r="DD98" s="7" t="str">
        <f t="shared" si="124"/>
        <v>-</v>
      </c>
      <c r="DE98" s="7" t="str">
        <f t="shared" si="148"/>
        <v>-</v>
      </c>
      <c r="DF98" s="7" t="str">
        <f t="shared" si="149"/>
        <v>-</v>
      </c>
      <c r="DG98" s="7" t="str">
        <f t="shared" si="150"/>
        <v>-</v>
      </c>
      <c r="DH98" s="7" t="str">
        <f t="shared" si="151"/>
        <v>-</v>
      </c>
      <c r="DI98" s="7" t="str">
        <f t="shared" si="152"/>
        <v>-</v>
      </c>
      <c r="DJ98" s="7" t="str">
        <f t="shared" si="153"/>
        <v>-</v>
      </c>
      <c r="DK98" s="7" t="str">
        <f t="shared" si="154"/>
        <v>-</v>
      </c>
      <c r="DL98" s="13" t="str">
        <f t="shared" si="155"/>
        <v>-</v>
      </c>
      <c r="DM98" s="14" t="str">
        <f t="shared" si="156"/>
        <v>-</v>
      </c>
      <c r="DN98" s="37" t="str">
        <f t="shared" si="125"/>
        <v>-</v>
      </c>
      <c r="DO98" s="89" t="str">
        <f t="shared" si="15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6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7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8"/>
        <v>-</v>
      </c>
      <c r="AC99" s="68"/>
      <c r="AD99" s="70" t="str">
        <f t="shared" si="13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9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30"/>
        <v>-</v>
      </c>
      <c r="AW99" s="68"/>
      <c r="AX99" s="70" t="str">
        <f t="shared" si="13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1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2"/>
        <v>-</v>
      </c>
      <c r="BQ99" s="68"/>
      <c r="BR99" s="70" t="str">
        <f t="shared" si="133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4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5"/>
        <v>-</v>
      </c>
      <c r="CK99" s="76"/>
      <c r="CL99" s="81"/>
      <c r="CM99" s="82"/>
      <c r="CN99" s="64" t="str">
        <f t="shared" si="138"/>
        <v>-</v>
      </c>
      <c r="CO99" s="65"/>
      <c r="CP99" s="65"/>
      <c r="CQ99" s="66" t="str">
        <f t="shared" si="139"/>
        <v>-</v>
      </c>
      <c r="CR99" s="64" t="str">
        <f t="shared" si="140"/>
        <v>-</v>
      </c>
      <c r="CS99" s="67" t="str">
        <f t="shared" si="141"/>
        <v/>
      </c>
      <c r="CT99" s="76"/>
      <c r="CU99" s="61" t="str">
        <f t="shared" si="142"/>
        <v>-</v>
      </c>
      <c r="CV99" s="62" t="str">
        <f t="shared" si="143"/>
        <v>-</v>
      </c>
      <c r="CW99" s="63" t="str">
        <f t="shared" si="144"/>
        <v>-</v>
      </c>
      <c r="CX99" s="63" t="str">
        <f t="shared" si="121"/>
        <v>-</v>
      </c>
      <c r="CY99" s="63" t="str">
        <f t="shared" si="145"/>
        <v>-</v>
      </c>
      <c r="CZ99" s="63" t="str">
        <f t="shared" si="146"/>
        <v>-</v>
      </c>
      <c r="DA99" s="51" t="str">
        <f t="shared" si="158"/>
        <v>-</v>
      </c>
      <c r="DB99" s="52" t="str">
        <f t="shared" si="123"/>
        <v>-</v>
      </c>
      <c r="DC99" s="53" t="str">
        <f t="shared" si="147"/>
        <v>-</v>
      </c>
      <c r="DD99" s="7" t="str">
        <f t="shared" si="124"/>
        <v>-</v>
      </c>
      <c r="DE99" s="7" t="str">
        <f t="shared" si="148"/>
        <v>-</v>
      </c>
      <c r="DF99" s="7" t="str">
        <f t="shared" si="149"/>
        <v>-</v>
      </c>
      <c r="DG99" s="7" t="str">
        <f t="shared" si="150"/>
        <v>-</v>
      </c>
      <c r="DH99" s="7" t="str">
        <f t="shared" si="151"/>
        <v>-</v>
      </c>
      <c r="DI99" s="7" t="str">
        <f t="shared" si="152"/>
        <v>-</v>
      </c>
      <c r="DJ99" s="7" t="str">
        <f t="shared" si="153"/>
        <v>-</v>
      </c>
      <c r="DK99" s="7" t="str">
        <f t="shared" si="154"/>
        <v>-</v>
      </c>
      <c r="DL99" s="13" t="str">
        <f t="shared" si="155"/>
        <v>-</v>
      </c>
      <c r="DM99" s="14" t="str">
        <f t="shared" si="156"/>
        <v>-</v>
      </c>
      <c r="DN99" s="37" t="str">
        <f t="shared" si="125"/>
        <v>-</v>
      </c>
      <c r="DO99" s="89" t="str">
        <f t="shared" si="15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6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7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8"/>
        <v>-</v>
      </c>
      <c r="AC100" s="68"/>
      <c r="AD100" s="70" t="str">
        <f t="shared" si="13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9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30"/>
        <v>-</v>
      </c>
      <c r="AW100" s="68"/>
      <c r="AX100" s="70" t="str">
        <f t="shared" si="13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1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2"/>
        <v>-</v>
      </c>
      <c r="BQ100" s="68"/>
      <c r="BR100" s="70" t="str">
        <f t="shared" si="133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4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5"/>
        <v>-</v>
      </c>
      <c r="CK100" s="76"/>
      <c r="CL100" s="81"/>
      <c r="CM100" s="82"/>
      <c r="CN100" s="64" t="str">
        <f t="shared" si="138"/>
        <v>-</v>
      </c>
      <c r="CO100" s="65"/>
      <c r="CP100" s="65"/>
      <c r="CQ100" s="66" t="str">
        <f t="shared" si="139"/>
        <v>-</v>
      </c>
      <c r="CR100" s="64" t="str">
        <f t="shared" si="140"/>
        <v>-</v>
      </c>
      <c r="CS100" s="67" t="str">
        <f t="shared" si="141"/>
        <v/>
      </c>
      <c r="CT100" s="76"/>
      <c r="CU100" s="61" t="str">
        <f t="shared" si="142"/>
        <v>-</v>
      </c>
      <c r="CV100" s="62" t="str">
        <f t="shared" si="143"/>
        <v>-</v>
      </c>
      <c r="CW100" s="63" t="str">
        <f t="shared" si="144"/>
        <v>-</v>
      </c>
      <c r="CX100" s="63" t="str">
        <f t="shared" si="121"/>
        <v>-</v>
      </c>
      <c r="CY100" s="63" t="str">
        <f t="shared" si="145"/>
        <v>-</v>
      </c>
      <c r="CZ100" s="63" t="str">
        <f t="shared" si="146"/>
        <v>-</v>
      </c>
      <c r="DA100" s="51" t="str">
        <f t="shared" si="158"/>
        <v>-</v>
      </c>
      <c r="DB100" s="52" t="str">
        <f t="shared" si="123"/>
        <v>-</v>
      </c>
      <c r="DC100" s="53" t="str">
        <f t="shared" si="147"/>
        <v>-</v>
      </c>
      <c r="DD100" s="7" t="str">
        <f t="shared" si="124"/>
        <v>-</v>
      </c>
      <c r="DE100" s="7" t="str">
        <f t="shared" si="148"/>
        <v>-</v>
      </c>
      <c r="DF100" s="7" t="str">
        <f t="shared" si="149"/>
        <v>-</v>
      </c>
      <c r="DG100" s="7" t="str">
        <f t="shared" si="150"/>
        <v>-</v>
      </c>
      <c r="DH100" s="7" t="str">
        <f t="shared" si="151"/>
        <v>-</v>
      </c>
      <c r="DI100" s="7" t="str">
        <f t="shared" si="152"/>
        <v>-</v>
      </c>
      <c r="DJ100" s="7" t="str">
        <f t="shared" si="153"/>
        <v>-</v>
      </c>
      <c r="DK100" s="7" t="str">
        <f t="shared" si="154"/>
        <v>-</v>
      </c>
      <c r="DL100" s="13" t="str">
        <f t="shared" si="155"/>
        <v>-</v>
      </c>
      <c r="DM100" s="14" t="str">
        <f t="shared" si="156"/>
        <v>-</v>
      </c>
      <c r="DN100" s="37" t="str">
        <f t="shared" si="125"/>
        <v>-</v>
      </c>
      <c r="DO100" s="89" t="str">
        <f t="shared" si="15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6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7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8"/>
        <v>-</v>
      </c>
      <c r="AC101" s="68"/>
      <c r="AD101" s="70" t="str">
        <f t="shared" si="13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9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30"/>
        <v>-</v>
      </c>
      <c r="AW101" s="68"/>
      <c r="AX101" s="70" t="str">
        <f t="shared" si="13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1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2"/>
        <v>-</v>
      </c>
      <c r="BQ101" s="68"/>
      <c r="BR101" s="70" t="str">
        <f t="shared" si="133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4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5"/>
        <v>-</v>
      </c>
      <c r="CK101" s="76"/>
      <c r="CL101" s="81"/>
      <c r="CM101" s="82"/>
      <c r="CN101" s="64" t="str">
        <f t="shared" si="138"/>
        <v>-</v>
      </c>
      <c r="CO101" s="65"/>
      <c r="CP101" s="65"/>
      <c r="CQ101" s="66" t="str">
        <f t="shared" si="139"/>
        <v>-</v>
      </c>
      <c r="CR101" s="64" t="str">
        <f t="shared" si="140"/>
        <v>-</v>
      </c>
      <c r="CS101" s="67" t="str">
        <f t="shared" si="141"/>
        <v/>
      </c>
      <c r="CT101" s="76"/>
      <c r="CU101" s="61" t="str">
        <f t="shared" si="142"/>
        <v>-</v>
      </c>
      <c r="CV101" s="62" t="str">
        <f t="shared" si="143"/>
        <v>-</v>
      </c>
      <c r="CW101" s="63" t="str">
        <f t="shared" si="144"/>
        <v>-</v>
      </c>
      <c r="CX101" s="63" t="str">
        <f t="shared" si="121"/>
        <v>-</v>
      </c>
      <c r="CY101" s="63" t="str">
        <f t="shared" si="145"/>
        <v>-</v>
      </c>
      <c r="CZ101" s="63" t="str">
        <f t="shared" si="146"/>
        <v>-</v>
      </c>
      <c r="DA101" s="51" t="str">
        <f t="shared" si="158"/>
        <v>-</v>
      </c>
      <c r="DB101" s="52" t="str">
        <f t="shared" si="123"/>
        <v>-</v>
      </c>
      <c r="DC101" s="53" t="str">
        <f t="shared" si="147"/>
        <v>-</v>
      </c>
      <c r="DD101" s="7" t="str">
        <f t="shared" si="124"/>
        <v>-</v>
      </c>
      <c r="DE101" s="7" t="str">
        <f t="shared" si="148"/>
        <v>-</v>
      </c>
      <c r="DF101" s="7" t="str">
        <f t="shared" si="149"/>
        <v>-</v>
      </c>
      <c r="DG101" s="7" t="str">
        <f t="shared" si="150"/>
        <v>-</v>
      </c>
      <c r="DH101" s="7" t="str">
        <f t="shared" si="151"/>
        <v>-</v>
      </c>
      <c r="DI101" s="7" t="str">
        <f t="shared" si="152"/>
        <v>-</v>
      </c>
      <c r="DJ101" s="7" t="str">
        <f t="shared" si="153"/>
        <v>-</v>
      </c>
      <c r="DK101" s="7" t="str">
        <f t="shared" si="154"/>
        <v>-</v>
      </c>
      <c r="DL101" s="13" t="str">
        <f t="shared" si="155"/>
        <v>-</v>
      </c>
      <c r="DM101" s="14" t="str">
        <f t="shared" si="156"/>
        <v>-</v>
      </c>
      <c r="DN101" s="37" t="str">
        <f t="shared" si="125"/>
        <v>-</v>
      </c>
      <c r="DO101" s="89" t="str">
        <f t="shared" si="15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6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7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8"/>
        <v>-</v>
      </c>
      <c r="AC102" s="68"/>
      <c r="AD102" s="70" t="str">
        <f t="shared" si="13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9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30"/>
        <v>-</v>
      </c>
      <c r="AW102" s="68"/>
      <c r="AX102" s="70" t="str">
        <f t="shared" si="13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1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2"/>
        <v>-</v>
      </c>
      <c r="BQ102" s="68"/>
      <c r="BR102" s="70" t="str">
        <f t="shared" si="133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4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5"/>
        <v>-</v>
      </c>
      <c r="CK102" s="76"/>
      <c r="CL102" s="81"/>
      <c r="CM102" s="82"/>
      <c r="CN102" s="64" t="str">
        <f t="shared" si="138"/>
        <v>-</v>
      </c>
      <c r="CO102" s="65"/>
      <c r="CP102" s="65"/>
      <c r="CQ102" s="66" t="str">
        <f t="shared" si="139"/>
        <v>-</v>
      </c>
      <c r="CR102" s="64" t="str">
        <f t="shared" si="140"/>
        <v>-</v>
      </c>
      <c r="CS102" s="67" t="str">
        <f t="shared" si="141"/>
        <v/>
      </c>
      <c r="CT102" s="76"/>
      <c r="CU102" s="61" t="str">
        <f t="shared" si="142"/>
        <v>-</v>
      </c>
      <c r="CV102" s="62" t="str">
        <f t="shared" si="143"/>
        <v>-</v>
      </c>
      <c r="CW102" s="63" t="str">
        <f t="shared" si="144"/>
        <v>-</v>
      </c>
      <c r="CX102" s="63" t="str">
        <f t="shared" si="121"/>
        <v>-</v>
      </c>
      <c r="CY102" s="63" t="str">
        <f t="shared" si="145"/>
        <v>-</v>
      </c>
      <c r="CZ102" s="63" t="str">
        <f t="shared" si="146"/>
        <v>-</v>
      </c>
      <c r="DA102" s="51" t="str">
        <f t="shared" si="158"/>
        <v>-</v>
      </c>
      <c r="DB102" s="52" t="str">
        <f t="shared" si="123"/>
        <v>-</v>
      </c>
      <c r="DC102" s="53" t="str">
        <f t="shared" si="147"/>
        <v>-</v>
      </c>
      <c r="DD102" s="7" t="str">
        <f t="shared" si="124"/>
        <v>-</v>
      </c>
      <c r="DE102" s="7" t="str">
        <f t="shared" si="148"/>
        <v>-</v>
      </c>
      <c r="DF102" s="7" t="str">
        <f t="shared" si="149"/>
        <v>-</v>
      </c>
      <c r="DG102" s="7" t="str">
        <f t="shared" si="150"/>
        <v>-</v>
      </c>
      <c r="DH102" s="7" t="str">
        <f t="shared" si="151"/>
        <v>-</v>
      </c>
      <c r="DI102" s="7" t="str">
        <f t="shared" si="152"/>
        <v>-</v>
      </c>
      <c r="DJ102" s="7" t="str">
        <f t="shared" si="153"/>
        <v>-</v>
      </c>
      <c r="DK102" s="7" t="str">
        <f t="shared" si="154"/>
        <v>-</v>
      </c>
      <c r="DL102" s="13" t="str">
        <f t="shared" si="155"/>
        <v>-</v>
      </c>
      <c r="DM102" s="14" t="str">
        <f t="shared" si="156"/>
        <v>-</v>
      </c>
      <c r="DN102" s="37" t="str">
        <f t="shared" si="125"/>
        <v>-</v>
      </c>
      <c r="DO102" s="89" t="str">
        <f t="shared" si="15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6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7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8"/>
        <v>-</v>
      </c>
      <c r="AC103" s="68"/>
      <c r="AD103" s="70" t="str">
        <f t="shared" si="13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9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30"/>
        <v>-</v>
      </c>
      <c r="AW103" s="68"/>
      <c r="AX103" s="70" t="str">
        <f t="shared" si="13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1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2"/>
        <v>-</v>
      </c>
      <c r="BQ103" s="68"/>
      <c r="BR103" s="70" t="str">
        <f t="shared" si="133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4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5"/>
        <v>-</v>
      </c>
      <c r="CK103" s="76"/>
      <c r="CL103" s="81"/>
      <c r="CM103" s="82"/>
      <c r="CN103" s="64" t="str">
        <f t="shared" si="138"/>
        <v>-</v>
      </c>
      <c r="CO103" s="65"/>
      <c r="CP103" s="65"/>
      <c r="CQ103" s="66" t="str">
        <f t="shared" si="139"/>
        <v>-</v>
      </c>
      <c r="CR103" s="64" t="str">
        <f t="shared" si="140"/>
        <v>-</v>
      </c>
      <c r="CS103" s="67" t="str">
        <f t="shared" si="141"/>
        <v/>
      </c>
      <c r="CT103" s="76"/>
      <c r="CU103" s="61" t="str">
        <f t="shared" si="142"/>
        <v>-</v>
      </c>
      <c r="CV103" s="62" t="str">
        <f t="shared" si="143"/>
        <v>-</v>
      </c>
      <c r="CW103" s="63" t="str">
        <f t="shared" si="144"/>
        <v>-</v>
      </c>
      <c r="CX103" s="63" t="str">
        <f t="shared" si="121"/>
        <v>-</v>
      </c>
      <c r="CY103" s="63" t="str">
        <f t="shared" si="145"/>
        <v>-</v>
      </c>
      <c r="CZ103" s="63" t="str">
        <f t="shared" si="146"/>
        <v>-</v>
      </c>
      <c r="DA103" s="51" t="str">
        <f t="shared" si="158"/>
        <v>-</v>
      </c>
      <c r="DB103" s="52" t="str">
        <f t="shared" si="123"/>
        <v>-</v>
      </c>
      <c r="DC103" s="53" t="str">
        <f t="shared" si="147"/>
        <v>-</v>
      </c>
      <c r="DD103" s="7" t="str">
        <f t="shared" si="124"/>
        <v>-</v>
      </c>
      <c r="DE103" s="7" t="str">
        <f t="shared" si="148"/>
        <v>-</v>
      </c>
      <c r="DF103" s="7" t="str">
        <f t="shared" si="149"/>
        <v>-</v>
      </c>
      <c r="DG103" s="7" t="str">
        <f t="shared" si="150"/>
        <v>-</v>
      </c>
      <c r="DH103" s="7" t="str">
        <f t="shared" si="151"/>
        <v>-</v>
      </c>
      <c r="DI103" s="7" t="str">
        <f t="shared" si="152"/>
        <v>-</v>
      </c>
      <c r="DJ103" s="7" t="str">
        <f t="shared" si="153"/>
        <v>-</v>
      </c>
      <c r="DK103" s="7" t="str">
        <f t="shared" si="154"/>
        <v>-</v>
      </c>
      <c r="DL103" s="13" t="str">
        <f t="shared" si="155"/>
        <v>-</v>
      </c>
      <c r="DM103" s="14" t="str">
        <f t="shared" si="156"/>
        <v>-</v>
      </c>
      <c r="DN103" s="37" t="str">
        <f t="shared" si="125"/>
        <v>-</v>
      </c>
      <c r="DO103" s="89" t="str">
        <f t="shared" si="15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6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7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8"/>
        <v>-</v>
      </c>
      <c r="AC104" s="68"/>
      <c r="AD104" s="70" t="str">
        <f t="shared" si="13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9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30"/>
        <v>-</v>
      </c>
      <c r="AW104" s="68"/>
      <c r="AX104" s="70" t="str">
        <f t="shared" si="13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1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2"/>
        <v>-</v>
      </c>
      <c r="BQ104" s="68"/>
      <c r="BR104" s="70" t="str">
        <f t="shared" si="133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4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5"/>
        <v>-</v>
      </c>
      <c r="CK104" s="76"/>
      <c r="CL104" s="81"/>
      <c r="CM104" s="82"/>
      <c r="CN104" s="64" t="str">
        <f t="shared" si="138"/>
        <v>-</v>
      </c>
      <c r="CO104" s="65"/>
      <c r="CP104" s="65"/>
      <c r="CQ104" s="66" t="str">
        <f t="shared" si="139"/>
        <v>-</v>
      </c>
      <c r="CR104" s="64" t="str">
        <f t="shared" si="140"/>
        <v>-</v>
      </c>
      <c r="CS104" s="67" t="str">
        <f t="shared" si="141"/>
        <v/>
      </c>
      <c r="CT104" s="76"/>
      <c r="CU104" s="61" t="str">
        <f t="shared" si="142"/>
        <v>-</v>
      </c>
      <c r="CV104" s="62" t="str">
        <f t="shared" si="143"/>
        <v>-</v>
      </c>
      <c r="CW104" s="63" t="str">
        <f t="shared" si="144"/>
        <v>-</v>
      </c>
      <c r="CX104" s="63" t="str">
        <f t="shared" si="121"/>
        <v>-</v>
      </c>
      <c r="CY104" s="63" t="str">
        <f t="shared" si="145"/>
        <v>-</v>
      </c>
      <c r="CZ104" s="63" t="str">
        <f t="shared" si="146"/>
        <v>-</v>
      </c>
      <c r="DA104" s="51" t="str">
        <f t="shared" si="158"/>
        <v>-</v>
      </c>
      <c r="DB104" s="52" t="str">
        <f t="shared" si="123"/>
        <v>-</v>
      </c>
      <c r="DC104" s="53" t="str">
        <f t="shared" si="147"/>
        <v>-</v>
      </c>
      <c r="DD104" s="7" t="str">
        <f t="shared" si="124"/>
        <v>-</v>
      </c>
      <c r="DE104" s="7" t="str">
        <f t="shared" si="148"/>
        <v>-</v>
      </c>
      <c r="DF104" s="7" t="str">
        <f t="shared" si="149"/>
        <v>-</v>
      </c>
      <c r="DG104" s="7" t="str">
        <f t="shared" si="150"/>
        <v>-</v>
      </c>
      <c r="DH104" s="7" t="str">
        <f t="shared" si="151"/>
        <v>-</v>
      </c>
      <c r="DI104" s="7" t="str">
        <f t="shared" si="152"/>
        <v>-</v>
      </c>
      <c r="DJ104" s="7" t="str">
        <f t="shared" si="153"/>
        <v>-</v>
      </c>
      <c r="DK104" s="7" t="str">
        <f t="shared" si="154"/>
        <v>-</v>
      </c>
      <c r="DL104" s="13" t="str">
        <f t="shared" si="155"/>
        <v>-</v>
      </c>
      <c r="DM104" s="14" t="str">
        <f t="shared" si="156"/>
        <v>-</v>
      </c>
      <c r="DN104" s="37" t="str">
        <f t="shared" si="125"/>
        <v>-</v>
      </c>
      <c r="DO104" s="89" t="str">
        <f t="shared" si="15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6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7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8"/>
        <v>-</v>
      </c>
      <c r="AC105" s="68"/>
      <c r="AD105" s="70" t="str">
        <f t="shared" si="13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9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30"/>
        <v>-</v>
      </c>
      <c r="AW105" s="68"/>
      <c r="AX105" s="70" t="str">
        <f t="shared" si="13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1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2"/>
        <v>-</v>
      </c>
      <c r="BQ105" s="68"/>
      <c r="BR105" s="70" t="str">
        <f t="shared" si="133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4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5"/>
        <v>-</v>
      </c>
      <c r="CK105" s="76"/>
      <c r="CL105" s="81"/>
      <c r="CM105" s="82"/>
      <c r="CN105" s="64" t="str">
        <f t="shared" si="138"/>
        <v>-</v>
      </c>
      <c r="CO105" s="65"/>
      <c r="CP105" s="65"/>
      <c r="CQ105" s="66" t="str">
        <f t="shared" si="139"/>
        <v>-</v>
      </c>
      <c r="CR105" s="64" t="str">
        <f t="shared" si="140"/>
        <v>-</v>
      </c>
      <c r="CS105" s="67" t="str">
        <f t="shared" si="141"/>
        <v/>
      </c>
      <c r="CT105" s="76"/>
      <c r="CU105" s="61" t="str">
        <f t="shared" si="142"/>
        <v>-</v>
      </c>
      <c r="CV105" s="62" t="str">
        <f t="shared" si="143"/>
        <v>-</v>
      </c>
      <c r="CW105" s="63" t="str">
        <f t="shared" si="144"/>
        <v>-</v>
      </c>
      <c r="CX105" s="63" t="str">
        <f t="shared" si="121"/>
        <v>-</v>
      </c>
      <c r="CY105" s="63" t="str">
        <f t="shared" si="145"/>
        <v>-</v>
      </c>
      <c r="CZ105" s="63" t="str">
        <f t="shared" si="146"/>
        <v>-</v>
      </c>
      <c r="DA105" s="51" t="str">
        <f t="shared" si="158"/>
        <v>-</v>
      </c>
      <c r="DB105" s="52" t="str">
        <f t="shared" si="123"/>
        <v>-</v>
      </c>
      <c r="DC105" s="53" t="str">
        <f t="shared" si="147"/>
        <v>-</v>
      </c>
      <c r="DD105" s="7" t="str">
        <f t="shared" si="124"/>
        <v>-</v>
      </c>
      <c r="DE105" s="7" t="str">
        <f t="shared" si="148"/>
        <v>-</v>
      </c>
      <c r="DF105" s="7" t="str">
        <f t="shared" si="149"/>
        <v>-</v>
      </c>
      <c r="DG105" s="7" t="str">
        <f t="shared" si="150"/>
        <v>-</v>
      </c>
      <c r="DH105" s="7" t="str">
        <f t="shared" si="151"/>
        <v>-</v>
      </c>
      <c r="DI105" s="7" t="str">
        <f t="shared" si="152"/>
        <v>-</v>
      </c>
      <c r="DJ105" s="7" t="str">
        <f t="shared" si="153"/>
        <v>-</v>
      </c>
      <c r="DK105" s="7" t="str">
        <f t="shared" si="154"/>
        <v>-</v>
      </c>
      <c r="DL105" s="13" t="str">
        <f t="shared" si="155"/>
        <v>-</v>
      </c>
      <c r="DM105" s="14" t="str">
        <f t="shared" si="156"/>
        <v>-</v>
      </c>
      <c r="DN105" s="37" t="str">
        <f t="shared" si="125"/>
        <v>-</v>
      </c>
      <c r="DO105" s="89" t="str">
        <f t="shared" si="15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6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7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8"/>
        <v>-</v>
      </c>
      <c r="AC106" s="68"/>
      <c r="AD106" s="70" t="str">
        <f t="shared" si="13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9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30"/>
        <v>-</v>
      </c>
      <c r="AW106" s="68"/>
      <c r="AX106" s="70" t="str">
        <f t="shared" si="13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1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2"/>
        <v>-</v>
      </c>
      <c r="BQ106" s="68"/>
      <c r="BR106" s="70" t="str">
        <f t="shared" si="133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4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5"/>
        <v>-</v>
      </c>
      <c r="CK106" s="76"/>
      <c r="CL106" s="81"/>
      <c r="CM106" s="82"/>
      <c r="CN106" s="64" t="str">
        <f t="shared" si="138"/>
        <v>-</v>
      </c>
      <c r="CO106" s="65"/>
      <c r="CP106" s="65"/>
      <c r="CQ106" s="66" t="str">
        <f t="shared" si="139"/>
        <v>-</v>
      </c>
      <c r="CR106" s="64" t="str">
        <f t="shared" si="140"/>
        <v>-</v>
      </c>
      <c r="CS106" s="67" t="str">
        <f t="shared" si="141"/>
        <v/>
      </c>
      <c r="CT106" s="76"/>
      <c r="CU106" s="61" t="str">
        <f t="shared" si="142"/>
        <v>-</v>
      </c>
      <c r="CV106" s="62" t="str">
        <f t="shared" si="143"/>
        <v>-</v>
      </c>
      <c r="CW106" s="63" t="str">
        <f t="shared" si="144"/>
        <v>-</v>
      </c>
      <c r="CX106" s="63" t="str">
        <f t="shared" si="121"/>
        <v>-</v>
      </c>
      <c r="CY106" s="63" t="str">
        <f t="shared" si="145"/>
        <v>-</v>
      </c>
      <c r="CZ106" s="63" t="str">
        <f t="shared" si="146"/>
        <v>-</v>
      </c>
      <c r="DA106" s="51" t="str">
        <f t="shared" si="158"/>
        <v>-</v>
      </c>
      <c r="DB106" s="52" t="str">
        <f t="shared" si="123"/>
        <v>-</v>
      </c>
      <c r="DC106" s="53" t="str">
        <f t="shared" si="147"/>
        <v>-</v>
      </c>
      <c r="DD106" s="7" t="str">
        <f t="shared" si="124"/>
        <v>-</v>
      </c>
      <c r="DE106" s="7" t="str">
        <f t="shared" si="148"/>
        <v>-</v>
      </c>
      <c r="DF106" s="7" t="str">
        <f t="shared" si="149"/>
        <v>-</v>
      </c>
      <c r="DG106" s="7" t="str">
        <f t="shared" si="150"/>
        <v>-</v>
      </c>
      <c r="DH106" s="7" t="str">
        <f t="shared" si="151"/>
        <v>-</v>
      </c>
      <c r="DI106" s="7" t="str">
        <f t="shared" si="152"/>
        <v>-</v>
      </c>
      <c r="DJ106" s="7" t="str">
        <f t="shared" si="153"/>
        <v>-</v>
      </c>
      <c r="DK106" s="7" t="str">
        <f t="shared" si="154"/>
        <v>-</v>
      </c>
      <c r="DL106" s="13" t="str">
        <f t="shared" si="155"/>
        <v>-</v>
      </c>
      <c r="DM106" s="14" t="str">
        <f t="shared" si="156"/>
        <v>-</v>
      </c>
      <c r="DN106" s="37" t="str">
        <f t="shared" si="125"/>
        <v>-</v>
      </c>
      <c r="DO106" s="89" t="str">
        <f t="shared" si="15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6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7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8"/>
        <v>-</v>
      </c>
      <c r="AC107" s="68"/>
      <c r="AD107" s="70" t="str">
        <f t="shared" si="13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9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30"/>
        <v>-</v>
      </c>
      <c r="AW107" s="68"/>
      <c r="AX107" s="70" t="str">
        <f t="shared" si="13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1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2"/>
        <v>-</v>
      </c>
      <c r="BQ107" s="68"/>
      <c r="BR107" s="70" t="str">
        <f t="shared" si="133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4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5"/>
        <v>-</v>
      </c>
      <c r="CK107" s="76"/>
      <c r="CL107" s="81"/>
      <c r="CM107" s="82"/>
      <c r="CN107" s="64" t="str">
        <f t="shared" si="138"/>
        <v>-</v>
      </c>
      <c r="CO107" s="65"/>
      <c r="CP107" s="65"/>
      <c r="CQ107" s="66" t="str">
        <f t="shared" si="139"/>
        <v>-</v>
      </c>
      <c r="CR107" s="64" t="str">
        <f t="shared" si="140"/>
        <v>-</v>
      </c>
      <c r="CS107" s="67" t="str">
        <f t="shared" si="141"/>
        <v/>
      </c>
      <c r="CT107" s="76"/>
      <c r="CU107" s="61" t="str">
        <f t="shared" si="142"/>
        <v>-</v>
      </c>
      <c r="CV107" s="62" t="str">
        <f t="shared" si="143"/>
        <v>-</v>
      </c>
      <c r="CW107" s="63" t="str">
        <f t="shared" si="144"/>
        <v>-</v>
      </c>
      <c r="CX107" s="63" t="str">
        <f t="shared" si="121"/>
        <v>-</v>
      </c>
      <c r="CY107" s="63" t="str">
        <f t="shared" si="145"/>
        <v>-</v>
      </c>
      <c r="CZ107" s="63" t="str">
        <f t="shared" si="146"/>
        <v>-</v>
      </c>
      <c r="DA107" s="51" t="str">
        <f t="shared" si="158"/>
        <v>-</v>
      </c>
      <c r="DB107" s="52" t="str">
        <f t="shared" si="123"/>
        <v>-</v>
      </c>
      <c r="DC107" s="53" t="str">
        <f t="shared" si="147"/>
        <v>-</v>
      </c>
      <c r="DD107" s="7" t="str">
        <f t="shared" si="124"/>
        <v>-</v>
      </c>
      <c r="DE107" s="7" t="str">
        <f t="shared" si="148"/>
        <v>-</v>
      </c>
      <c r="DF107" s="7" t="str">
        <f t="shared" si="149"/>
        <v>-</v>
      </c>
      <c r="DG107" s="7" t="str">
        <f t="shared" si="150"/>
        <v>-</v>
      </c>
      <c r="DH107" s="7" t="str">
        <f t="shared" si="151"/>
        <v>-</v>
      </c>
      <c r="DI107" s="7" t="str">
        <f t="shared" si="152"/>
        <v>-</v>
      </c>
      <c r="DJ107" s="7" t="str">
        <f t="shared" si="153"/>
        <v>-</v>
      </c>
      <c r="DK107" s="7" t="str">
        <f t="shared" si="154"/>
        <v>-</v>
      </c>
      <c r="DL107" s="13" t="str">
        <f t="shared" si="155"/>
        <v>-</v>
      </c>
      <c r="DM107" s="14" t="str">
        <f t="shared" si="156"/>
        <v>-</v>
      </c>
      <c r="DN107" s="37" t="str">
        <f t="shared" si="125"/>
        <v>-</v>
      </c>
      <c r="DO107" s="89" t="str">
        <f t="shared" si="15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6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7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8"/>
        <v>-</v>
      </c>
      <c r="AC108" s="68"/>
      <c r="AD108" s="70" t="str">
        <f t="shared" si="13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9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30"/>
        <v>-</v>
      </c>
      <c r="AW108" s="68"/>
      <c r="AX108" s="70" t="str">
        <f t="shared" si="13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1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2"/>
        <v>-</v>
      </c>
      <c r="BQ108" s="68"/>
      <c r="BR108" s="70" t="str">
        <f t="shared" si="133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4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5"/>
        <v>-</v>
      </c>
      <c r="CK108" s="76"/>
      <c r="CL108" s="81"/>
      <c r="CM108" s="82"/>
      <c r="CN108" s="64" t="str">
        <f t="shared" si="138"/>
        <v>-</v>
      </c>
      <c r="CO108" s="65"/>
      <c r="CP108" s="65"/>
      <c r="CQ108" s="66" t="str">
        <f t="shared" si="139"/>
        <v>-</v>
      </c>
      <c r="CR108" s="64" t="str">
        <f t="shared" si="140"/>
        <v>-</v>
      </c>
      <c r="CS108" s="67" t="str">
        <f t="shared" si="141"/>
        <v/>
      </c>
      <c r="CT108" s="76"/>
      <c r="CU108" s="61" t="str">
        <f t="shared" si="142"/>
        <v>-</v>
      </c>
      <c r="CV108" s="62" t="str">
        <f t="shared" si="143"/>
        <v>-</v>
      </c>
      <c r="CW108" s="63" t="str">
        <f t="shared" si="144"/>
        <v>-</v>
      </c>
      <c r="CX108" s="63" t="str">
        <f t="shared" si="121"/>
        <v>-</v>
      </c>
      <c r="CY108" s="63" t="str">
        <f t="shared" si="145"/>
        <v>-</v>
      </c>
      <c r="CZ108" s="63" t="str">
        <f t="shared" si="146"/>
        <v>-</v>
      </c>
      <c r="DA108" s="51" t="str">
        <f t="shared" si="158"/>
        <v>-</v>
      </c>
      <c r="DB108" s="52" t="str">
        <f t="shared" si="123"/>
        <v>-</v>
      </c>
      <c r="DC108" s="53" t="str">
        <f t="shared" si="147"/>
        <v>-</v>
      </c>
      <c r="DD108" s="7" t="str">
        <f t="shared" si="124"/>
        <v>-</v>
      </c>
      <c r="DE108" s="7" t="str">
        <f t="shared" si="148"/>
        <v>-</v>
      </c>
      <c r="DF108" s="7" t="str">
        <f t="shared" si="149"/>
        <v>-</v>
      </c>
      <c r="DG108" s="7" t="str">
        <f t="shared" si="150"/>
        <v>-</v>
      </c>
      <c r="DH108" s="7" t="str">
        <f t="shared" si="151"/>
        <v>-</v>
      </c>
      <c r="DI108" s="7" t="str">
        <f t="shared" si="152"/>
        <v>-</v>
      </c>
      <c r="DJ108" s="7" t="str">
        <f t="shared" si="153"/>
        <v>-</v>
      </c>
      <c r="DK108" s="7" t="str">
        <f t="shared" si="154"/>
        <v>-</v>
      </c>
      <c r="DL108" s="13" t="str">
        <f t="shared" si="155"/>
        <v>-</v>
      </c>
      <c r="DM108" s="14" t="str">
        <f t="shared" si="156"/>
        <v>-</v>
      </c>
      <c r="DN108" s="37" t="str">
        <f t="shared" si="125"/>
        <v>-</v>
      </c>
      <c r="DO108" s="89" t="str">
        <f t="shared" si="15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6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7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8"/>
        <v>-</v>
      </c>
      <c r="AC109" s="68"/>
      <c r="AD109" s="70" t="str">
        <f t="shared" si="13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9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30"/>
        <v>-</v>
      </c>
      <c r="AW109" s="68"/>
      <c r="AX109" s="70" t="str">
        <f t="shared" si="13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1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2"/>
        <v>-</v>
      </c>
      <c r="BQ109" s="68"/>
      <c r="BR109" s="70" t="str">
        <f t="shared" si="133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4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5"/>
        <v>-</v>
      </c>
      <c r="CK109" s="76"/>
      <c r="CL109" s="81"/>
      <c r="CM109" s="82"/>
      <c r="CN109" s="64" t="str">
        <f t="shared" si="138"/>
        <v>-</v>
      </c>
      <c r="CO109" s="65"/>
      <c r="CP109" s="65"/>
      <c r="CQ109" s="66" t="str">
        <f t="shared" si="139"/>
        <v>-</v>
      </c>
      <c r="CR109" s="64" t="str">
        <f t="shared" si="140"/>
        <v>-</v>
      </c>
      <c r="CS109" s="67" t="str">
        <f t="shared" si="141"/>
        <v/>
      </c>
      <c r="CT109" s="76"/>
      <c r="CU109" s="61" t="str">
        <f t="shared" si="142"/>
        <v>-</v>
      </c>
      <c r="CV109" s="62" t="str">
        <f t="shared" si="143"/>
        <v>-</v>
      </c>
      <c r="CW109" s="63" t="str">
        <f t="shared" si="144"/>
        <v>-</v>
      </c>
      <c r="CX109" s="63" t="str">
        <f t="shared" si="121"/>
        <v>-</v>
      </c>
      <c r="CY109" s="63" t="str">
        <f t="shared" si="145"/>
        <v>-</v>
      </c>
      <c r="CZ109" s="63" t="str">
        <f t="shared" si="146"/>
        <v>-</v>
      </c>
      <c r="DA109" s="51" t="str">
        <f t="shared" si="158"/>
        <v>-</v>
      </c>
      <c r="DB109" s="52" t="str">
        <f t="shared" si="123"/>
        <v>-</v>
      </c>
      <c r="DC109" s="53" t="str">
        <f t="shared" si="147"/>
        <v>-</v>
      </c>
      <c r="DD109" s="7" t="str">
        <f t="shared" si="124"/>
        <v>-</v>
      </c>
      <c r="DE109" s="7" t="str">
        <f t="shared" si="148"/>
        <v>-</v>
      </c>
      <c r="DF109" s="7" t="str">
        <f t="shared" si="149"/>
        <v>-</v>
      </c>
      <c r="DG109" s="7" t="str">
        <f t="shared" si="150"/>
        <v>-</v>
      </c>
      <c r="DH109" s="7" t="str">
        <f t="shared" si="151"/>
        <v>-</v>
      </c>
      <c r="DI109" s="7" t="str">
        <f t="shared" si="152"/>
        <v>-</v>
      </c>
      <c r="DJ109" s="7" t="str">
        <f t="shared" si="153"/>
        <v>-</v>
      </c>
      <c r="DK109" s="7" t="str">
        <f t="shared" si="154"/>
        <v>-</v>
      </c>
      <c r="DL109" s="13" t="str">
        <f t="shared" si="155"/>
        <v>-</v>
      </c>
      <c r="DM109" s="14" t="str">
        <f t="shared" si="156"/>
        <v>-</v>
      </c>
      <c r="DN109" s="37" t="str">
        <f t="shared" si="125"/>
        <v>-</v>
      </c>
      <c r="DO109" s="89" t="str">
        <f t="shared" si="15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6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7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8"/>
        <v>-</v>
      </c>
      <c r="AC110" s="68"/>
      <c r="AD110" s="70" t="str">
        <f t="shared" si="13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9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30"/>
        <v>-</v>
      </c>
      <c r="AW110" s="68"/>
      <c r="AX110" s="70" t="str">
        <f t="shared" si="13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1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2"/>
        <v>-</v>
      </c>
      <c r="BQ110" s="68"/>
      <c r="BR110" s="70" t="str">
        <f t="shared" si="133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4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5"/>
        <v>-</v>
      </c>
      <c r="CK110" s="76"/>
      <c r="CL110" s="81"/>
      <c r="CM110" s="82"/>
      <c r="CN110" s="64" t="str">
        <f t="shared" si="138"/>
        <v>-</v>
      </c>
      <c r="CO110" s="65"/>
      <c r="CP110" s="65"/>
      <c r="CQ110" s="66" t="str">
        <f t="shared" si="139"/>
        <v>-</v>
      </c>
      <c r="CR110" s="64" t="str">
        <f t="shared" si="140"/>
        <v>-</v>
      </c>
      <c r="CS110" s="67" t="str">
        <f t="shared" si="141"/>
        <v/>
      </c>
      <c r="CT110" s="76"/>
      <c r="CU110" s="61" t="str">
        <f t="shared" si="142"/>
        <v>-</v>
      </c>
      <c r="CV110" s="62" t="str">
        <f t="shared" si="143"/>
        <v>-</v>
      </c>
      <c r="CW110" s="63" t="str">
        <f t="shared" si="144"/>
        <v>-</v>
      </c>
      <c r="CX110" s="63" t="str">
        <f t="shared" si="121"/>
        <v>-</v>
      </c>
      <c r="CY110" s="63" t="str">
        <f t="shared" si="145"/>
        <v>-</v>
      </c>
      <c r="CZ110" s="63" t="str">
        <f t="shared" si="146"/>
        <v>-</v>
      </c>
      <c r="DA110" s="51" t="str">
        <f t="shared" si="158"/>
        <v>-</v>
      </c>
      <c r="DB110" s="52" t="str">
        <f t="shared" si="123"/>
        <v>-</v>
      </c>
      <c r="DC110" s="53" t="str">
        <f t="shared" si="147"/>
        <v>-</v>
      </c>
      <c r="DD110" s="7" t="str">
        <f t="shared" si="124"/>
        <v>-</v>
      </c>
      <c r="DE110" s="7" t="str">
        <f t="shared" si="148"/>
        <v>-</v>
      </c>
      <c r="DF110" s="7" t="str">
        <f t="shared" si="149"/>
        <v>-</v>
      </c>
      <c r="DG110" s="7" t="str">
        <f t="shared" si="150"/>
        <v>-</v>
      </c>
      <c r="DH110" s="7" t="str">
        <f t="shared" si="151"/>
        <v>-</v>
      </c>
      <c r="DI110" s="7" t="str">
        <f t="shared" si="152"/>
        <v>-</v>
      </c>
      <c r="DJ110" s="7" t="str">
        <f t="shared" si="153"/>
        <v>-</v>
      </c>
      <c r="DK110" s="7" t="str">
        <f t="shared" si="154"/>
        <v>-</v>
      </c>
      <c r="DL110" s="13" t="str">
        <f t="shared" si="155"/>
        <v>-</v>
      </c>
      <c r="DM110" s="14" t="str">
        <f t="shared" si="156"/>
        <v>-</v>
      </c>
      <c r="DN110" s="37" t="str">
        <f t="shared" si="125"/>
        <v>-</v>
      </c>
      <c r="DO110" s="89" t="str">
        <f t="shared" si="15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6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7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8"/>
        <v>-</v>
      </c>
      <c r="AC111" s="68"/>
      <c r="AD111" s="70" t="str">
        <f t="shared" si="13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9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30"/>
        <v>-</v>
      </c>
      <c r="AW111" s="68"/>
      <c r="AX111" s="70" t="str">
        <f t="shared" si="13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1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2"/>
        <v>-</v>
      </c>
      <c r="BQ111" s="68"/>
      <c r="BR111" s="70" t="str">
        <f t="shared" si="133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4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5"/>
        <v>-</v>
      </c>
      <c r="CK111" s="76"/>
      <c r="CL111" s="81"/>
      <c r="CM111" s="82"/>
      <c r="CN111" s="64" t="str">
        <f t="shared" si="138"/>
        <v>-</v>
      </c>
      <c r="CO111" s="65"/>
      <c r="CP111" s="65"/>
      <c r="CQ111" s="66" t="str">
        <f t="shared" si="139"/>
        <v>-</v>
      </c>
      <c r="CR111" s="64" t="str">
        <f t="shared" si="140"/>
        <v>-</v>
      </c>
      <c r="CS111" s="67" t="str">
        <f t="shared" si="141"/>
        <v/>
      </c>
      <c r="CT111" s="76"/>
      <c r="CU111" s="61" t="str">
        <f t="shared" si="142"/>
        <v>-</v>
      </c>
      <c r="CV111" s="62" t="str">
        <f t="shared" si="143"/>
        <v>-</v>
      </c>
      <c r="CW111" s="63" t="str">
        <f t="shared" si="144"/>
        <v>-</v>
      </c>
      <c r="CX111" s="63" t="str">
        <f t="shared" si="121"/>
        <v>-</v>
      </c>
      <c r="CY111" s="63" t="str">
        <f t="shared" si="145"/>
        <v>-</v>
      </c>
      <c r="CZ111" s="63" t="str">
        <f t="shared" si="146"/>
        <v>-</v>
      </c>
      <c r="DA111" s="51" t="str">
        <f t="shared" si="158"/>
        <v>-</v>
      </c>
      <c r="DB111" s="52" t="str">
        <f t="shared" si="123"/>
        <v>-</v>
      </c>
      <c r="DC111" s="53" t="str">
        <f t="shared" si="147"/>
        <v>-</v>
      </c>
      <c r="DD111" s="7" t="str">
        <f t="shared" si="124"/>
        <v>-</v>
      </c>
      <c r="DE111" s="7" t="str">
        <f t="shared" si="148"/>
        <v>-</v>
      </c>
      <c r="DF111" s="7" t="str">
        <f t="shared" si="149"/>
        <v>-</v>
      </c>
      <c r="DG111" s="7" t="str">
        <f t="shared" si="150"/>
        <v>-</v>
      </c>
      <c r="DH111" s="7" t="str">
        <f t="shared" si="151"/>
        <v>-</v>
      </c>
      <c r="DI111" s="7" t="str">
        <f t="shared" si="152"/>
        <v>-</v>
      </c>
      <c r="DJ111" s="7" t="str">
        <f t="shared" si="153"/>
        <v>-</v>
      </c>
      <c r="DK111" s="7" t="str">
        <f t="shared" si="154"/>
        <v>-</v>
      </c>
      <c r="DL111" s="13" t="str">
        <f t="shared" si="155"/>
        <v>-</v>
      </c>
      <c r="DM111" s="14" t="str">
        <f t="shared" si="156"/>
        <v>-</v>
      </c>
      <c r="DN111" s="37" t="str">
        <f t="shared" si="125"/>
        <v>-</v>
      </c>
      <c r="DO111" s="89" t="str">
        <f t="shared" si="15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6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7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8"/>
        <v>-</v>
      </c>
      <c r="AC112" s="68"/>
      <c r="AD112" s="70" t="str">
        <f t="shared" si="13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9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30"/>
        <v>-</v>
      </c>
      <c r="AW112" s="68"/>
      <c r="AX112" s="70" t="str">
        <f t="shared" si="13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1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2"/>
        <v>-</v>
      </c>
      <c r="BQ112" s="68"/>
      <c r="BR112" s="70" t="str">
        <f t="shared" si="133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4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5"/>
        <v>-</v>
      </c>
      <c r="CK112" s="76"/>
      <c r="CL112" s="81"/>
      <c r="CM112" s="82"/>
      <c r="CN112" s="64" t="str">
        <f t="shared" si="138"/>
        <v>-</v>
      </c>
      <c r="CO112" s="65"/>
      <c r="CP112" s="65"/>
      <c r="CQ112" s="66" t="str">
        <f t="shared" si="139"/>
        <v>-</v>
      </c>
      <c r="CR112" s="64" t="str">
        <f t="shared" si="140"/>
        <v>-</v>
      </c>
      <c r="CS112" s="67" t="str">
        <f t="shared" si="141"/>
        <v/>
      </c>
      <c r="CT112" s="76"/>
      <c r="CU112" s="61" t="str">
        <f t="shared" si="142"/>
        <v>-</v>
      </c>
      <c r="CV112" s="62" t="str">
        <f t="shared" si="143"/>
        <v>-</v>
      </c>
      <c r="CW112" s="63" t="str">
        <f t="shared" si="144"/>
        <v>-</v>
      </c>
      <c r="CX112" s="63" t="str">
        <f t="shared" si="121"/>
        <v>-</v>
      </c>
      <c r="CY112" s="63" t="str">
        <f t="shared" si="145"/>
        <v>-</v>
      </c>
      <c r="CZ112" s="63" t="str">
        <f t="shared" si="146"/>
        <v>-</v>
      </c>
      <c r="DA112" s="51" t="str">
        <f t="shared" si="158"/>
        <v>-</v>
      </c>
      <c r="DB112" s="52" t="str">
        <f t="shared" si="123"/>
        <v>-</v>
      </c>
      <c r="DC112" s="53" t="str">
        <f t="shared" si="147"/>
        <v>-</v>
      </c>
      <c r="DD112" s="7" t="str">
        <f t="shared" si="124"/>
        <v>-</v>
      </c>
      <c r="DE112" s="7" t="str">
        <f t="shared" si="148"/>
        <v>-</v>
      </c>
      <c r="DF112" s="7" t="str">
        <f t="shared" si="149"/>
        <v>-</v>
      </c>
      <c r="DG112" s="7" t="str">
        <f t="shared" si="150"/>
        <v>-</v>
      </c>
      <c r="DH112" s="7" t="str">
        <f t="shared" si="151"/>
        <v>-</v>
      </c>
      <c r="DI112" s="7" t="str">
        <f t="shared" si="152"/>
        <v>-</v>
      </c>
      <c r="DJ112" s="7" t="str">
        <f t="shared" si="153"/>
        <v>-</v>
      </c>
      <c r="DK112" s="7" t="str">
        <f t="shared" si="154"/>
        <v>-</v>
      </c>
      <c r="DL112" s="13" t="str">
        <f t="shared" si="155"/>
        <v>-</v>
      </c>
      <c r="DM112" s="14" t="str">
        <f t="shared" si="156"/>
        <v>-</v>
      </c>
      <c r="DN112" s="37" t="str">
        <f t="shared" si="125"/>
        <v>-</v>
      </c>
      <c r="DO112" s="89" t="str">
        <f t="shared" si="15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6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7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8"/>
        <v>-</v>
      </c>
      <c r="AC113" s="68"/>
      <c r="AD113" s="70" t="str">
        <f t="shared" si="13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9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30"/>
        <v>-</v>
      </c>
      <c r="AW113" s="68"/>
      <c r="AX113" s="70" t="str">
        <f t="shared" si="13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1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2"/>
        <v>-</v>
      </c>
      <c r="BQ113" s="68"/>
      <c r="BR113" s="70" t="str">
        <f t="shared" si="133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4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5"/>
        <v>-</v>
      </c>
      <c r="CK113" s="76"/>
      <c r="CL113" s="81"/>
      <c r="CM113" s="82"/>
      <c r="CN113" s="64" t="str">
        <f t="shared" si="138"/>
        <v>-</v>
      </c>
      <c r="CO113" s="65"/>
      <c r="CP113" s="65"/>
      <c r="CQ113" s="66" t="str">
        <f t="shared" si="139"/>
        <v>-</v>
      </c>
      <c r="CR113" s="64" t="str">
        <f t="shared" si="140"/>
        <v>-</v>
      </c>
      <c r="CS113" s="67" t="str">
        <f t="shared" si="141"/>
        <v/>
      </c>
      <c r="CT113" s="76"/>
      <c r="CU113" s="61" t="str">
        <f t="shared" si="142"/>
        <v>-</v>
      </c>
      <c r="CV113" s="62" t="str">
        <f t="shared" si="143"/>
        <v>-</v>
      </c>
      <c r="CW113" s="63" t="str">
        <f t="shared" si="144"/>
        <v>-</v>
      </c>
      <c r="CX113" s="63" t="str">
        <f t="shared" si="121"/>
        <v>-</v>
      </c>
      <c r="CY113" s="63" t="str">
        <f t="shared" si="145"/>
        <v>-</v>
      </c>
      <c r="CZ113" s="63" t="str">
        <f t="shared" si="146"/>
        <v>-</v>
      </c>
      <c r="DA113" s="51" t="str">
        <f t="shared" si="158"/>
        <v>-</v>
      </c>
      <c r="DB113" s="52" t="str">
        <f t="shared" si="123"/>
        <v>-</v>
      </c>
      <c r="DC113" s="53" t="str">
        <f t="shared" si="147"/>
        <v>-</v>
      </c>
      <c r="DD113" s="7" t="str">
        <f t="shared" si="124"/>
        <v>-</v>
      </c>
      <c r="DE113" s="7" t="str">
        <f t="shared" si="148"/>
        <v>-</v>
      </c>
      <c r="DF113" s="7" t="str">
        <f t="shared" si="149"/>
        <v>-</v>
      </c>
      <c r="DG113" s="7" t="str">
        <f t="shared" si="150"/>
        <v>-</v>
      </c>
      <c r="DH113" s="7" t="str">
        <f t="shared" si="151"/>
        <v>-</v>
      </c>
      <c r="DI113" s="7" t="str">
        <f t="shared" si="152"/>
        <v>-</v>
      </c>
      <c r="DJ113" s="7" t="str">
        <f t="shared" si="153"/>
        <v>-</v>
      </c>
      <c r="DK113" s="7" t="str">
        <f t="shared" si="154"/>
        <v>-</v>
      </c>
      <c r="DL113" s="13" t="str">
        <f t="shared" si="155"/>
        <v>-</v>
      </c>
      <c r="DM113" s="14" t="str">
        <f t="shared" si="156"/>
        <v>-</v>
      </c>
      <c r="DN113" s="37" t="str">
        <f t="shared" si="125"/>
        <v>-</v>
      </c>
      <c r="DO113" s="89" t="str">
        <f t="shared" si="15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3.8</v>
      </c>
      <c r="E114" s="26">
        <f>IFERROR(SUMIFS(E64:E113,$J64:$J113,"&gt;0")/COUNTIFS($J64:$J113,"&gt;0"),0)*$O$2</f>
        <v>0.4</v>
      </c>
      <c r="F114" s="26">
        <f t="shared" ref="F114:H114" si="159">IFERROR(SUMIFS(F64:F113,$J64:$J113,"&gt;0")/COUNTIFS($J64:$J113,"&gt;0"),0)*$O$2</f>
        <v>0.1</v>
      </c>
      <c r="G114" s="26">
        <f t="shared" si="159"/>
        <v>0</v>
      </c>
      <c r="H114" s="26">
        <f t="shared" si="159"/>
        <v>0</v>
      </c>
      <c r="I114" s="27">
        <f t="shared" ref="I114" si="160">IFERROR(SUMIFS(I64:I113,$J64:$J113,"&gt;0")/COUNTIFS($J64:$J113,"&gt;0"),0)</f>
        <v>4.3499999999999996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61">IFERROR(SUMIFS(P64:P113,$J64:$J113,"&gt;0")/COUNTIFS($J64:$J113,"&gt;0"),0)*$O$2</f>
        <v>0</v>
      </c>
      <c r="Q114" s="26">
        <f t="shared" si="161"/>
        <v>0</v>
      </c>
      <c r="R114" s="26">
        <f t="shared" si="161"/>
        <v>0</v>
      </c>
      <c r="S114" s="27">
        <f t="shared" ref="S114" si="16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7.4</v>
      </c>
      <c r="X114" s="26">
        <f>IFERROR(SUMIFS(X64:X113,$J64:$J113,"&gt;0")/COUNTIFS($J64:$J113,"&gt;0"),0)*$O$2</f>
        <v>1.1000000000000001</v>
      </c>
      <c r="Y114" s="26">
        <f t="shared" ref="Y114:AA114" si="163">IFERROR(SUMIFS(Y64:Y113,$J64:$J113,"&gt;0")/COUNTIFS($J64:$J113,"&gt;0"),0)*$O$2</f>
        <v>0.1</v>
      </c>
      <c r="Z114" s="26">
        <f t="shared" si="163"/>
        <v>0</v>
      </c>
      <c r="AA114" s="26">
        <f t="shared" si="163"/>
        <v>0</v>
      </c>
      <c r="AB114" s="27">
        <f t="shared" ref="AB114" si="164">IFERROR(SUMIFS(AB64:AB113,$J64:$J113,"&gt;0")/COUNTIFS($J64:$J113,"&gt;0"),0)</f>
        <v>8.65</v>
      </c>
      <c r="AC114" s="28">
        <f>COUNTIFS($J64:$J113,"&gt;0",AC64:AC113,"&gt;0")</f>
        <v>10</v>
      </c>
      <c r="AD114" s="30">
        <f t="shared" ref="AD114" si="165">IFERROR(SUMIFS(AD64:AD113,$J64:$J113,"&gt;0")/COUNTIFS($J64:$J113,"&gt;0"),0)</f>
        <v>1.7476851851848662E-4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2.2000000000000002</v>
      </c>
      <c r="AI114" s="26">
        <f>IFERROR(SUMIFS(AI64:AI113,$J64:$J113,"&gt;0")/COUNTIFS($J64:$J113,"&gt;0"),0)*$O$2</f>
        <v>0.2</v>
      </c>
      <c r="AJ114" s="26">
        <f t="shared" ref="AJ114:AL114" si="166">IFERROR(SUMIFS(AJ64:AJ113,$J64:$J113,"&gt;0")/COUNTIFS($J64:$J113,"&gt;0"),0)*$O$2</f>
        <v>0</v>
      </c>
      <c r="AK114" s="26">
        <f t="shared" si="166"/>
        <v>0</v>
      </c>
      <c r="AL114" s="26">
        <f t="shared" si="166"/>
        <v>0</v>
      </c>
      <c r="AM114" s="27">
        <f>IFERROR(SUMIFS(AM64:AM113,$J64:$J113,"&gt;0")/COUNTIFS($J64:$J113,"&gt;0"),0)</f>
        <v>2.4</v>
      </c>
      <c r="AN114" s="28">
        <f>COUNTIFS($J64:$J113,"&gt;0",AN64:AN113,"&gt;0")</f>
        <v>4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2.2999999999999998</v>
      </c>
      <c r="AR114" s="26">
        <f>IFERROR(SUMIFS(AR64:AR113,$J64:$J113,"&gt;0")/COUNTIFS($J64:$J113,"&gt;0"),0)*$O$2</f>
        <v>0.4</v>
      </c>
      <c r="AS114" s="26">
        <f t="shared" ref="AS114:AU114" si="167">IFERROR(SUMIFS(AS64:AS113,$J64:$J113,"&gt;0")/COUNTIFS($J64:$J113,"&gt;0"),0)*$O$2</f>
        <v>0.1</v>
      </c>
      <c r="AT114" s="26">
        <f t="shared" si="167"/>
        <v>0</v>
      </c>
      <c r="AU114" s="26">
        <f t="shared" si="167"/>
        <v>0</v>
      </c>
      <c r="AV114" s="27">
        <f t="shared" ref="AV114" si="168">IFERROR(SUMIFS(AV64:AV113,$J64:$J113,"&gt;0")/COUNTIFS($J64:$J113,"&gt;0"),0)</f>
        <v>2.85</v>
      </c>
      <c r="AW114" s="28">
        <f>COUNTIFS($J64:$J113,"&gt;0",AW64:AW113,"&gt;0")</f>
        <v>4</v>
      </c>
      <c r="AX114" s="30">
        <f t="shared" ref="AX114" si="169">IFERROR(SUMIFS(AX64:AX113,$J64:$J113,"&gt;0")/COUNTIFS($J64:$J113,"&gt;0"),0)</f>
        <v>5.5555555555575345E-5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70">IFERROR(SUMIFS(BD64:BD113,$J64:$J113,"&gt;0")/COUNTIFS($J64:$J113,"&gt;0"),0)*$O$2</f>
        <v>0</v>
      </c>
      <c r="BE114" s="26">
        <f t="shared" si="170"/>
        <v>0</v>
      </c>
      <c r="BF114" s="26">
        <f t="shared" si="170"/>
        <v>0</v>
      </c>
      <c r="BG114" s="27">
        <f t="shared" ref="BG114" si="171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72">IFERROR(SUMIFS(BM64:BM113,$J64:$J113,"&gt;0")/COUNTIFS($J64:$J113,"&gt;0"),0)*$O$2</f>
        <v>0</v>
      </c>
      <c r="BN114" s="26">
        <f t="shared" si="172"/>
        <v>0</v>
      </c>
      <c r="BO114" s="26">
        <f t="shared" si="172"/>
        <v>0</v>
      </c>
      <c r="BP114" s="27">
        <f t="shared" ref="BP114" si="173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4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5">IFERROR(SUMIFS(BX64:BX113,$J64:$J113,"&gt;0")/COUNTIFS($J64:$J113,"&gt;0"),0)*$O$2</f>
        <v>0</v>
      </c>
      <c r="BY114" s="26">
        <f t="shared" si="175"/>
        <v>0</v>
      </c>
      <c r="BZ114" s="26">
        <f t="shared" si="175"/>
        <v>0</v>
      </c>
      <c r="CA114" s="27">
        <f t="shared" ref="CA114" si="17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7">IFERROR(SUMIFS(CG64:CG113,$J64:$J113,"&gt;0")/COUNTIFS($J64:$J113,"&gt;0"),0)*$O$2</f>
        <v>0</v>
      </c>
      <c r="CH114" s="26">
        <f t="shared" si="177"/>
        <v>0</v>
      </c>
      <c r="CI114" s="26">
        <f t="shared" si="17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3</v>
      </c>
      <c r="CS114" s="34">
        <f>IFERROR(SUMIFS(CS64:CS113,$CR64:$CR113,"Yes")/COUNTIFS($CR64:$CR113,"Yes"),0)</f>
        <v>2118.2142857148706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11.5</v>
      </c>
      <c r="CW114" s="33">
        <f>IFERROR(SUMIFS(CW64:CW113,$J64:$J113,"&gt;0")/COUNTIFS($J64:$J113,"&gt;0"),0)</f>
        <v>19.899999999998954</v>
      </c>
      <c r="CX114" s="25"/>
      <c r="CY114" s="33">
        <f>IFERROR(SUMIFS(CY64:CY113,$J64:$J113,"&gt;0")/COUNTIFS($J64:$J113,"&gt;0"),0)</f>
        <v>2.4</v>
      </c>
      <c r="CZ114" s="33">
        <f>IFERROR(SUMIFS(CZ64:CZ113,$J64:$J113,"&gt;0")/COUNTIFS($J64:$J113,"&gt;0"),0)</f>
        <v>56.100000000000122</v>
      </c>
      <c r="DA114" s="11">
        <f>IFERROR(SUMIFS(DA64:DA113,$J64:$J113,"&gt;0")/COUNTIFS($J64:$J113,"&gt;0"),0)</f>
        <v>13.9</v>
      </c>
      <c r="DB114" s="11">
        <f>IFERROR(SUMIFS(DB64:DB113,$J64:$J113,"&gt;0")/COUNTIFS($J64:$J113,"&gt;0"),0)</f>
        <v>-0.94476479513980771</v>
      </c>
      <c r="DC114" s="12">
        <f>IFERROR(SUMIFS(DC64:DC113,$J64:$J113,"&gt;0")/COUNTIFS($J64:$J113,"&gt;0"),0)</f>
        <v>0.43660851076515489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128" priority="26">
      <formula>$CR64="Yes"</formula>
    </cfRule>
  </conditionalFormatting>
  <conditionalFormatting sqref="U6:AA15">
    <cfRule type="expression" dxfId="127" priority="19">
      <formula>AND(SUM($U6:$AA6)&lt;3,SUM($U6:$AA6)&gt;0)</formula>
    </cfRule>
  </conditionalFormatting>
  <conditionalFormatting sqref="U6:AA55">
    <cfRule type="expression" dxfId="126" priority="38">
      <formula>AND(SUM($U6:$AA6)&lt;3,SUM($U6:$AA6)&gt;0)</formula>
    </cfRule>
  </conditionalFormatting>
  <conditionalFormatting sqref="U64:AA113">
    <cfRule type="expression" dxfId="125" priority="10">
      <formula>AND(SUM($U64:$AA64)&lt;3,SUM($U64:$AA64)&gt;0)</formula>
    </cfRule>
  </conditionalFormatting>
  <conditionalFormatting sqref="AF6:AL55">
    <cfRule type="expression" dxfId="124" priority="12">
      <formula>AND($AM6&gt;0,$AB6=0)</formula>
    </cfRule>
  </conditionalFormatting>
  <conditionalFormatting sqref="AF64:AL113">
    <cfRule type="expression" dxfId="123" priority="3">
      <formula>AND($AM64&gt;0,$AB64=0)</formula>
    </cfRule>
  </conditionalFormatting>
  <conditionalFormatting sqref="AO6:AU55">
    <cfRule type="expression" dxfId="122" priority="18">
      <formula>AND(SUM($AO6:$AU6)&lt;3,SUM($AO6:$AU6)&gt;0)</formula>
    </cfRule>
  </conditionalFormatting>
  <conditionalFormatting sqref="AO64:AU113">
    <cfRule type="expression" dxfId="121" priority="9">
      <formula>AND(SUM($AO64:$AU64)&lt;3,SUM($AO64:$AU64)&gt;0)</formula>
    </cfRule>
  </conditionalFormatting>
  <conditionalFormatting sqref="AZ6:BF55">
    <cfRule type="expression" dxfId="120" priority="13">
      <formula>AND($BG6&gt;0,$AV6=0)</formula>
    </cfRule>
  </conditionalFormatting>
  <conditionalFormatting sqref="AZ64:BF113">
    <cfRule type="expression" dxfId="119" priority="4">
      <formula>AND($BG64&gt;0,$AV64=0)</formula>
    </cfRule>
  </conditionalFormatting>
  <conditionalFormatting sqref="BI6:BO55">
    <cfRule type="expression" dxfId="118" priority="17">
      <formula>AND(SUM($BI6:$BO6)&lt;3,SUM($BI6:$BO6)&gt;0)</formula>
    </cfRule>
  </conditionalFormatting>
  <conditionalFormatting sqref="BI64:BO113">
    <cfRule type="expression" dxfId="117" priority="8">
      <formula>AND(SUM($BI64:$BO64)&lt;3,SUM($BI64:$BO64)&gt;0)</formula>
    </cfRule>
  </conditionalFormatting>
  <conditionalFormatting sqref="BT6:BZ55">
    <cfRule type="expression" dxfId="116" priority="14">
      <formula>AND($CA6&gt;0,$BP6=0)</formula>
    </cfRule>
  </conditionalFormatting>
  <conditionalFormatting sqref="BT64:BZ113">
    <cfRule type="expression" dxfId="115" priority="5">
      <formula>AND($CA64&gt;0,$BP64=0)</formula>
    </cfRule>
  </conditionalFormatting>
  <conditionalFormatting sqref="CP6:CP55">
    <cfRule type="expression" dxfId="114" priority="11">
      <formula>$DO6="Blocked?"</formula>
    </cfRule>
  </conditionalFormatting>
  <conditionalFormatting sqref="CP64:CP113">
    <cfRule type="expression" dxfId="113" priority="2">
      <formula>$DO64="Blocked?"</formula>
    </cfRule>
  </conditionalFormatting>
  <conditionalFormatting sqref="CR64:CR113">
    <cfRule type="expression" dxfId="112" priority="1">
      <formula>$CR64="Yes"</formula>
    </cfRule>
  </conditionalFormatting>
  <conditionalFormatting sqref="CR6:CS15">
    <cfRule type="expression" dxfId="111" priority="16">
      <formula>$CR6="Yes"</formula>
    </cfRule>
  </conditionalFormatting>
  <conditionalFormatting sqref="CR6:CS55 CS64:CS113 A6:A55">
    <cfRule type="expression" dxfId="110" priority="35">
      <formula>$CR6="Yes"</formula>
    </cfRule>
  </conditionalFormatting>
  <conditionalFormatting sqref="CS6:CS15">
    <cfRule type="expression" dxfId="109" priority="15">
      <formula>CS6&gt;2700</formula>
    </cfRule>
  </conditionalFormatting>
  <conditionalFormatting sqref="CS6:CS56">
    <cfRule type="expression" dxfId="108" priority="34">
      <formula>CS6&gt;2700</formula>
    </cfRule>
  </conditionalFormatting>
  <conditionalFormatting sqref="CS64:CS73">
    <cfRule type="expression" dxfId="107" priority="6">
      <formula>CS64&gt;2700</formula>
    </cfRule>
    <cfRule type="expression" dxfId="106" priority="7">
      <formula>$CR64="Yes"</formula>
    </cfRule>
  </conditionalFormatting>
  <conditionalFormatting sqref="CS64:CS114">
    <cfRule type="expression" dxfId="105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6</v>
      </c>
      <c r="E6" s="71">
        <v>1</v>
      </c>
      <c r="F6" s="71"/>
      <c r="G6" s="71"/>
      <c r="H6" s="71"/>
      <c r="I6" s="69">
        <f>IF($J6="","-",B6*$L$2+C6*$M$2+D6*$N$2+E6*$O$2+F6*$P$2+G6*$Q$2+H6*$R$2)</f>
        <v>7</v>
      </c>
      <c r="J6" s="109">
        <v>0.33621527777777777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0.33622685185185186</v>
      </c>
      <c r="U6" s="64"/>
      <c r="V6" s="64"/>
      <c r="W6" s="65">
        <v>8</v>
      </c>
      <c r="X6" s="65">
        <v>1</v>
      </c>
      <c r="Y6" s="65"/>
      <c r="Z6" s="65"/>
      <c r="AA6" s="65"/>
      <c r="AB6" s="69">
        <f>IF($J6="","-",U6*$L$2+V6*$M$2+W6*$N$2+X6*$O$2+Y6*$P$2+Z6*$Q$2+AA6*$R$2)</f>
        <v>9</v>
      </c>
      <c r="AC6" s="110">
        <v>0.33640046296296294</v>
      </c>
      <c r="AD6" s="70">
        <f t="shared" ref="AD6:AD37" si="0">IF($J6="","-",AC6-T6)</f>
        <v>1.7361111111108274E-4</v>
      </c>
      <c r="AE6" s="73"/>
      <c r="AF6" s="92"/>
      <c r="AG6" s="64"/>
      <c r="AH6" s="65">
        <v>1</v>
      </c>
      <c r="AI6" s="65">
        <v>1</v>
      </c>
      <c r="AJ6" s="65"/>
      <c r="AK6" s="65"/>
      <c r="AL6" s="65"/>
      <c r="AM6" s="69">
        <f>IF($J6="","-",AF6*$L$2+AG6*$M$2+AH6*$N$2+AI6*$O$2+AJ6*$P$2+AK6*$Q$2+AL6*$R$2)</f>
        <v>2</v>
      </c>
      <c r="AN6" s="110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110"/>
      <c r="AX6" s="70">
        <f t="shared" ref="AX6:AX37" si="1"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110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110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0.33680555555555558</v>
      </c>
      <c r="CM6" s="112">
        <v>0.33714120370370365</v>
      </c>
      <c r="CN6" s="64" t="str">
        <f t="shared" ref="CN6:CN37" si="2">IF($J6="","-",IF(AND(AB6&gt;0,S6=0),"Y","N"))</f>
        <v>Y</v>
      </c>
      <c r="CO6" s="65" t="s">
        <v>75</v>
      </c>
      <c r="CP6" s="65" t="s">
        <v>75</v>
      </c>
      <c r="CQ6" s="66">
        <f t="shared" ref="CQ6:CQ37" si="3">IF($J6="","-",IF(AC6=0,0,AC6-J6))</f>
        <v>1.8518518518517713E-4</v>
      </c>
      <c r="CR6" s="64" t="str">
        <f t="shared" ref="CR6:CR37" si="4">IF($J6="","-",IF(AND(I6&gt;=CR$4,CQ6&gt;=CQ$4,CP6="N",S6=0),"Yes","No"))</f>
        <v>Yes</v>
      </c>
      <c r="CS6" s="67">
        <f t="shared" ref="CS6:CS37" si="5">IF($J6="","",IF(S6&gt;0,0,IF(AD6=0,0,AB6/(AD6*24))))</f>
        <v>2160.0000000003529</v>
      </c>
      <c r="CT6" s="76"/>
      <c r="CU6" s="61">
        <f t="shared" ref="CU6:CU37" si="6">IF(J6="","-",CJ6)</f>
        <v>0</v>
      </c>
      <c r="CV6" s="62">
        <f t="shared" ref="CV6:CV37" si="7">IF($J6="","-",AB6+AV6+BP6)</f>
        <v>9</v>
      </c>
      <c r="CW6" s="63">
        <f t="shared" ref="CW6:CW37" si="8">IF($J6="","-",(AD6+AX6+BR6)*86400)</f>
        <v>14.999999999997549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9">IF($J6="","-",S6+AM6+BG6+CA6)</f>
        <v>2</v>
      </c>
      <c r="CZ6" s="63">
        <f t="shared" ref="CZ6:CZ37" si="10">IF($J6="","-",(CL6-J6)*86400)</f>
        <v>51.000000000003176</v>
      </c>
      <c r="DA6" s="51">
        <f>IF($J6="","-",CV6+CY6+CU6)</f>
        <v>11</v>
      </c>
      <c r="DB6" s="52">
        <f>IF($J6="","-",IF(CW6=0,0,CW6-DD6-DE6))</f>
        <v>-1.4654667402468124</v>
      </c>
      <c r="DC6" s="53">
        <f t="shared" ref="DC6:DC37" si="11">IF($J6="", "-", IF(AND(CV6=0, CX6=2),  1,   IFERROR((DA6*3600)/(IFERROR(CZ6-DB6-2,CZ6-2)*$CS$56+CU6*3600),0)))</f>
        <v>0.37455785803501507</v>
      </c>
      <c r="DD6" s="7">
        <f>IF($J6="","-",IF(OR(CX6=1,CX6=3),1,IF(CX6=2,2,IF(CX6=4,0,0))))</f>
        <v>1</v>
      </c>
      <c r="DE6" s="7">
        <f t="shared" ref="DE6:DE37" si="12">IF($J6="","-",IFERROR((3600*CV6/$CS$56),0))</f>
        <v>15.465466740244361</v>
      </c>
      <c r="DF6" s="7">
        <f t="shared" ref="DF6:DF37" si="13">IF(J6="","-",(CM6-J6)*86400)</f>
        <v>79.999999999996518</v>
      </c>
      <c r="DG6" s="7">
        <f t="shared" ref="DG6:DG37" si="14">IF($J6="","-",(CL6-J6-(3/86400))*86400)</f>
        <v>48.000000000003176</v>
      </c>
      <c r="DH6" s="7">
        <f t="shared" ref="DH6:DH37" si="15">IF($J6="","-",IF($CW6=0,0, $CW6-IFERROR(3600*$CV6/$CS$56,0)-1))</f>
        <v>-1.4654667402468124</v>
      </c>
      <c r="DI6" s="7">
        <f t="shared" ref="DI6:DI37" si="16">IF($J6="","-",IF($CW6=0,0, $CW6-IFERROR(3600*$CV6/$CS$56,0)-2))</f>
        <v>-2.4654667402468124</v>
      </c>
      <c r="DJ6" s="7">
        <f t="shared" ref="DJ6:DJ37" si="17">IF($J6="","-",IF($CW6=0,0, $CW6-IFERROR(3600*$CV6/$CS$56,0)-1))</f>
        <v>-1.4654667402468124</v>
      </c>
      <c r="DK6" s="7">
        <f t="shared" ref="DK6:DK37" si="18">IF($J6="","-",IF($CW6=0,0, $CW6-IFERROR(3600*$CV6/$CS$56,0)))</f>
        <v>-0.46546674024681245</v>
      </c>
      <c r="DL6" s="13">
        <f t="shared" ref="DL6:DL37" si="19">IF($J6="","-",HLOOKUP(CX6,$DH$5:$DK$55,A6+1, FALSE))</f>
        <v>-1.4654667402468124</v>
      </c>
      <c r="DM6" s="14">
        <f t="shared" ref="DM6:DM37" si="20">IF($J6="","-",IFERROR(IF(CU6=0,((DA6*(3600/DF6))/($CS$56*((DG6-DB6+1)/DF6))),((DA6*(3600/DF6))/(($CS$56*(((DG6-DB6+1)/DF6)))+((CU6*3600)/DF6)))),0))</f>
        <v>0.37455785803501518</v>
      </c>
      <c r="DN6" s="37">
        <f>IF($J6="","-",CW6/CZ6)</f>
        <v>0.29411764705875715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10</v>
      </c>
      <c r="E7" s="71">
        <v>1</v>
      </c>
      <c r="F7" s="71">
        <v>1</v>
      </c>
      <c r="G7" s="71"/>
      <c r="H7" s="71"/>
      <c r="I7" s="69">
        <f t="shared" ref="I7:I15" si="22">IF($J7="","-",B7*$L$2+C7*$M$2+D7*$N$2+E7*$O$2+F7*$P$2+G7*$Q$2+H7*$R$2)</f>
        <v>12.5</v>
      </c>
      <c r="J7" s="109">
        <v>0.33896990740740746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3">IF($J7="","-",L7*$L$2+M7*$M$2+N7*$N$2+O7*$O$2+P7*$P$2+Q7*$Q$2+R7*$R$2)</f>
        <v>0</v>
      </c>
      <c r="T7" s="110">
        <v>0.33898148148148149</v>
      </c>
      <c r="U7" s="64"/>
      <c r="V7" s="64"/>
      <c r="W7" s="65">
        <v>12</v>
      </c>
      <c r="X7" s="65">
        <v>1</v>
      </c>
      <c r="Y7" s="65">
        <v>1</v>
      </c>
      <c r="Z7" s="65"/>
      <c r="AA7" s="65"/>
      <c r="AB7" s="69">
        <f t="shared" ref="AB7:AB15" si="24">IF($J7="","-",U7*$L$2+V7*$M$2+W7*$N$2+X7*$O$2+Y7*$P$2+Z7*$Q$2+AA7*$R$2)</f>
        <v>14.5</v>
      </c>
      <c r="AC7" s="110">
        <v>0.3392592592592592</v>
      </c>
      <c r="AD7" s="70">
        <f t="shared" si="0"/>
        <v>2.7777777777771018E-4</v>
      </c>
      <c r="AE7" s="73"/>
      <c r="AF7" s="92"/>
      <c r="AG7" s="64"/>
      <c r="AH7" s="65">
        <v>2</v>
      </c>
      <c r="AI7" s="65"/>
      <c r="AJ7" s="65"/>
      <c r="AK7" s="65"/>
      <c r="AL7" s="65"/>
      <c r="AM7" s="69">
        <f t="shared" ref="AM7:AM15" si="25">IF($J7="","-",AF7*$L$2+AG7*$M$2+AH7*$N$2+AI7*$O$2+AJ7*$P$2+AK7*$Q$2+AL7*$R$2)</f>
        <v>2</v>
      </c>
      <c r="AN7" s="110"/>
      <c r="AO7" s="64"/>
      <c r="AP7" s="64"/>
      <c r="AQ7" s="65"/>
      <c r="AR7" s="65"/>
      <c r="AS7" s="65"/>
      <c r="AT7" s="65"/>
      <c r="AU7" s="65"/>
      <c r="AV7" s="69">
        <f t="shared" ref="AV7:AV15" si="26">IF($J7="","-",AO7*$L$2+AP7*$M$2+AQ7*$N$2+AR7*$O$2+AS7*$P$2+AT7*$Q$2+AU7*$R$2)</f>
        <v>0</v>
      </c>
      <c r="AW7" s="110"/>
      <c r="AX7" s="70">
        <f t="shared" si="1"/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110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110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0.33957175925925925</v>
      </c>
      <c r="CM7" s="112">
        <v>0.33981481481481479</v>
      </c>
      <c r="CN7" s="64" t="str">
        <f t="shared" si="2"/>
        <v>Y</v>
      </c>
      <c r="CO7" s="65" t="s">
        <v>75</v>
      </c>
      <c r="CP7" s="65" t="s">
        <v>75</v>
      </c>
      <c r="CQ7" s="66">
        <f t="shared" si="3"/>
        <v>2.8935185185174905E-4</v>
      </c>
      <c r="CR7" s="64" t="str">
        <f t="shared" si="4"/>
        <v>Yes</v>
      </c>
      <c r="CS7" s="67">
        <f t="shared" si="5"/>
        <v>2175.0000000005293</v>
      </c>
      <c r="CT7" s="76"/>
      <c r="CU7" s="61">
        <f t="shared" si="6"/>
        <v>0</v>
      </c>
      <c r="CV7" s="62">
        <f t="shared" si="7"/>
        <v>14.5</v>
      </c>
      <c r="CW7" s="63">
        <f t="shared" si="8"/>
        <v>23.999999999994159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9"/>
        <v>2</v>
      </c>
      <c r="CZ7" s="63">
        <f t="shared" si="10"/>
        <v>51.999999999995339</v>
      </c>
      <c r="DA7" s="51">
        <f t="shared" ref="DA7:DA55" si="33">IF($J7="","-",CV7+CY7+CU7)</f>
        <v>16.5</v>
      </c>
      <c r="DB7" s="52">
        <f t="shared" ref="DB7:DB55" si="34">IF($J7="","-",IF(CW7=0,0,CW7-DD7-DE7))</f>
        <v>-1.9165853037328695</v>
      </c>
      <c r="DC7" s="53">
        <f t="shared" si="11"/>
        <v>0.54613290771286338</v>
      </c>
      <c r="DD7" s="7">
        <f t="shared" ref="DD7:DD55" si="35">IF($J7="","-",IF(OR(CX7=1,CX7=3),1,IF(CX7=2,2,IF(CX7=4,0,0))))</f>
        <v>1</v>
      </c>
      <c r="DE7" s="7">
        <f t="shared" si="12"/>
        <v>24.916585303727029</v>
      </c>
      <c r="DF7" s="7">
        <f t="shared" si="13"/>
        <v>72.999999999993832</v>
      </c>
      <c r="DG7" s="7">
        <f t="shared" si="14"/>
        <v>48.999999999995339</v>
      </c>
      <c r="DH7" s="7">
        <f t="shared" si="15"/>
        <v>-1.9165853037328695</v>
      </c>
      <c r="DI7" s="7">
        <f t="shared" si="16"/>
        <v>-2.9165853037328695</v>
      </c>
      <c r="DJ7" s="7">
        <f t="shared" si="17"/>
        <v>-1.9165853037328695</v>
      </c>
      <c r="DK7" s="7">
        <f t="shared" si="18"/>
        <v>-0.91658530373286951</v>
      </c>
      <c r="DL7" s="13">
        <f t="shared" si="19"/>
        <v>-1.9165853037328695</v>
      </c>
      <c r="DM7" s="14">
        <f t="shared" si="20"/>
        <v>0.54613290771286338</v>
      </c>
      <c r="DN7" s="37">
        <f t="shared" ref="DN7:DN55" si="36">IF($J7="","-",CW7/CZ7)</f>
        <v>0.46153846153839057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3</v>
      </c>
      <c r="E8" s="71"/>
      <c r="F8" s="71"/>
      <c r="G8" s="71"/>
      <c r="H8" s="71"/>
      <c r="I8" s="69">
        <f t="shared" si="22"/>
        <v>3</v>
      </c>
      <c r="J8" s="109">
        <v>0.34454861111111112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110">
        <v>0.34456018518518516</v>
      </c>
      <c r="U8" s="64"/>
      <c r="V8" s="64"/>
      <c r="W8" s="65">
        <v>13</v>
      </c>
      <c r="X8" s="65">
        <v>2</v>
      </c>
      <c r="Y8" s="65"/>
      <c r="Z8" s="65"/>
      <c r="AA8" s="65"/>
      <c r="AB8" s="69">
        <f t="shared" si="24"/>
        <v>15</v>
      </c>
      <c r="AC8" s="110">
        <v>0.34491898148148148</v>
      </c>
      <c r="AD8" s="70">
        <f t="shared" si="0"/>
        <v>3.5879629629631538E-4</v>
      </c>
      <c r="AE8" s="73"/>
      <c r="AF8" s="92"/>
      <c r="AG8" s="64"/>
      <c r="AH8" s="65">
        <v>1</v>
      </c>
      <c r="AI8" s="65"/>
      <c r="AJ8" s="65"/>
      <c r="AK8" s="65"/>
      <c r="AL8" s="65"/>
      <c r="AM8" s="69">
        <f t="shared" si="25"/>
        <v>1</v>
      </c>
      <c r="AN8" s="110"/>
      <c r="AO8" s="64"/>
      <c r="AP8" s="64"/>
      <c r="AQ8" s="65"/>
      <c r="AR8" s="65"/>
      <c r="AS8" s="65"/>
      <c r="AT8" s="65"/>
      <c r="AU8" s="65"/>
      <c r="AV8" s="69">
        <f t="shared" si="26"/>
        <v>0</v>
      </c>
      <c r="AW8" s="110"/>
      <c r="AX8" s="70">
        <f t="shared" si="1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110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110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0.34506944444444443</v>
      </c>
      <c r="CM8" s="112">
        <v>0.34543981481481478</v>
      </c>
      <c r="CN8" s="64" t="str">
        <f t="shared" si="2"/>
        <v>Y</v>
      </c>
      <c r="CO8" s="65" t="s">
        <v>75</v>
      </c>
      <c r="CP8" s="65" t="s">
        <v>75</v>
      </c>
      <c r="CQ8" s="66">
        <f t="shared" si="3"/>
        <v>3.7037037037035425E-4</v>
      </c>
      <c r="CR8" s="64" t="str">
        <f t="shared" si="4"/>
        <v>No</v>
      </c>
      <c r="CS8" s="67">
        <f t="shared" si="5"/>
        <v>1741.935483870875</v>
      </c>
      <c r="CT8" s="76"/>
      <c r="CU8" s="61">
        <f t="shared" si="6"/>
        <v>0</v>
      </c>
      <c r="CV8" s="62">
        <f t="shared" si="7"/>
        <v>15</v>
      </c>
      <c r="CW8" s="63">
        <f t="shared" si="8"/>
        <v>31.000000000001648</v>
      </c>
      <c r="CX8" s="63">
        <f t="shared" si="32"/>
        <v>1</v>
      </c>
      <c r="CY8" s="63">
        <f t="shared" si="9"/>
        <v>1</v>
      </c>
      <c r="CZ8" s="63">
        <f t="shared" si="10"/>
        <v>44.999999999997442</v>
      </c>
      <c r="DA8" s="51">
        <f t="shared" si="33"/>
        <v>16</v>
      </c>
      <c r="DB8" s="52">
        <f t="shared" si="34"/>
        <v>4.2242220995943782</v>
      </c>
      <c r="DC8" s="53">
        <f t="shared" si="11"/>
        <v>0.70905510043892528</v>
      </c>
      <c r="DD8" s="7">
        <f t="shared" si="35"/>
        <v>1</v>
      </c>
      <c r="DE8" s="7">
        <f t="shared" si="12"/>
        <v>25.77577790040727</v>
      </c>
      <c r="DF8" s="7">
        <f t="shared" si="13"/>
        <v>76.999999999996049</v>
      </c>
      <c r="DG8" s="7">
        <f t="shared" si="14"/>
        <v>41.999999999997442</v>
      </c>
      <c r="DH8" s="7">
        <f t="shared" si="15"/>
        <v>4.2242220995943782</v>
      </c>
      <c r="DI8" s="7">
        <f t="shared" si="16"/>
        <v>3.2242220995943782</v>
      </c>
      <c r="DJ8" s="7">
        <f t="shared" si="17"/>
        <v>4.2242220995943782</v>
      </c>
      <c r="DK8" s="7">
        <f t="shared" si="18"/>
        <v>5.2242220995943782</v>
      </c>
      <c r="DL8" s="13">
        <f t="shared" si="19"/>
        <v>4.2242220995943782</v>
      </c>
      <c r="DM8" s="14">
        <f t="shared" si="20"/>
        <v>0.70905510043892528</v>
      </c>
      <c r="DN8" s="37">
        <f t="shared" si="36"/>
        <v>0.68888888888896471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9</v>
      </c>
      <c r="E9" s="71"/>
      <c r="F9" s="71"/>
      <c r="G9" s="71"/>
      <c r="H9" s="71"/>
      <c r="I9" s="69">
        <f t="shared" si="22"/>
        <v>9</v>
      </c>
      <c r="J9" s="109">
        <v>0.3511111111111111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110">
        <v>0.35112268518518519</v>
      </c>
      <c r="U9" s="64"/>
      <c r="V9" s="64"/>
      <c r="W9" s="65">
        <v>9</v>
      </c>
      <c r="X9" s="65"/>
      <c r="Y9" s="65"/>
      <c r="Z9" s="65"/>
      <c r="AA9" s="65"/>
      <c r="AB9" s="69">
        <f t="shared" si="24"/>
        <v>9</v>
      </c>
      <c r="AC9" s="110">
        <v>0.35129629629629627</v>
      </c>
      <c r="AD9" s="70">
        <f t="shared" si="0"/>
        <v>1.7361111111108274E-4</v>
      </c>
      <c r="AE9" s="73"/>
      <c r="AF9" s="92"/>
      <c r="AG9" s="64"/>
      <c r="AH9" s="65">
        <v>1</v>
      </c>
      <c r="AI9" s="65">
        <v>1</v>
      </c>
      <c r="AJ9" s="65"/>
      <c r="AK9" s="65"/>
      <c r="AL9" s="65"/>
      <c r="AM9" s="69">
        <f t="shared" si="25"/>
        <v>2</v>
      </c>
      <c r="AN9" s="110"/>
      <c r="AO9" s="64"/>
      <c r="AP9" s="64"/>
      <c r="AQ9" s="65"/>
      <c r="AR9" s="65"/>
      <c r="AS9" s="65"/>
      <c r="AT9" s="65"/>
      <c r="AU9" s="65"/>
      <c r="AV9" s="69">
        <f t="shared" si="26"/>
        <v>0</v>
      </c>
      <c r="AW9" s="110"/>
      <c r="AX9" s="70">
        <f t="shared" si="1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110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110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0.35168981481481482</v>
      </c>
      <c r="CM9" s="112">
        <v>0.35199074074074077</v>
      </c>
      <c r="CN9" s="64" t="str">
        <f t="shared" si="2"/>
        <v>Y</v>
      </c>
      <c r="CO9" s="65" t="s">
        <v>75</v>
      </c>
      <c r="CP9" s="65" t="s">
        <v>75</v>
      </c>
      <c r="CQ9" s="66">
        <f t="shared" si="3"/>
        <v>1.8518518518517713E-4</v>
      </c>
      <c r="CR9" s="64" t="str">
        <f t="shared" si="4"/>
        <v>Yes</v>
      </c>
      <c r="CS9" s="67">
        <f t="shared" si="5"/>
        <v>2160.0000000003529</v>
      </c>
      <c r="CT9" s="76"/>
      <c r="CU9" s="61">
        <f t="shared" si="6"/>
        <v>0</v>
      </c>
      <c r="CV9" s="62">
        <f t="shared" si="7"/>
        <v>9</v>
      </c>
      <c r="CW9" s="63">
        <f t="shared" si="8"/>
        <v>14.999999999997549</v>
      </c>
      <c r="CX9" s="63">
        <f t="shared" si="32"/>
        <v>1</v>
      </c>
      <c r="CY9" s="63">
        <f t="shared" si="9"/>
        <v>2</v>
      </c>
      <c r="CZ9" s="63">
        <f t="shared" si="10"/>
        <v>50.000000000001421</v>
      </c>
      <c r="DA9" s="51">
        <f t="shared" si="33"/>
        <v>11</v>
      </c>
      <c r="DB9" s="52">
        <f t="shared" si="34"/>
        <v>-1.4654667402468124</v>
      </c>
      <c r="DC9" s="53">
        <f t="shared" si="11"/>
        <v>0.38212996606752475</v>
      </c>
      <c r="DD9" s="7">
        <f t="shared" si="35"/>
        <v>1</v>
      </c>
      <c r="DE9" s="7">
        <f t="shared" si="12"/>
        <v>15.465466740244361</v>
      </c>
      <c r="DF9" s="7">
        <f t="shared" si="13"/>
        <v>76.000000000003894</v>
      </c>
      <c r="DG9" s="7">
        <f t="shared" si="14"/>
        <v>47.000000000001421</v>
      </c>
      <c r="DH9" s="7">
        <f t="shared" si="15"/>
        <v>-1.4654667402468124</v>
      </c>
      <c r="DI9" s="7">
        <f t="shared" si="16"/>
        <v>-2.4654667402468124</v>
      </c>
      <c r="DJ9" s="7">
        <f t="shared" si="17"/>
        <v>-1.4654667402468124</v>
      </c>
      <c r="DK9" s="7">
        <f t="shared" si="18"/>
        <v>-0.46546674024681245</v>
      </c>
      <c r="DL9" s="13">
        <f t="shared" si="19"/>
        <v>-1.4654667402468124</v>
      </c>
      <c r="DM9" s="14">
        <f t="shared" si="20"/>
        <v>0.38212996606752475</v>
      </c>
      <c r="DN9" s="37">
        <f t="shared" si="36"/>
        <v>0.29999999999994242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6</v>
      </c>
      <c r="E10" s="71">
        <v>2</v>
      </c>
      <c r="F10" s="71"/>
      <c r="G10" s="71"/>
      <c r="H10" s="71"/>
      <c r="I10" s="69">
        <f t="shared" si="22"/>
        <v>8</v>
      </c>
      <c r="J10" s="109">
        <v>0.35282407407407407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110">
        <v>0.35284722222222226</v>
      </c>
      <c r="U10" s="64"/>
      <c r="V10" s="64"/>
      <c r="W10" s="65">
        <v>4</v>
      </c>
      <c r="X10" s="65">
        <v>2</v>
      </c>
      <c r="Y10" s="65"/>
      <c r="Z10" s="65"/>
      <c r="AA10" s="65"/>
      <c r="AB10" s="69">
        <f t="shared" si="24"/>
        <v>6</v>
      </c>
      <c r="AC10" s="110">
        <v>0.35297453703703702</v>
      </c>
      <c r="AD10" s="70">
        <f t="shared" si="0"/>
        <v>1.273148148147607E-4</v>
      </c>
      <c r="AE10" s="73"/>
      <c r="AF10" s="92"/>
      <c r="AG10" s="64"/>
      <c r="AH10" s="65">
        <v>3</v>
      </c>
      <c r="AI10" s="65">
        <v>2</v>
      </c>
      <c r="AJ10" s="65"/>
      <c r="AK10" s="65"/>
      <c r="AL10" s="65"/>
      <c r="AM10" s="69">
        <f t="shared" si="25"/>
        <v>5</v>
      </c>
      <c r="AN10" s="110">
        <v>0.35325231481481478</v>
      </c>
      <c r="AO10" s="64"/>
      <c r="AP10" s="64"/>
      <c r="AQ10" s="65">
        <v>5</v>
      </c>
      <c r="AR10" s="65"/>
      <c r="AS10" s="65"/>
      <c r="AT10" s="65"/>
      <c r="AU10" s="65"/>
      <c r="AV10" s="69">
        <f t="shared" si="26"/>
        <v>5</v>
      </c>
      <c r="AW10" s="110">
        <v>0.35333333333333333</v>
      </c>
      <c r="AX10" s="70">
        <f t="shared" si="1"/>
        <v>8.1018518518549687E-5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110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110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0.35347222222222219</v>
      </c>
      <c r="CM10" s="112">
        <v>0.35378472222222218</v>
      </c>
      <c r="CN10" s="64" t="str">
        <f t="shared" si="2"/>
        <v>Y</v>
      </c>
      <c r="CO10" s="65" t="s">
        <v>75</v>
      </c>
      <c r="CP10" s="65" t="s">
        <v>75</v>
      </c>
      <c r="CQ10" s="66">
        <f t="shared" si="3"/>
        <v>1.5046296296294948E-4</v>
      </c>
      <c r="CR10" s="64" t="str">
        <f t="shared" si="4"/>
        <v>Yes</v>
      </c>
      <c r="CS10" s="67">
        <f t="shared" si="5"/>
        <v>1963.6363636371982</v>
      </c>
      <c r="CT10" s="76"/>
      <c r="CU10" s="61">
        <f t="shared" si="6"/>
        <v>0</v>
      </c>
      <c r="CV10" s="62">
        <f t="shared" si="7"/>
        <v>11</v>
      </c>
      <c r="CW10" s="63">
        <f t="shared" si="8"/>
        <v>17.999999999998018</v>
      </c>
      <c r="CX10" s="63">
        <f t="shared" si="32"/>
        <v>1</v>
      </c>
      <c r="CY10" s="63">
        <f t="shared" si="9"/>
        <v>5</v>
      </c>
      <c r="CZ10" s="63">
        <f t="shared" si="10"/>
        <v>55.999999999997563</v>
      </c>
      <c r="DA10" s="51">
        <f t="shared" si="33"/>
        <v>16</v>
      </c>
      <c r="DB10" s="52">
        <f t="shared" si="34"/>
        <v>-1.9022371269673144</v>
      </c>
      <c r="DC10" s="53">
        <f t="shared" si="11"/>
        <v>0.49182581067951092</v>
      </c>
      <c r="DD10" s="7">
        <f t="shared" si="35"/>
        <v>1</v>
      </c>
      <c r="DE10" s="7">
        <f t="shared" si="12"/>
        <v>18.902237126965332</v>
      </c>
      <c r="DF10" s="7">
        <f t="shared" si="13"/>
        <v>82.999999999996987</v>
      </c>
      <c r="DG10" s="7">
        <f t="shared" si="14"/>
        <v>52.999999999997563</v>
      </c>
      <c r="DH10" s="7">
        <f t="shared" si="15"/>
        <v>-1.9022371269673144</v>
      </c>
      <c r="DI10" s="7">
        <f t="shared" si="16"/>
        <v>-2.9022371269673144</v>
      </c>
      <c r="DJ10" s="7">
        <f t="shared" si="17"/>
        <v>-1.9022371269673144</v>
      </c>
      <c r="DK10" s="7">
        <f t="shared" si="18"/>
        <v>-0.9022371269673144</v>
      </c>
      <c r="DL10" s="13">
        <f t="shared" si="19"/>
        <v>-1.9022371269673144</v>
      </c>
      <c r="DM10" s="14">
        <f t="shared" si="20"/>
        <v>0.49182581067951092</v>
      </c>
      <c r="DN10" s="37">
        <f t="shared" si="36"/>
        <v>0.32142857142855003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5</v>
      </c>
      <c r="E11" s="71">
        <v>2</v>
      </c>
      <c r="F11" s="71"/>
      <c r="G11" s="71"/>
      <c r="H11" s="71"/>
      <c r="I11" s="69">
        <f t="shared" si="22"/>
        <v>7</v>
      </c>
      <c r="J11" s="109">
        <v>0.35568287037037033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110">
        <v>0.35569444444444448</v>
      </c>
      <c r="U11" s="64"/>
      <c r="V11" s="64"/>
      <c r="W11" s="65">
        <v>6</v>
      </c>
      <c r="X11" s="65">
        <v>2</v>
      </c>
      <c r="Y11" s="65"/>
      <c r="Z11" s="65"/>
      <c r="AA11" s="65"/>
      <c r="AB11" s="69">
        <f t="shared" si="24"/>
        <v>8</v>
      </c>
      <c r="AC11" s="110">
        <v>0.35586805555555556</v>
      </c>
      <c r="AD11" s="70">
        <f t="shared" si="0"/>
        <v>1.7361111111108274E-4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5"/>
        <v>0</v>
      </c>
      <c r="AN11" s="110">
        <v>0.35594907407407406</v>
      </c>
      <c r="AO11" s="64"/>
      <c r="AP11" s="64"/>
      <c r="AQ11" s="65">
        <v>3</v>
      </c>
      <c r="AR11" s="65">
        <v>1</v>
      </c>
      <c r="AS11" s="65"/>
      <c r="AT11" s="65"/>
      <c r="AU11" s="65"/>
      <c r="AV11" s="69">
        <f t="shared" si="26"/>
        <v>4</v>
      </c>
      <c r="AW11" s="110">
        <v>0.35601851851851851</v>
      </c>
      <c r="AX11" s="70">
        <f t="shared" si="1"/>
        <v>6.94444444444553E-5</v>
      </c>
      <c r="AY11" s="73"/>
      <c r="AZ11" s="92"/>
      <c r="BA11" s="64"/>
      <c r="BB11" s="65"/>
      <c r="BC11" s="65">
        <v>1</v>
      </c>
      <c r="BD11" s="65"/>
      <c r="BE11" s="65"/>
      <c r="BF11" s="65"/>
      <c r="BG11" s="69">
        <f t="shared" si="27"/>
        <v>1</v>
      </c>
      <c r="BH11" s="110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110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0.35623842592592592</v>
      </c>
      <c r="CM11" s="112">
        <v>0.35665509259259259</v>
      </c>
      <c r="CN11" s="64" t="str">
        <f t="shared" si="2"/>
        <v>Y</v>
      </c>
      <c r="CO11" s="65" t="s">
        <v>75</v>
      </c>
      <c r="CP11" s="65" t="s">
        <v>75</v>
      </c>
      <c r="CQ11" s="66">
        <f t="shared" si="3"/>
        <v>1.8518518518523264E-4</v>
      </c>
      <c r="CR11" s="64" t="str">
        <f t="shared" si="4"/>
        <v>Yes</v>
      </c>
      <c r="CS11" s="67">
        <f t="shared" si="5"/>
        <v>1920.0000000003138</v>
      </c>
      <c r="CT11" s="76"/>
      <c r="CU11" s="61">
        <f t="shared" si="6"/>
        <v>0</v>
      </c>
      <c r="CV11" s="62">
        <f t="shared" si="7"/>
        <v>12</v>
      </c>
      <c r="CW11" s="63">
        <f t="shared" si="8"/>
        <v>20.999999999998487</v>
      </c>
      <c r="CX11" s="63">
        <f t="shared" si="32"/>
        <v>1</v>
      </c>
      <c r="CY11" s="63">
        <f t="shared" si="9"/>
        <v>1</v>
      </c>
      <c r="CZ11" s="63">
        <f t="shared" si="10"/>
        <v>48.000000000002707</v>
      </c>
      <c r="DA11" s="51">
        <f t="shared" si="33"/>
        <v>13</v>
      </c>
      <c r="DB11" s="52">
        <f t="shared" si="34"/>
        <v>-0.62062232032732823</v>
      </c>
      <c r="DC11" s="53">
        <f t="shared" si="11"/>
        <v>0.47916579405987125</v>
      </c>
      <c r="DD11" s="7">
        <f t="shared" si="35"/>
        <v>1</v>
      </c>
      <c r="DE11" s="7">
        <f t="shared" si="12"/>
        <v>20.620622320325815</v>
      </c>
      <c r="DF11" s="7">
        <f t="shared" si="13"/>
        <v>84.000000000003539</v>
      </c>
      <c r="DG11" s="7">
        <f t="shared" si="14"/>
        <v>45.000000000002707</v>
      </c>
      <c r="DH11" s="7">
        <f t="shared" si="15"/>
        <v>-0.62062232032732823</v>
      </c>
      <c r="DI11" s="7">
        <f t="shared" si="16"/>
        <v>-1.6206223203273282</v>
      </c>
      <c r="DJ11" s="7">
        <f t="shared" si="17"/>
        <v>-0.62062232032732823</v>
      </c>
      <c r="DK11" s="7">
        <f t="shared" si="18"/>
        <v>0.37937767967267177</v>
      </c>
      <c r="DL11" s="13">
        <f t="shared" si="19"/>
        <v>-0.62062232032732823</v>
      </c>
      <c r="DM11" s="14">
        <f t="shared" si="20"/>
        <v>0.47916579405987131</v>
      </c>
      <c r="DN11" s="37">
        <f t="shared" si="36"/>
        <v>0.43749999999994382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3</v>
      </c>
      <c r="E12" s="71"/>
      <c r="F12" s="71"/>
      <c r="G12" s="71"/>
      <c r="H12" s="71"/>
      <c r="I12" s="69">
        <f t="shared" si="22"/>
        <v>3</v>
      </c>
      <c r="J12" s="109">
        <v>0.3602893518518519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110">
        <v>0.36030092592592594</v>
      </c>
      <c r="U12" s="64"/>
      <c r="V12" s="64"/>
      <c r="W12" s="65">
        <v>10</v>
      </c>
      <c r="X12" s="65">
        <v>2</v>
      </c>
      <c r="Y12" s="65"/>
      <c r="Z12" s="65"/>
      <c r="AA12" s="65"/>
      <c r="AB12" s="69">
        <f t="shared" si="24"/>
        <v>12</v>
      </c>
      <c r="AC12" s="110">
        <v>0.36056712962962961</v>
      </c>
      <c r="AD12" s="70">
        <f t="shared" si="0"/>
        <v>2.662037037036713E-4</v>
      </c>
      <c r="AE12" s="73"/>
      <c r="AF12" s="92"/>
      <c r="AG12" s="64"/>
      <c r="AH12" s="65">
        <v>3</v>
      </c>
      <c r="AI12" s="65"/>
      <c r="AJ12" s="65"/>
      <c r="AK12" s="65"/>
      <c r="AL12" s="65"/>
      <c r="AM12" s="69">
        <f t="shared" si="25"/>
        <v>3</v>
      </c>
      <c r="AN12" s="110"/>
      <c r="AO12" s="64"/>
      <c r="AP12" s="64"/>
      <c r="AQ12" s="65"/>
      <c r="AR12" s="65"/>
      <c r="AS12" s="65"/>
      <c r="AT12" s="65"/>
      <c r="AU12" s="65"/>
      <c r="AV12" s="69">
        <f t="shared" si="26"/>
        <v>0</v>
      </c>
      <c r="AW12" s="110"/>
      <c r="AX12" s="70">
        <f t="shared" si="1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110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110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0.3608912037037037</v>
      </c>
      <c r="CM12" s="112">
        <v>0.3611226851851852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2.7777777777771018E-4</v>
      </c>
      <c r="CR12" s="64" t="str">
        <f t="shared" si="4"/>
        <v>No</v>
      </c>
      <c r="CS12" s="67">
        <f t="shared" si="5"/>
        <v>1878.260869565446</v>
      </c>
      <c r="CT12" s="76"/>
      <c r="CU12" s="61">
        <f t="shared" si="6"/>
        <v>0</v>
      </c>
      <c r="CV12" s="62">
        <f t="shared" si="7"/>
        <v>12</v>
      </c>
      <c r="CW12" s="63">
        <f t="shared" si="8"/>
        <v>22.9999999999972</v>
      </c>
      <c r="CX12" s="63">
        <f t="shared" si="32"/>
        <v>1</v>
      </c>
      <c r="CY12" s="63">
        <f t="shared" si="9"/>
        <v>3</v>
      </c>
      <c r="CZ12" s="63">
        <f t="shared" si="10"/>
        <v>51.999999999995339</v>
      </c>
      <c r="DA12" s="51">
        <f t="shared" si="33"/>
        <v>15</v>
      </c>
      <c r="DB12" s="52">
        <f t="shared" si="34"/>
        <v>1.3793776796713857</v>
      </c>
      <c r="DC12" s="53">
        <f t="shared" si="11"/>
        <v>0.53014084703791853</v>
      </c>
      <c r="DD12" s="7">
        <f t="shared" si="35"/>
        <v>1</v>
      </c>
      <c r="DE12" s="7">
        <f t="shared" si="12"/>
        <v>20.620622320325815</v>
      </c>
      <c r="DF12" s="7">
        <f t="shared" si="13"/>
        <v>71.999999999996874</v>
      </c>
      <c r="DG12" s="7">
        <f t="shared" si="14"/>
        <v>48.999999999995339</v>
      </c>
      <c r="DH12" s="7">
        <f t="shared" si="15"/>
        <v>1.3793776796713857</v>
      </c>
      <c r="DI12" s="7">
        <f t="shared" si="16"/>
        <v>0.37937767967138569</v>
      </c>
      <c r="DJ12" s="7">
        <f t="shared" si="17"/>
        <v>1.3793776796713857</v>
      </c>
      <c r="DK12" s="7">
        <f t="shared" si="18"/>
        <v>2.3793776796713857</v>
      </c>
      <c r="DL12" s="13">
        <f t="shared" si="19"/>
        <v>1.3793776796713857</v>
      </c>
      <c r="DM12" s="14">
        <f t="shared" si="20"/>
        <v>0.53014084703791864</v>
      </c>
      <c r="DN12" s="37">
        <f t="shared" si="36"/>
        <v>0.44230769230767814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3</v>
      </c>
      <c r="E13" s="71"/>
      <c r="F13" s="71"/>
      <c r="G13" s="71"/>
      <c r="H13" s="71"/>
      <c r="I13" s="69">
        <f t="shared" si="22"/>
        <v>3</v>
      </c>
      <c r="J13" s="109">
        <v>0.36581018518518515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110">
        <v>0.36581018518518515</v>
      </c>
      <c r="U13" s="64"/>
      <c r="V13" s="64"/>
      <c r="W13" s="65">
        <v>11</v>
      </c>
      <c r="X13" s="65"/>
      <c r="Y13" s="65">
        <v>1</v>
      </c>
      <c r="Z13" s="65"/>
      <c r="AA13" s="65"/>
      <c r="AB13" s="69">
        <f t="shared" si="24"/>
        <v>12.5</v>
      </c>
      <c r="AC13" s="110">
        <v>0.36605324074074069</v>
      </c>
      <c r="AD13" s="70">
        <f t="shared" si="0"/>
        <v>2.4305555555553804E-4</v>
      </c>
      <c r="AE13" s="73"/>
      <c r="AF13" s="92"/>
      <c r="AG13" s="64"/>
      <c r="AH13" s="65">
        <v>3</v>
      </c>
      <c r="AI13" s="65"/>
      <c r="AJ13" s="65"/>
      <c r="AK13" s="65"/>
      <c r="AL13" s="65"/>
      <c r="AM13" s="69">
        <f t="shared" si="25"/>
        <v>3</v>
      </c>
      <c r="AN13" s="110">
        <v>0.36628472222222225</v>
      </c>
      <c r="AO13" s="64"/>
      <c r="AP13" s="64"/>
      <c r="AQ13" s="65">
        <v>2</v>
      </c>
      <c r="AR13" s="65">
        <v>2</v>
      </c>
      <c r="AS13" s="65"/>
      <c r="AT13" s="65"/>
      <c r="AU13" s="65"/>
      <c r="AV13" s="69">
        <f t="shared" si="26"/>
        <v>4</v>
      </c>
      <c r="AW13" s="110">
        <v>0.3663541666666667</v>
      </c>
      <c r="AX13" s="70">
        <f t="shared" si="1"/>
        <v>6.94444444444553E-5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110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110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0.3664930555555555</v>
      </c>
      <c r="CM13" s="112">
        <v>0.36677083333333332</v>
      </c>
      <c r="CN13" s="64" t="str">
        <f t="shared" si="2"/>
        <v>Y</v>
      </c>
      <c r="CO13" s="65" t="s">
        <v>75</v>
      </c>
      <c r="CP13" s="65" t="s">
        <v>75</v>
      </c>
      <c r="CQ13" s="66">
        <f t="shared" si="3"/>
        <v>2.4305555555553804E-4</v>
      </c>
      <c r="CR13" s="64" t="str">
        <f t="shared" si="4"/>
        <v>No</v>
      </c>
      <c r="CS13" s="67">
        <f t="shared" si="5"/>
        <v>2142.8571428572973</v>
      </c>
      <c r="CT13" s="76"/>
      <c r="CU13" s="61">
        <f t="shared" si="6"/>
        <v>0</v>
      </c>
      <c r="CV13" s="62">
        <f t="shared" si="7"/>
        <v>16.5</v>
      </c>
      <c r="CW13" s="63">
        <f t="shared" si="8"/>
        <v>26.999999999999424</v>
      </c>
      <c r="CX13" s="63">
        <f t="shared" si="32"/>
        <v>1</v>
      </c>
      <c r="CY13" s="63">
        <f t="shared" si="9"/>
        <v>3</v>
      </c>
      <c r="CZ13" s="63">
        <f t="shared" si="10"/>
        <v>58.999999999998032</v>
      </c>
      <c r="DA13" s="51">
        <f t="shared" si="33"/>
        <v>19.5</v>
      </c>
      <c r="DB13" s="52">
        <f t="shared" si="34"/>
        <v>-2.3533556904485735</v>
      </c>
      <c r="DC13" s="53">
        <f t="shared" si="11"/>
        <v>0.5645596762092242</v>
      </c>
      <c r="DD13" s="7">
        <f t="shared" si="35"/>
        <v>1</v>
      </c>
      <c r="DE13" s="7">
        <f t="shared" si="12"/>
        <v>28.353355690447998</v>
      </c>
      <c r="DF13" s="7">
        <f t="shared" si="13"/>
        <v>83.000000000001791</v>
      </c>
      <c r="DG13" s="7">
        <f t="shared" si="14"/>
        <v>55.999999999998032</v>
      </c>
      <c r="DH13" s="7">
        <f t="shared" si="15"/>
        <v>-2.3533556904485735</v>
      </c>
      <c r="DI13" s="7">
        <f t="shared" si="16"/>
        <v>-3.3533556904485735</v>
      </c>
      <c r="DJ13" s="7">
        <f t="shared" si="17"/>
        <v>-2.3533556904485735</v>
      </c>
      <c r="DK13" s="7">
        <f t="shared" si="18"/>
        <v>-1.3533556904485735</v>
      </c>
      <c r="DL13" s="13">
        <f t="shared" si="19"/>
        <v>-2.3533556904485735</v>
      </c>
      <c r="DM13" s="14">
        <f t="shared" si="20"/>
        <v>0.56455967620922409</v>
      </c>
      <c r="DN13" s="37">
        <f t="shared" si="36"/>
        <v>0.45762711864407329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3</v>
      </c>
      <c r="E14" s="71"/>
      <c r="F14" s="71">
        <v>2</v>
      </c>
      <c r="G14" s="71"/>
      <c r="H14" s="71"/>
      <c r="I14" s="69">
        <f t="shared" si="22"/>
        <v>6</v>
      </c>
      <c r="J14" s="109">
        <v>0.37056712962962962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110">
        <v>0.37059027777777781</v>
      </c>
      <c r="U14" s="64"/>
      <c r="V14" s="64"/>
      <c r="W14" s="65">
        <v>5</v>
      </c>
      <c r="X14" s="65">
        <v>1</v>
      </c>
      <c r="Y14" s="65">
        <v>3</v>
      </c>
      <c r="Z14" s="65"/>
      <c r="AA14" s="65"/>
      <c r="AB14" s="69">
        <f t="shared" si="24"/>
        <v>10.5</v>
      </c>
      <c r="AC14" s="110">
        <v>0.37083333333333335</v>
      </c>
      <c r="AD14" s="70">
        <f t="shared" si="0"/>
        <v>2.4305555555553804E-4</v>
      </c>
      <c r="AE14" s="73"/>
      <c r="AF14" s="92"/>
      <c r="AG14" s="64">
        <v>1</v>
      </c>
      <c r="AH14" s="65"/>
      <c r="AI14" s="65"/>
      <c r="AJ14" s="65"/>
      <c r="AK14" s="65"/>
      <c r="AL14" s="65"/>
      <c r="AM14" s="69">
        <f t="shared" si="25"/>
        <v>0.4</v>
      </c>
      <c r="AN14" s="110"/>
      <c r="AO14" s="64"/>
      <c r="AP14" s="64"/>
      <c r="AQ14" s="65"/>
      <c r="AR14" s="65"/>
      <c r="AS14" s="65"/>
      <c r="AT14" s="65"/>
      <c r="AU14" s="65"/>
      <c r="AV14" s="69">
        <f t="shared" si="26"/>
        <v>0</v>
      </c>
      <c r="AW14" s="110"/>
      <c r="AX14" s="70">
        <f t="shared" si="1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110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110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0.37109953703703707</v>
      </c>
      <c r="CM14" s="112">
        <v>0.37141203703703707</v>
      </c>
      <c r="CN14" s="64" t="str">
        <f t="shared" si="2"/>
        <v>Y</v>
      </c>
      <c r="CO14" s="65" t="s">
        <v>75</v>
      </c>
      <c r="CP14" s="65" t="s">
        <v>75</v>
      </c>
      <c r="CQ14" s="66">
        <f t="shared" si="3"/>
        <v>2.6620370370372681E-4</v>
      </c>
      <c r="CR14" s="64" t="str">
        <f t="shared" si="4"/>
        <v>No</v>
      </c>
      <c r="CS14" s="67">
        <f t="shared" si="5"/>
        <v>1800.0000000001298</v>
      </c>
      <c r="CT14" s="76"/>
      <c r="CU14" s="61">
        <f t="shared" si="6"/>
        <v>0</v>
      </c>
      <c r="CV14" s="62">
        <f t="shared" si="7"/>
        <v>10.5</v>
      </c>
      <c r="CW14" s="63">
        <f t="shared" si="8"/>
        <v>20.999999999998487</v>
      </c>
      <c r="CX14" s="63">
        <f t="shared" si="32"/>
        <v>1</v>
      </c>
      <c r="CY14" s="63">
        <f t="shared" si="9"/>
        <v>0.4</v>
      </c>
      <c r="CZ14" s="63">
        <f t="shared" si="10"/>
        <v>46.000000000003993</v>
      </c>
      <c r="DA14" s="51">
        <f t="shared" si="33"/>
        <v>10.9</v>
      </c>
      <c r="DB14" s="52">
        <f t="shared" si="34"/>
        <v>1.956955469713396</v>
      </c>
      <c r="DC14" s="53">
        <f t="shared" si="11"/>
        <v>0.44550528671002071</v>
      </c>
      <c r="DD14" s="7">
        <f t="shared" si="35"/>
        <v>1</v>
      </c>
      <c r="DE14" s="7">
        <f t="shared" si="12"/>
        <v>18.043044530285091</v>
      </c>
      <c r="DF14" s="7">
        <f t="shared" si="13"/>
        <v>73.000000000003411</v>
      </c>
      <c r="DG14" s="7">
        <f t="shared" si="14"/>
        <v>43.000000000003993</v>
      </c>
      <c r="DH14" s="7">
        <f t="shared" si="15"/>
        <v>1.956955469713396</v>
      </c>
      <c r="DI14" s="7">
        <f t="shared" si="16"/>
        <v>0.95695546971339596</v>
      </c>
      <c r="DJ14" s="7">
        <f t="shared" si="17"/>
        <v>1.956955469713396</v>
      </c>
      <c r="DK14" s="7">
        <f t="shared" si="18"/>
        <v>2.956955469713396</v>
      </c>
      <c r="DL14" s="13">
        <f t="shared" si="19"/>
        <v>1.956955469713396</v>
      </c>
      <c r="DM14" s="14">
        <f t="shared" si="20"/>
        <v>0.44550528671002082</v>
      </c>
      <c r="DN14" s="37">
        <f t="shared" si="36"/>
        <v>0.45652173913036226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8</v>
      </c>
      <c r="E15" s="71"/>
      <c r="F15" s="71">
        <v>1</v>
      </c>
      <c r="G15" s="71"/>
      <c r="H15" s="71"/>
      <c r="I15" s="69">
        <f t="shared" si="22"/>
        <v>9.5</v>
      </c>
      <c r="J15" s="109">
        <v>0.37224537037037037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110">
        <v>0.3722569444444444</v>
      </c>
      <c r="U15" s="64"/>
      <c r="V15" s="64"/>
      <c r="W15" s="65">
        <v>11</v>
      </c>
      <c r="X15" s="65"/>
      <c r="Y15" s="65">
        <v>2</v>
      </c>
      <c r="Z15" s="65"/>
      <c r="AA15" s="65"/>
      <c r="AB15" s="69">
        <f t="shared" si="24"/>
        <v>14</v>
      </c>
      <c r="AC15" s="110">
        <v>0.37252314814814813</v>
      </c>
      <c r="AD15" s="70">
        <f t="shared" si="0"/>
        <v>2.6620370370372681E-4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5"/>
        <v>0</v>
      </c>
      <c r="AN15" s="110">
        <v>0.37265046296296295</v>
      </c>
      <c r="AO15" s="64"/>
      <c r="AP15" s="64"/>
      <c r="AQ15" s="65">
        <v>4</v>
      </c>
      <c r="AR15" s="65">
        <v>3</v>
      </c>
      <c r="AS15" s="65">
        <v>1</v>
      </c>
      <c r="AT15" s="65"/>
      <c r="AU15" s="65"/>
      <c r="AV15" s="69">
        <f t="shared" si="26"/>
        <v>8.5</v>
      </c>
      <c r="AW15" s="110">
        <v>0.37284722222222227</v>
      </c>
      <c r="AX15" s="70">
        <f t="shared" si="1"/>
        <v>1.9675925925932702E-4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110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110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0.37289351851851849</v>
      </c>
      <c r="CM15" s="112">
        <v>0.37315972222222221</v>
      </c>
      <c r="CN15" s="64" t="str">
        <f t="shared" si="2"/>
        <v>Y</v>
      </c>
      <c r="CO15" s="65" t="s">
        <v>75</v>
      </c>
      <c r="CP15" s="65" t="s">
        <v>75</v>
      </c>
      <c r="CQ15" s="66">
        <f t="shared" si="3"/>
        <v>2.7777777777776569E-4</v>
      </c>
      <c r="CR15" s="64" t="str">
        <f t="shared" si="4"/>
        <v>Yes</v>
      </c>
      <c r="CS15" s="67">
        <f t="shared" si="5"/>
        <v>2191.3043478258969</v>
      </c>
      <c r="CT15" s="76"/>
      <c r="CU15" s="61">
        <f t="shared" si="6"/>
        <v>0</v>
      </c>
      <c r="CV15" s="62">
        <f t="shared" si="7"/>
        <v>22.5</v>
      </c>
      <c r="CW15" s="63">
        <f t="shared" si="8"/>
        <v>40.000000000007851</v>
      </c>
      <c r="CX15" s="63">
        <f t="shared" si="32"/>
        <v>1</v>
      </c>
      <c r="CY15" s="63">
        <f t="shared" si="9"/>
        <v>0</v>
      </c>
      <c r="CZ15" s="63">
        <f t="shared" si="10"/>
        <v>55.999999999997563</v>
      </c>
      <c r="DA15" s="51">
        <f t="shared" si="33"/>
        <v>22.5</v>
      </c>
      <c r="DB15" s="52">
        <f t="shared" si="34"/>
        <v>0.33633314939694969</v>
      </c>
      <c r="DC15" s="53">
        <f t="shared" si="11"/>
        <v>0.72048127009751994</v>
      </c>
      <c r="DD15" s="7">
        <f t="shared" si="35"/>
        <v>1</v>
      </c>
      <c r="DE15" s="7">
        <f t="shared" si="12"/>
        <v>38.663666850610902</v>
      </c>
      <c r="DF15" s="7">
        <f t="shared" si="13"/>
        <v>78.999999999999559</v>
      </c>
      <c r="DG15" s="7">
        <f t="shared" si="14"/>
        <v>52.999999999997563</v>
      </c>
      <c r="DH15" s="7">
        <f t="shared" si="15"/>
        <v>0.33633314939694969</v>
      </c>
      <c r="DI15" s="7">
        <f t="shared" si="16"/>
        <v>-0.66366685060305031</v>
      </c>
      <c r="DJ15" s="7">
        <f t="shared" si="17"/>
        <v>0.33633314939694969</v>
      </c>
      <c r="DK15" s="7">
        <f t="shared" si="18"/>
        <v>1.3363331493969497</v>
      </c>
      <c r="DL15" s="13">
        <f t="shared" si="19"/>
        <v>0.33633314939694969</v>
      </c>
      <c r="DM15" s="14">
        <f t="shared" si="20"/>
        <v>0.72048127009751994</v>
      </c>
      <c r="DN15" s="37">
        <f t="shared" si="36"/>
        <v>0.71428571428588561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2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3">IF($J16="","-",BI16*$L$2+BJ16*$M$2+BK16*$N$2+BL16*$O$2+BM16*$P$2+BN16*$Q$2+BO16*$R$2)</f>
        <v>-</v>
      </c>
      <c r="BQ16" s="68"/>
      <c r="BR16" s="70" t="str">
        <f t="shared" ref="BR16:BR55" si="44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5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6">IF($J16="","-",CC16*$L$2+CD16*$M$2+CE16*$N$2+CF16*$O$2+CG16*$P$2+CH16*$Q$2+CI16*$R$2)</f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2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3"/>
        <v>-</v>
      </c>
      <c r="BQ17" s="68"/>
      <c r="BR17" s="70" t="str">
        <f t="shared" si="44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5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6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2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3"/>
        <v>-</v>
      </c>
      <c r="BQ18" s="68"/>
      <c r="BR18" s="70" t="str">
        <f t="shared" si="44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5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6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2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3"/>
        <v>-</v>
      </c>
      <c r="BQ19" s="68"/>
      <c r="BR19" s="70" t="str">
        <f t="shared" si="44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5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6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2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3"/>
        <v>-</v>
      </c>
      <c r="BQ20" s="68"/>
      <c r="BR20" s="70" t="str">
        <f t="shared" si="44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5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6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2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3"/>
        <v>-</v>
      </c>
      <c r="BQ21" s="68"/>
      <c r="BR21" s="70" t="str">
        <f t="shared" si="44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5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6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2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3"/>
        <v>-</v>
      </c>
      <c r="BQ22" s="68"/>
      <c r="BR22" s="70" t="str">
        <f t="shared" si="44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5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6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2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3"/>
        <v>-</v>
      </c>
      <c r="BQ23" s="68"/>
      <c r="BR23" s="70" t="str">
        <f t="shared" si="44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5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6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2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3"/>
        <v>-</v>
      </c>
      <c r="BQ24" s="68"/>
      <c r="BR24" s="70" t="str">
        <f t="shared" si="44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5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6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2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3"/>
        <v>-</v>
      </c>
      <c r="BQ25" s="68"/>
      <c r="BR25" s="70" t="str">
        <f t="shared" si="44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5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6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2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3"/>
        <v>-</v>
      </c>
      <c r="BQ26" s="68"/>
      <c r="BR26" s="70" t="str">
        <f t="shared" si="44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5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6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2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3"/>
        <v>-</v>
      </c>
      <c r="BQ27" s="68"/>
      <c r="BR27" s="70" t="str">
        <f t="shared" si="44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5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6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2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3"/>
        <v>-</v>
      </c>
      <c r="BQ28" s="68"/>
      <c r="BR28" s="70" t="str">
        <f t="shared" si="44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5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6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2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3"/>
        <v>-</v>
      </c>
      <c r="BQ29" s="68"/>
      <c r="BR29" s="70" t="str">
        <f t="shared" si="44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5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6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2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3"/>
        <v>-</v>
      </c>
      <c r="BQ30" s="68"/>
      <c r="BR30" s="70" t="str">
        <f t="shared" si="44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5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6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2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3"/>
        <v>-</v>
      </c>
      <c r="BQ31" s="68"/>
      <c r="BR31" s="70" t="str">
        <f t="shared" si="44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5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6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2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3"/>
        <v>-</v>
      </c>
      <c r="BQ32" s="68"/>
      <c r="BR32" s="70" t="str">
        <f t="shared" si="44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5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6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2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3"/>
        <v>-</v>
      </c>
      <c r="BQ33" s="68"/>
      <c r="BR33" s="70" t="str">
        <f t="shared" si="44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5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6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2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3"/>
        <v>-</v>
      </c>
      <c r="BQ34" s="68"/>
      <c r="BR34" s="70" t="str">
        <f t="shared" si="44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5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6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2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3"/>
        <v>-</v>
      </c>
      <c r="BQ35" s="68"/>
      <c r="BR35" s="70" t="str">
        <f t="shared" si="44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5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6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2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3"/>
        <v>-</v>
      </c>
      <c r="BQ36" s="68"/>
      <c r="BR36" s="70" t="str">
        <f t="shared" si="44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5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6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2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3"/>
        <v>-</v>
      </c>
      <c r="BQ37" s="68"/>
      <c r="BR37" s="70" t="str">
        <f t="shared" si="44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5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6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ref="AX38:AX55" si="4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2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3"/>
        <v>-</v>
      </c>
      <c r="BQ38" s="68"/>
      <c r="BR38" s="70" t="str">
        <f t="shared" si="44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5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6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ref="CV38:CV55" si="54">IF($J38="","-",AB38+AV38+BP38)</f>
        <v>-</v>
      </c>
      <c r="CW38" s="63" t="str">
        <f t="shared" ref="CW38:CW55" si="55">IF($J38="","-",(AD38+AX38+BR38)*86400)</f>
        <v>-</v>
      </c>
      <c r="CX38" s="63" t="str">
        <f t="shared" si="32"/>
        <v>-</v>
      </c>
      <c r="CY38" s="63" t="str">
        <f t="shared" ref="CY38:CY55" si="56">IF($J38="","-",S38+AM38+BG38+CA38)</f>
        <v>-</v>
      </c>
      <c r="CZ38" s="63" t="str">
        <f t="shared" ref="CZ38:CZ55" si="5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9">IF($J38="","-",IFERROR((3600*CV38/$CS$56),0))</f>
        <v>-</v>
      </c>
      <c r="DF38" s="7" t="str">
        <f t="shared" ref="DF38:DF55" si="60">IF(J38="","-",(CM38-J38)*86400)</f>
        <v>-</v>
      </c>
      <c r="DG38" s="7" t="str">
        <f t="shared" ref="DG38:DG55" si="61">IF($J38="","-",(CL38-J38-(3/86400))*86400)</f>
        <v>-</v>
      </c>
      <c r="DH38" s="7" t="str">
        <f t="shared" ref="DH38:DH55" si="62">IF($J38="","-",IF($CW38=0,0, $CW38-IFERROR(3600*$CV38/$CS$56,0)-1))</f>
        <v>-</v>
      </c>
      <c r="DI38" s="7" t="str">
        <f t="shared" ref="DI38:DI55" si="63">IF($J38="","-",IF($CW38=0,0, $CW38-IFERROR(3600*$CV38/$CS$56,0)-2))</f>
        <v>-</v>
      </c>
      <c r="DJ38" s="7" t="str">
        <f t="shared" ref="DJ38:DJ55" si="64">IF($J38="","-",IF($CW38=0,0, $CW38-IFERROR(3600*$CV38/$CS$56,0)-1))</f>
        <v>-</v>
      </c>
      <c r="DK38" s="7" t="str">
        <f t="shared" ref="DK38:DK55" si="65">IF($J38="","-",IF($CW38=0,0, $CW38-IFERROR(3600*$CV38/$CS$56,0)))</f>
        <v>-</v>
      </c>
      <c r="DL38" s="13" t="str">
        <f t="shared" ref="DL38:DL55" si="66">IF($J38="","-",HLOOKUP(CX38,$DH$5:$DK$55,A38+1, FALSE))</f>
        <v>-</v>
      </c>
      <c r="DM38" s="14" t="str">
        <f t="shared" ref="DM38:DM55" si="6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2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3"/>
        <v>-</v>
      </c>
      <c r="BQ39" s="68"/>
      <c r="BR39" s="70" t="str">
        <f t="shared" si="44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5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6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54"/>
        <v>-</v>
      </c>
      <c r="CW39" s="63" t="str">
        <f t="shared" si="55"/>
        <v>-</v>
      </c>
      <c r="CX39" s="63" t="str">
        <f t="shared" si="32"/>
        <v>-</v>
      </c>
      <c r="CY39" s="63" t="str">
        <f t="shared" si="56"/>
        <v>-</v>
      </c>
      <c r="CZ39" s="63" t="str">
        <f t="shared" si="5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8"/>
        <v>-</v>
      </c>
      <c r="DD39" s="7" t="str">
        <f t="shared" si="35"/>
        <v>-</v>
      </c>
      <c r="DE39" s="7" t="str">
        <f t="shared" si="59"/>
        <v>-</v>
      </c>
      <c r="DF39" s="7" t="str">
        <f t="shared" si="60"/>
        <v>-</v>
      </c>
      <c r="DG39" s="7" t="str">
        <f t="shared" si="61"/>
        <v>-</v>
      </c>
      <c r="DH39" s="7" t="str">
        <f t="shared" si="62"/>
        <v>-</v>
      </c>
      <c r="DI39" s="7" t="str">
        <f t="shared" si="63"/>
        <v>-</v>
      </c>
      <c r="DJ39" s="7" t="str">
        <f t="shared" si="64"/>
        <v>-</v>
      </c>
      <c r="DK39" s="7" t="str">
        <f t="shared" si="65"/>
        <v>-</v>
      </c>
      <c r="DL39" s="13" t="str">
        <f t="shared" si="66"/>
        <v>-</v>
      </c>
      <c r="DM39" s="14" t="str">
        <f t="shared" si="67"/>
        <v>-</v>
      </c>
      <c r="DN39" s="37" t="str">
        <f t="shared" si="36"/>
        <v>-</v>
      </c>
      <c r="DO39" s="89" t="str">
        <f t="shared" si="6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2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3"/>
        <v>-</v>
      </c>
      <c r="BQ40" s="68"/>
      <c r="BR40" s="70" t="str">
        <f t="shared" si="44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5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6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54"/>
        <v>-</v>
      </c>
      <c r="CW40" s="63" t="str">
        <f t="shared" si="55"/>
        <v>-</v>
      </c>
      <c r="CX40" s="63" t="str">
        <f t="shared" si="32"/>
        <v>-</v>
      </c>
      <c r="CY40" s="63" t="str">
        <f t="shared" si="56"/>
        <v>-</v>
      </c>
      <c r="CZ40" s="63" t="str">
        <f t="shared" si="5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8"/>
        <v>-</v>
      </c>
      <c r="DD40" s="7" t="str">
        <f t="shared" si="35"/>
        <v>-</v>
      </c>
      <c r="DE40" s="7" t="str">
        <f t="shared" si="59"/>
        <v>-</v>
      </c>
      <c r="DF40" s="7" t="str">
        <f t="shared" si="60"/>
        <v>-</v>
      </c>
      <c r="DG40" s="7" t="str">
        <f t="shared" si="61"/>
        <v>-</v>
      </c>
      <c r="DH40" s="7" t="str">
        <f t="shared" si="62"/>
        <v>-</v>
      </c>
      <c r="DI40" s="7" t="str">
        <f t="shared" si="63"/>
        <v>-</v>
      </c>
      <c r="DJ40" s="7" t="str">
        <f t="shared" si="64"/>
        <v>-</v>
      </c>
      <c r="DK40" s="7" t="str">
        <f t="shared" si="65"/>
        <v>-</v>
      </c>
      <c r="DL40" s="13" t="str">
        <f t="shared" si="66"/>
        <v>-</v>
      </c>
      <c r="DM40" s="14" t="str">
        <f t="shared" si="67"/>
        <v>-</v>
      </c>
      <c r="DN40" s="37" t="str">
        <f t="shared" si="36"/>
        <v>-</v>
      </c>
      <c r="DO40" s="89" t="str">
        <f t="shared" si="6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2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3"/>
        <v>-</v>
      </c>
      <c r="BQ41" s="68"/>
      <c r="BR41" s="70" t="str">
        <f t="shared" si="44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5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6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54"/>
        <v>-</v>
      </c>
      <c r="CW41" s="63" t="str">
        <f t="shared" si="55"/>
        <v>-</v>
      </c>
      <c r="CX41" s="63" t="str">
        <f t="shared" si="32"/>
        <v>-</v>
      </c>
      <c r="CY41" s="63" t="str">
        <f t="shared" si="56"/>
        <v>-</v>
      </c>
      <c r="CZ41" s="63" t="str">
        <f t="shared" si="5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8"/>
        <v>-</v>
      </c>
      <c r="DD41" s="7" t="str">
        <f t="shared" si="35"/>
        <v>-</v>
      </c>
      <c r="DE41" s="7" t="str">
        <f t="shared" si="59"/>
        <v>-</v>
      </c>
      <c r="DF41" s="7" t="str">
        <f t="shared" si="60"/>
        <v>-</v>
      </c>
      <c r="DG41" s="7" t="str">
        <f t="shared" si="61"/>
        <v>-</v>
      </c>
      <c r="DH41" s="7" t="str">
        <f t="shared" si="62"/>
        <v>-</v>
      </c>
      <c r="DI41" s="7" t="str">
        <f t="shared" si="63"/>
        <v>-</v>
      </c>
      <c r="DJ41" s="7" t="str">
        <f t="shared" si="64"/>
        <v>-</v>
      </c>
      <c r="DK41" s="7" t="str">
        <f t="shared" si="65"/>
        <v>-</v>
      </c>
      <c r="DL41" s="13" t="str">
        <f t="shared" si="66"/>
        <v>-</v>
      </c>
      <c r="DM41" s="14" t="str">
        <f t="shared" si="67"/>
        <v>-</v>
      </c>
      <c r="DN41" s="37" t="str">
        <f t="shared" si="36"/>
        <v>-</v>
      </c>
      <c r="DO41" s="89" t="str">
        <f t="shared" si="6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2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3"/>
        <v>-</v>
      </c>
      <c r="BQ42" s="68"/>
      <c r="BR42" s="70" t="str">
        <f t="shared" si="44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5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6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54"/>
        <v>-</v>
      </c>
      <c r="CW42" s="63" t="str">
        <f t="shared" si="55"/>
        <v>-</v>
      </c>
      <c r="CX42" s="63" t="str">
        <f t="shared" si="32"/>
        <v>-</v>
      </c>
      <c r="CY42" s="63" t="str">
        <f t="shared" si="56"/>
        <v>-</v>
      </c>
      <c r="CZ42" s="63" t="str">
        <f t="shared" si="5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8"/>
        <v>-</v>
      </c>
      <c r="DD42" s="7" t="str">
        <f t="shared" si="35"/>
        <v>-</v>
      </c>
      <c r="DE42" s="7" t="str">
        <f t="shared" si="59"/>
        <v>-</v>
      </c>
      <c r="DF42" s="7" t="str">
        <f t="shared" si="60"/>
        <v>-</v>
      </c>
      <c r="DG42" s="7" t="str">
        <f t="shared" si="61"/>
        <v>-</v>
      </c>
      <c r="DH42" s="7" t="str">
        <f t="shared" si="62"/>
        <v>-</v>
      </c>
      <c r="DI42" s="7" t="str">
        <f t="shared" si="63"/>
        <v>-</v>
      </c>
      <c r="DJ42" s="7" t="str">
        <f t="shared" si="64"/>
        <v>-</v>
      </c>
      <c r="DK42" s="7" t="str">
        <f t="shared" si="65"/>
        <v>-</v>
      </c>
      <c r="DL42" s="13" t="str">
        <f t="shared" si="66"/>
        <v>-</v>
      </c>
      <c r="DM42" s="14" t="str">
        <f t="shared" si="67"/>
        <v>-</v>
      </c>
      <c r="DN42" s="37" t="str">
        <f t="shared" si="36"/>
        <v>-</v>
      </c>
      <c r="DO42" s="89" t="str">
        <f t="shared" si="6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2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3"/>
        <v>-</v>
      </c>
      <c r="BQ43" s="68"/>
      <c r="BR43" s="70" t="str">
        <f t="shared" si="44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5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6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54"/>
        <v>-</v>
      </c>
      <c r="CW43" s="63" t="str">
        <f t="shared" si="55"/>
        <v>-</v>
      </c>
      <c r="CX43" s="63" t="str">
        <f t="shared" si="32"/>
        <v>-</v>
      </c>
      <c r="CY43" s="63" t="str">
        <f t="shared" si="56"/>
        <v>-</v>
      </c>
      <c r="CZ43" s="63" t="str">
        <f t="shared" si="5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8"/>
        <v>-</v>
      </c>
      <c r="DD43" s="7" t="str">
        <f t="shared" si="35"/>
        <v>-</v>
      </c>
      <c r="DE43" s="7" t="str">
        <f t="shared" si="59"/>
        <v>-</v>
      </c>
      <c r="DF43" s="7" t="str">
        <f t="shared" si="60"/>
        <v>-</v>
      </c>
      <c r="DG43" s="7" t="str">
        <f t="shared" si="61"/>
        <v>-</v>
      </c>
      <c r="DH43" s="7" t="str">
        <f t="shared" si="62"/>
        <v>-</v>
      </c>
      <c r="DI43" s="7" t="str">
        <f t="shared" si="63"/>
        <v>-</v>
      </c>
      <c r="DJ43" s="7" t="str">
        <f t="shared" si="64"/>
        <v>-</v>
      </c>
      <c r="DK43" s="7" t="str">
        <f t="shared" si="65"/>
        <v>-</v>
      </c>
      <c r="DL43" s="13" t="str">
        <f t="shared" si="66"/>
        <v>-</v>
      </c>
      <c r="DM43" s="14" t="str">
        <f t="shared" si="67"/>
        <v>-</v>
      </c>
      <c r="DN43" s="37" t="str">
        <f t="shared" si="36"/>
        <v>-</v>
      </c>
      <c r="DO43" s="89" t="str">
        <f t="shared" si="6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2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3"/>
        <v>-</v>
      </c>
      <c r="BQ44" s="68"/>
      <c r="BR44" s="70" t="str">
        <f t="shared" si="44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5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6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54"/>
        <v>-</v>
      </c>
      <c r="CW44" s="63" t="str">
        <f t="shared" si="55"/>
        <v>-</v>
      </c>
      <c r="CX44" s="63" t="str">
        <f t="shared" si="32"/>
        <v>-</v>
      </c>
      <c r="CY44" s="63" t="str">
        <f t="shared" si="56"/>
        <v>-</v>
      </c>
      <c r="CZ44" s="63" t="str">
        <f t="shared" si="5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8"/>
        <v>-</v>
      </c>
      <c r="DD44" s="7" t="str">
        <f t="shared" si="35"/>
        <v>-</v>
      </c>
      <c r="DE44" s="7" t="str">
        <f t="shared" si="59"/>
        <v>-</v>
      </c>
      <c r="DF44" s="7" t="str">
        <f t="shared" si="60"/>
        <v>-</v>
      </c>
      <c r="DG44" s="7" t="str">
        <f t="shared" si="61"/>
        <v>-</v>
      </c>
      <c r="DH44" s="7" t="str">
        <f t="shared" si="62"/>
        <v>-</v>
      </c>
      <c r="DI44" s="7" t="str">
        <f t="shared" si="63"/>
        <v>-</v>
      </c>
      <c r="DJ44" s="7" t="str">
        <f t="shared" si="64"/>
        <v>-</v>
      </c>
      <c r="DK44" s="7" t="str">
        <f t="shared" si="65"/>
        <v>-</v>
      </c>
      <c r="DL44" s="13" t="str">
        <f t="shared" si="66"/>
        <v>-</v>
      </c>
      <c r="DM44" s="14" t="str">
        <f t="shared" si="67"/>
        <v>-</v>
      </c>
      <c r="DN44" s="37" t="str">
        <f t="shared" si="36"/>
        <v>-</v>
      </c>
      <c r="DO44" s="89" t="str">
        <f t="shared" si="6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2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3"/>
        <v>-</v>
      </c>
      <c r="BQ45" s="68"/>
      <c r="BR45" s="70" t="str">
        <f t="shared" si="44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5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6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54"/>
        <v>-</v>
      </c>
      <c r="CW45" s="63" t="str">
        <f t="shared" si="55"/>
        <v>-</v>
      </c>
      <c r="CX45" s="63" t="str">
        <f t="shared" si="32"/>
        <v>-</v>
      </c>
      <c r="CY45" s="63" t="str">
        <f t="shared" si="56"/>
        <v>-</v>
      </c>
      <c r="CZ45" s="63" t="str">
        <f t="shared" si="5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8"/>
        <v>-</v>
      </c>
      <c r="DD45" s="7" t="str">
        <f t="shared" si="35"/>
        <v>-</v>
      </c>
      <c r="DE45" s="7" t="str">
        <f t="shared" si="59"/>
        <v>-</v>
      </c>
      <c r="DF45" s="7" t="str">
        <f t="shared" si="60"/>
        <v>-</v>
      </c>
      <c r="DG45" s="7" t="str">
        <f t="shared" si="61"/>
        <v>-</v>
      </c>
      <c r="DH45" s="7" t="str">
        <f t="shared" si="62"/>
        <v>-</v>
      </c>
      <c r="DI45" s="7" t="str">
        <f t="shared" si="63"/>
        <v>-</v>
      </c>
      <c r="DJ45" s="7" t="str">
        <f t="shared" si="64"/>
        <v>-</v>
      </c>
      <c r="DK45" s="7" t="str">
        <f t="shared" si="65"/>
        <v>-</v>
      </c>
      <c r="DL45" s="13" t="str">
        <f t="shared" si="66"/>
        <v>-</v>
      </c>
      <c r="DM45" s="14" t="str">
        <f t="shared" si="67"/>
        <v>-</v>
      </c>
      <c r="DN45" s="37" t="str">
        <f t="shared" si="36"/>
        <v>-</v>
      </c>
      <c r="DO45" s="89" t="str">
        <f t="shared" si="6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2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3"/>
        <v>-</v>
      </c>
      <c r="BQ46" s="68"/>
      <c r="BR46" s="70" t="str">
        <f t="shared" si="44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5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6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54"/>
        <v>-</v>
      </c>
      <c r="CW46" s="63" t="str">
        <f t="shared" si="55"/>
        <v>-</v>
      </c>
      <c r="CX46" s="63" t="str">
        <f t="shared" si="32"/>
        <v>-</v>
      </c>
      <c r="CY46" s="63" t="str">
        <f t="shared" si="56"/>
        <v>-</v>
      </c>
      <c r="CZ46" s="63" t="str">
        <f t="shared" si="5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8"/>
        <v>-</v>
      </c>
      <c r="DD46" s="7" t="str">
        <f t="shared" si="35"/>
        <v>-</v>
      </c>
      <c r="DE46" s="7" t="str">
        <f t="shared" si="59"/>
        <v>-</v>
      </c>
      <c r="DF46" s="7" t="str">
        <f t="shared" si="60"/>
        <v>-</v>
      </c>
      <c r="DG46" s="7" t="str">
        <f t="shared" si="61"/>
        <v>-</v>
      </c>
      <c r="DH46" s="7" t="str">
        <f t="shared" si="62"/>
        <v>-</v>
      </c>
      <c r="DI46" s="7" t="str">
        <f t="shared" si="63"/>
        <v>-</v>
      </c>
      <c r="DJ46" s="7" t="str">
        <f t="shared" si="64"/>
        <v>-</v>
      </c>
      <c r="DK46" s="7" t="str">
        <f t="shared" si="65"/>
        <v>-</v>
      </c>
      <c r="DL46" s="13" t="str">
        <f t="shared" si="66"/>
        <v>-</v>
      </c>
      <c r="DM46" s="14" t="str">
        <f t="shared" si="67"/>
        <v>-</v>
      </c>
      <c r="DN46" s="37" t="str">
        <f t="shared" si="36"/>
        <v>-</v>
      </c>
      <c r="DO46" s="89" t="str">
        <f t="shared" si="6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2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3"/>
        <v>-</v>
      </c>
      <c r="BQ47" s="68"/>
      <c r="BR47" s="70" t="str">
        <f t="shared" si="44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5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6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54"/>
        <v>-</v>
      </c>
      <c r="CW47" s="63" t="str">
        <f t="shared" si="55"/>
        <v>-</v>
      </c>
      <c r="CX47" s="63" t="str">
        <f t="shared" si="32"/>
        <v>-</v>
      </c>
      <c r="CY47" s="63" t="str">
        <f t="shared" si="56"/>
        <v>-</v>
      </c>
      <c r="CZ47" s="63" t="str">
        <f t="shared" si="5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8"/>
        <v>-</v>
      </c>
      <c r="DD47" s="7" t="str">
        <f t="shared" si="35"/>
        <v>-</v>
      </c>
      <c r="DE47" s="7" t="str">
        <f t="shared" si="59"/>
        <v>-</v>
      </c>
      <c r="DF47" s="7" t="str">
        <f t="shared" si="60"/>
        <v>-</v>
      </c>
      <c r="DG47" s="7" t="str">
        <f t="shared" si="61"/>
        <v>-</v>
      </c>
      <c r="DH47" s="7" t="str">
        <f t="shared" si="62"/>
        <v>-</v>
      </c>
      <c r="DI47" s="7" t="str">
        <f t="shared" si="63"/>
        <v>-</v>
      </c>
      <c r="DJ47" s="7" t="str">
        <f t="shared" si="64"/>
        <v>-</v>
      </c>
      <c r="DK47" s="7" t="str">
        <f t="shared" si="65"/>
        <v>-</v>
      </c>
      <c r="DL47" s="13" t="str">
        <f t="shared" si="66"/>
        <v>-</v>
      </c>
      <c r="DM47" s="14" t="str">
        <f t="shared" si="67"/>
        <v>-</v>
      </c>
      <c r="DN47" s="37" t="str">
        <f t="shared" si="36"/>
        <v>-</v>
      </c>
      <c r="DO47" s="89" t="str">
        <f t="shared" si="6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2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3"/>
        <v>-</v>
      </c>
      <c r="BQ48" s="68"/>
      <c r="BR48" s="70" t="str">
        <f t="shared" si="44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5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6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54"/>
        <v>-</v>
      </c>
      <c r="CW48" s="63" t="str">
        <f t="shared" si="55"/>
        <v>-</v>
      </c>
      <c r="CX48" s="63" t="str">
        <f t="shared" si="32"/>
        <v>-</v>
      </c>
      <c r="CY48" s="63" t="str">
        <f t="shared" si="56"/>
        <v>-</v>
      </c>
      <c r="CZ48" s="63" t="str">
        <f t="shared" si="5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8"/>
        <v>-</v>
      </c>
      <c r="DD48" s="7" t="str">
        <f t="shared" si="35"/>
        <v>-</v>
      </c>
      <c r="DE48" s="7" t="str">
        <f t="shared" si="59"/>
        <v>-</v>
      </c>
      <c r="DF48" s="7" t="str">
        <f t="shared" si="60"/>
        <v>-</v>
      </c>
      <c r="DG48" s="7" t="str">
        <f t="shared" si="61"/>
        <v>-</v>
      </c>
      <c r="DH48" s="7" t="str">
        <f t="shared" si="62"/>
        <v>-</v>
      </c>
      <c r="DI48" s="7" t="str">
        <f t="shared" si="63"/>
        <v>-</v>
      </c>
      <c r="DJ48" s="7" t="str">
        <f t="shared" si="64"/>
        <v>-</v>
      </c>
      <c r="DK48" s="7" t="str">
        <f t="shared" si="65"/>
        <v>-</v>
      </c>
      <c r="DL48" s="13" t="str">
        <f t="shared" si="66"/>
        <v>-</v>
      </c>
      <c r="DM48" s="14" t="str">
        <f t="shared" si="67"/>
        <v>-</v>
      </c>
      <c r="DN48" s="37" t="str">
        <f t="shared" si="36"/>
        <v>-</v>
      </c>
      <c r="DO48" s="89" t="str">
        <f t="shared" si="6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2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3"/>
        <v>-</v>
      </c>
      <c r="BQ49" s="68"/>
      <c r="BR49" s="70" t="str">
        <f t="shared" si="44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5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6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54"/>
        <v>-</v>
      </c>
      <c r="CW49" s="63" t="str">
        <f t="shared" si="55"/>
        <v>-</v>
      </c>
      <c r="CX49" s="63" t="str">
        <f t="shared" si="32"/>
        <v>-</v>
      </c>
      <c r="CY49" s="63" t="str">
        <f t="shared" si="56"/>
        <v>-</v>
      </c>
      <c r="CZ49" s="63" t="str">
        <f t="shared" si="5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8"/>
        <v>-</v>
      </c>
      <c r="DD49" s="7" t="str">
        <f t="shared" si="35"/>
        <v>-</v>
      </c>
      <c r="DE49" s="7" t="str">
        <f t="shared" si="59"/>
        <v>-</v>
      </c>
      <c r="DF49" s="7" t="str">
        <f t="shared" si="60"/>
        <v>-</v>
      </c>
      <c r="DG49" s="7" t="str">
        <f t="shared" si="61"/>
        <v>-</v>
      </c>
      <c r="DH49" s="7" t="str">
        <f t="shared" si="62"/>
        <v>-</v>
      </c>
      <c r="DI49" s="7" t="str">
        <f t="shared" si="63"/>
        <v>-</v>
      </c>
      <c r="DJ49" s="7" t="str">
        <f t="shared" si="64"/>
        <v>-</v>
      </c>
      <c r="DK49" s="7" t="str">
        <f t="shared" si="65"/>
        <v>-</v>
      </c>
      <c r="DL49" s="13" t="str">
        <f t="shared" si="66"/>
        <v>-</v>
      </c>
      <c r="DM49" s="14" t="str">
        <f t="shared" si="67"/>
        <v>-</v>
      </c>
      <c r="DN49" s="37" t="str">
        <f t="shared" si="36"/>
        <v>-</v>
      </c>
      <c r="DO49" s="89" t="str">
        <f t="shared" si="6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2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3"/>
        <v>-</v>
      </c>
      <c r="BQ50" s="68"/>
      <c r="BR50" s="70" t="str">
        <f t="shared" si="44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5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6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54"/>
        <v>-</v>
      </c>
      <c r="CW50" s="63" t="str">
        <f t="shared" si="55"/>
        <v>-</v>
      </c>
      <c r="CX50" s="63" t="str">
        <f t="shared" si="32"/>
        <v>-</v>
      </c>
      <c r="CY50" s="63" t="str">
        <f t="shared" si="56"/>
        <v>-</v>
      </c>
      <c r="CZ50" s="63" t="str">
        <f t="shared" si="5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8"/>
        <v>-</v>
      </c>
      <c r="DD50" s="7" t="str">
        <f t="shared" si="35"/>
        <v>-</v>
      </c>
      <c r="DE50" s="7" t="str">
        <f t="shared" si="59"/>
        <v>-</v>
      </c>
      <c r="DF50" s="7" t="str">
        <f t="shared" si="60"/>
        <v>-</v>
      </c>
      <c r="DG50" s="7" t="str">
        <f t="shared" si="61"/>
        <v>-</v>
      </c>
      <c r="DH50" s="7" t="str">
        <f t="shared" si="62"/>
        <v>-</v>
      </c>
      <c r="DI50" s="7" t="str">
        <f t="shared" si="63"/>
        <v>-</v>
      </c>
      <c r="DJ50" s="7" t="str">
        <f t="shared" si="64"/>
        <v>-</v>
      </c>
      <c r="DK50" s="7" t="str">
        <f t="shared" si="65"/>
        <v>-</v>
      </c>
      <c r="DL50" s="13" t="str">
        <f t="shared" si="66"/>
        <v>-</v>
      </c>
      <c r="DM50" s="14" t="str">
        <f t="shared" si="67"/>
        <v>-</v>
      </c>
      <c r="DN50" s="37" t="str">
        <f t="shared" si="36"/>
        <v>-</v>
      </c>
      <c r="DO50" s="89" t="str">
        <f t="shared" si="6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2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3"/>
        <v>-</v>
      </c>
      <c r="BQ51" s="68"/>
      <c r="BR51" s="70" t="str">
        <f t="shared" si="44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5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6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54"/>
        <v>-</v>
      </c>
      <c r="CW51" s="63" t="str">
        <f t="shared" si="55"/>
        <v>-</v>
      </c>
      <c r="CX51" s="63" t="str">
        <f t="shared" si="32"/>
        <v>-</v>
      </c>
      <c r="CY51" s="63" t="str">
        <f t="shared" si="56"/>
        <v>-</v>
      </c>
      <c r="CZ51" s="63" t="str">
        <f t="shared" si="5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8"/>
        <v>-</v>
      </c>
      <c r="DD51" s="7" t="str">
        <f t="shared" si="35"/>
        <v>-</v>
      </c>
      <c r="DE51" s="7" t="str">
        <f t="shared" si="59"/>
        <v>-</v>
      </c>
      <c r="DF51" s="7" t="str">
        <f t="shared" si="60"/>
        <v>-</v>
      </c>
      <c r="DG51" s="7" t="str">
        <f t="shared" si="61"/>
        <v>-</v>
      </c>
      <c r="DH51" s="7" t="str">
        <f t="shared" si="62"/>
        <v>-</v>
      </c>
      <c r="DI51" s="7" t="str">
        <f t="shared" si="63"/>
        <v>-</v>
      </c>
      <c r="DJ51" s="7" t="str">
        <f t="shared" si="64"/>
        <v>-</v>
      </c>
      <c r="DK51" s="7" t="str">
        <f t="shared" si="65"/>
        <v>-</v>
      </c>
      <c r="DL51" s="13" t="str">
        <f t="shared" si="66"/>
        <v>-</v>
      </c>
      <c r="DM51" s="14" t="str">
        <f t="shared" si="67"/>
        <v>-</v>
      </c>
      <c r="DN51" s="37" t="str">
        <f t="shared" si="36"/>
        <v>-</v>
      </c>
      <c r="DO51" s="89" t="str">
        <f t="shared" si="6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2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3"/>
        <v>-</v>
      </c>
      <c r="BQ52" s="68"/>
      <c r="BR52" s="70" t="str">
        <f t="shared" si="44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5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6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54"/>
        <v>-</v>
      </c>
      <c r="CW52" s="63" t="str">
        <f t="shared" si="55"/>
        <v>-</v>
      </c>
      <c r="CX52" s="63" t="str">
        <f t="shared" si="32"/>
        <v>-</v>
      </c>
      <c r="CY52" s="63" t="str">
        <f t="shared" si="56"/>
        <v>-</v>
      </c>
      <c r="CZ52" s="63" t="str">
        <f t="shared" si="5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8"/>
        <v>-</v>
      </c>
      <c r="DD52" s="7" t="str">
        <f t="shared" si="35"/>
        <v>-</v>
      </c>
      <c r="DE52" s="7" t="str">
        <f t="shared" si="59"/>
        <v>-</v>
      </c>
      <c r="DF52" s="7" t="str">
        <f t="shared" si="60"/>
        <v>-</v>
      </c>
      <c r="DG52" s="7" t="str">
        <f t="shared" si="61"/>
        <v>-</v>
      </c>
      <c r="DH52" s="7" t="str">
        <f t="shared" si="62"/>
        <v>-</v>
      </c>
      <c r="DI52" s="7" t="str">
        <f t="shared" si="63"/>
        <v>-</v>
      </c>
      <c r="DJ52" s="7" t="str">
        <f t="shared" si="64"/>
        <v>-</v>
      </c>
      <c r="DK52" s="7" t="str">
        <f t="shared" si="65"/>
        <v>-</v>
      </c>
      <c r="DL52" s="13" t="str">
        <f t="shared" si="66"/>
        <v>-</v>
      </c>
      <c r="DM52" s="14" t="str">
        <f t="shared" si="67"/>
        <v>-</v>
      </c>
      <c r="DN52" s="37" t="str">
        <f t="shared" si="36"/>
        <v>-</v>
      </c>
      <c r="DO52" s="89" t="str">
        <f t="shared" si="6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2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3"/>
        <v>-</v>
      </c>
      <c r="BQ53" s="68"/>
      <c r="BR53" s="70" t="str">
        <f t="shared" si="44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5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6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54"/>
        <v>-</v>
      </c>
      <c r="CW53" s="63" t="str">
        <f t="shared" si="55"/>
        <v>-</v>
      </c>
      <c r="CX53" s="63" t="str">
        <f t="shared" si="32"/>
        <v>-</v>
      </c>
      <c r="CY53" s="63" t="str">
        <f t="shared" si="56"/>
        <v>-</v>
      </c>
      <c r="CZ53" s="63" t="str">
        <f t="shared" si="5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8"/>
        <v>-</v>
      </c>
      <c r="DD53" s="7" t="str">
        <f t="shared" si="35"/>
        <v>-</v>
      </c>
      <c r="DE53" s="7" t="str">
        <f t="shared" si="59"/>
        <v>-</v>
      </c>
      <c r="DF53" s="7" t="str">
        <f t="shared" si="60"/>
        <v>-</v>
      </c>
      <c r="DG53" s="7" t="str">
        <f t="shared" si="61"/>
        <v>-</v>
      </c>
      <c r="DH53" s="7" t="str">
        <f t="shared" si="62"/>
        <v>-</v>
      </c>
      <c r="DI53" s="7" t="str">
        <f t="shared" si="63"/>
        <v>-</v>
      </c>
      <c r="DJ53" s="7" t="str">
        <f t="shared" si="64"/>
        <v>-</v>
      </c>
      <c r="DK53" s="7" t="str">
        <f t="shared" si="65"/>
        <v>-</v>
      </c>
      <c r="DL53" s="13" t="str">
        <f t="shared" si="66"/>
        <v>-</v>
      </c>
      <c r="DM53" s="14" t="str">
        <f t="shared" si="67"/>
        <v>-</v>
      </c>
      <c r="DN53" s="37" t="str">
        <f t="shared" si="36"/>
        <v>-</v>
      </c>
      <c r="DO53" s="89" t="str">
        <f t="shared" si="6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2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3"/>
        <v>-</v>
      </c>
      <c r="BQ54" s="68"/>
      <c r="BR54" s="70" t="str">
        <f t="shared" si="44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5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6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54"/>
        <v>-</v>
      </c>
      <c r="CW54" s="63" t="str">
        <f t="shared" si="55"/>
        <v>-</v>
      </c>
      <c r="CX54" s="63" t="str">
        <f t="shared" si="32"/>
        <v>-</v>
      </c>
      <c r="CY54" s="63" t="str">
        <f t="shared" si="56"/>
        <v>-</v>
      </c>
      <c r="CZ54" s="63" t="str">
        <f t="shared" si="5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8"/>
        <v>-</v>
      </c>
      <c r="DD54" s="7" t="str">
        <f t="shared" si="35"/>
        <v>-</v>
      </c>
      <c r="DE54" s="7" t="str">
        <f t="shared" si="59"/>
        <v>-</v>
      </c>
      <c r="DF54" s="7" t="str">
        <f t="shared" si="60"/>
        <v>-</v>
      </c>
      <c r="DG54" s="7" t="str">
        <f t="shared" si="61"/>
        <v>-</v>
      </c>
      <c r="DH54" s="7" t="str">
        <f t="shared" si="62"/>
        <v>-</v>
      </c>
      <c r="DI54" s="7" t="str">
        <f t="shared" si="63"/>
        <v>-</v>
      </c>
      <c r="DJ54" s="7" t="str">
        <f t="shared" si="64"/>
        <v>-</v>
      </c>
      <c r="DK54" s="7" t="str">
        <f t="shared" si="65"/>
        <v>-</v>
      </c>
      <c r="DL54" s="13" t="str">
        <f t="shared" si="66"/>
        <v>-</v>
      </c>
      <c r="DM54" s="14" t="str">
        <f t="shared" si="67"/>
        <v>-</v>
      </c>
      <c r="DN54" s="37" t="str">
        <f t="shared" si="36"/>
        <v>-</v>
      </c>
      <c r="DO54" s="89" t="str">
        <f t="shared" si="6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2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3"/>
        <v>-</v>
      </c>
      <c r="BQ55" s="68"/>
      <c r="BR55" s="70" t="str">
        <f t="shared" si="44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5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6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54"/>
        <v>-</v>
      </c>
      <c r="CW55" s="63" t="str">
        <f t="shared" si="55"/>
        <v>-</v>
      </c>
      <c r="CX55" s="63" t="str">
        <f t="shared" si="32"/>
        <v>-</v>
      </c>
      <c r="CY55" s="63" t="str">
        <f t="shared" si="56"/>
        <v>-</v>
      </c>
      <c r="CZ55" s="63" t="str">
        <f t="shared" si="5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8"/>
        <v>-</v>
      </c>
      <c r="DD55" s="7" t="str">
        <f t="shared" si="35"/>
        <v>-</v>
      </c>
      <c r="DE55" s="7" t="str">
        <f t="shared" si="59"/>
        <v>-</v>
      </c>
      <c r="DF55" s="7" t="str">
        <f t="shared" si="60"/>
        <v>-</v>
      </c>
      <c r="DG55" s="7" t="str">
        <f t="shared" si="61"/>
        <v>-</v>
      </c>
      <c r="DH55" s="7" t="str">
        <f t="shared" si="62"/>
        <v>-</v>
      </c>
      <c r="DI55" s="7" t="str">
        <f t="shared" si="63"/>
        <v>-</v>
      </c>
      <c r="DJ55" s="7" t="str">
        <f t="shared" si="64"/>
        <v>-</v>
      </c>
      <c r="DK55" s="7" t="str">
        <f t="shared" si="65"/>
        <v>-</v>
      </c>
      <c r="DL55" s="13" t="str">
        <f t="shared" si="66"/>
        <v>-</v>
      </c>
      <c r="DM55" s="14" t="str">
        <f t="shared" si="67"/>
        <v>-</v>
      </c>
      <c r="DN55" s="37" t="str">
        <f t="shared" si="36"/>
        <v>-</v>
      </c>
      <c r="DO55" s="89" t="str">
        <f t="shared" si="6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5.6</v>
      </c>
      <c r="E56" s="26">
        <f>IFERROR(SUMIFS(E6:E55,$J6:$J55,"&gt;0")/COUNTIFS($J6:$J55,"&gt;0"),0)*$O$2</f>
        <v>0.6</v>
      </c>
      <c r="F56" s="26">
        <f t="shared" ref="F56:G56" si="69">IFERROR(SUMIFS(F6:F55,$J6:$J55,"&gt;0")/COUNTIFS($J6:$J55,"&gt;0"),0)*$O$2</f>
        <v>0.4</v>
      </c>
      <c r="G56" s="26">
        <f t="shared" si="69"/>
        <v>0</v>
      </c>
      <c r="H56" s="26">
        <f>IFERROR(SUMIFS(H6:H55,$J6:$J55,"&gt;0")/COUNTIFS($J6:$J55,"&gt;0"),0)*$R$2</f>
        <v>0</v>
      </c>
      <c r="I56" s="27">
        <f t="shared" ref="I56" si="70">IFERROR(SUMIFS(I6:I55,$J6:$J55,"&gt;0")/COUNTIFS($J6:$J55,"&gt;0"),0)</f>
        <v>6.8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71">IFERROR(SUMIFS(P6:P55,$J6:$J55,"&gt;0")/COUNTIFS($J6:$J55,"&gt;0"),0)*$O$2</f>
        <v>0</v>
      </c>
      <c r="Q56" s="26">
        <f t="shared" si="71"/>
        <v>0</v>
      </c>
      <c r="R56" s="26">
        <f>IFERROR(SUMIFS(R6:R55,$J6:$J55,"&gt;0")/COUNTIFS($J6:$J55,"&gt;0"),0)*$R$2</f>
        <v>0</v>
      </c>
      <c r="S56" s="27">
        <f t="shared" ref="S56" si="7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8.9</v>
      </c>
      <c r="X56" s="26">
        <f>IFERROR(SUMIFS(X6:X55,$J6:$J55,"&gt;0")/COUNTIFS($J6:$J55,"&gt;0"),0)*$O$2</f>
        <v>1.1000000000000001</v>
      </c>
      <c r="Y56" s="26">
        <f t="shared" ref="Y56:Z56" si="73">IFERROR(SUMIFS(Y6:Y55,$J6:$J55,"&gt;0")/COUNTIFS($J6:$J55,"&gt;0"),0)*$O$2</f>
        <v>0.7</v>
      </c>
      <c r="Z56" s="26">
        <f t="shared" si="73"/>
        <v>0</v>
      </c>
      <c r="AA56" s="26">
        <f>IFERROR(SUMIFS(AA6:AA55,$J6:$J55,"&gt;0")/COUNTIFS($J6:$J55,"&gt;0"),0)*$R$2</f>
        <v>0</v>
      </c>
      <c r="AB56" s="27">
        <f t="shared" ref="AB56" si="74">IFERROR(SUMIFS(AB6:AB55,$J6:$J55,"&gt;0")/COUNTIFS($J6:$J55,"&gt;0"),0)</f>
        <v>11.05</v>
      </c>
      <c r="AC56" s="28">
        <f>COUNTIFS($J6:$J55,"&gt;0",AC6:AC55,"&gt;0")</f>
        <v>10</v>
      </c>
      <c r="AD56" s="30">
        <f t="shared" ref="AD56" si="75">IFERROR(SUMIFS(AD6:AD55,$J6:$J55,"&gt;0")/COUNTIFS($J6:$J55,"&gt;0"),0)</f>
        <v>2.3032407407405086E-4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4.0000000000000008E-2</v>
      </c>
      <c r="AH56" s="26">
        <f>IFERROR(SUMIFS(AH6:AH55,$J6:$J55,"&gt;0")/COUNTIFS($J6:$J55,"&gt;0"),0)*$N$2</f>
        <v>1.4</v>
      </c>
      <c r="AI56" s="26">
        <f>IFERROR(SUMIFS(AI6:AI55,$J6:$J55,"&gt;0")/COUNTIFS($J6:$J55,"&gt;0"),0)*$O$2</f>
        <v>0.4</v>
      </c>
      <c r="AJ56" s="26">
        <f t="shared" ref="AJ56:AK56" si="76">IFERROR(SUMIFS(AJ6:AJ55,$J6:$J55,"&gt;0")/COUNTIFS($J6:$J55,"&gt;0"),0)*$O$2</f>
        <v>0</v>
      </c>
      <c r="AK56" s="26">
        <f t="shared" si="76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1.8399999999999999</v>
      </c>
      <c r="AN56" s="28">
        <f>COUNTIFS($J6:$J55,"&gt;0",AN6:AN55,"&gt;0")</f>
        <v>4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1.4</v>
      </c>
      <c r="AR56" s="26">
        <f>IFERROR(SUMIFS(AR6:AR55,$J6:$J55,"&gt;0")/COUNTIFS($J6:$J55,"&gt;0"),0)*$O$2</f>
        <v>0.6</v>
      </c>
      <c r="AS56" s="26">
        <f t="shared" ref="AS56:AU56" si="77">IFERROR(SUMIFS(AS6:AS55,$J6:$J55,"&gt;0")/COUNTIFS($J6:$J55,"&gt;0"),0)*$O$2</f>
        <v>0.1</v>
      </c>
      <c r="AT56" s="26">
        <f t="shared" si="77"/>
        <v>0</v>
      </c>
      <c r="AU56" s="26">
        <f t="shared" si="77"/>
        <v>0</v>
      </c>
      <c r="AV56" s="27">
        <f t="shared" ref="AV56" si="78">IFERROR(SUMIFS(AV6:AV55,$J6:$J55,"&gt;0")/COUNTIFS($J6:$J55,"&gt;0"),0)</f>
        <v>2.15</v>
      </c>
      <c r="AW56" s="28">
        <f>COUNTIFS($J6:$J55,"&gt;0",AW6:AW55,"&gt;0")</f>
        <v>4</v>
      </c>
      <c r="AX56" s="30">
        <f t="shared" ref="AX56" si="79">IFERROR(SUMIFS(AX6:AX55,$J6:$J55,"&gt;0")/COUNTIFS($J6:$J55,"&gt;0"),0)</f>
        <v>4.1666666666678734E-5</v>
      </c>
      <c r="AY56" s="29"/>
      <c r="AZ56" s="26">
        <f>IFERROR(SUMIFS(AZ6:AZ55,$J6:$J55,"&gt;0")/COUNTIFS($J6:$J55,"&gt;0"),0)*$L$2</f>
        <v>0</v>
      </c>
      <c r="BA56" s="26">
        <f t="shared" ref="BA56:BF56" si="80">IFERROR(SUMIFS(BA6:BA55,$J6:$J55,"&gt;0")/COUNTIFS($J6:$J55,"&gt;0"),0)*$L$2</f>
        <v>0</v>
      </c>
      <c r="BB56" s="26">
        <f t="shared" si="80"/>
        <v>0</v>
      </c>
      <c r="BC56" s="26">
        <f t="shared" si="80"/>
        <v>2.0000000000000004E-2</v>
      </c>
      <c r="BD56" s="26">
        <f t="shared" si="80"/>
        <v>0</v>
      </c>
      <c r="BE56" s="26">
        <f t="shared" si="80"/>
        <v>0</v>
      </c>
      <c r="BF56" s="26">
        <f t="shared" si="80"/>
        <v>0</v>
      </c>
      <c r="BG56" s="27">
        <f t="shared" ref="BG56" si="81">IFERROR(SUMIFS(BG6:BG55,$J6:$J55,"&gt;0")/COUNTIFS($J6:$J55,"&gt;0"),0)</f>
        <v>0.1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2">IFERROR(SUMIFS(BM6:BM55,$J6:$J55,"&gt;0")/COUNTIFS($J6:$J55,"&gt;0"),0)*$O$2</f>
        <v>0</v>
      </c>
      <c r="BN56" s="26">
        <f t="shared" si="82"/>
        <v>0</v>
      </c>
      <c r="BO56" s="26">
        <f t="shared" si="82"/>
        <v>0</v>
      </c>
      <c r="BP56" s="27">
        <f t="shared" ref="BP56" si="83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4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5">IFERROR(SUMIFS(BX6:BX55,$J6:$J55,"&gt;0")/COUNTIFS($J6:$J55,"&gt;0"),0)*$O$2</f>
        <v>0</v>
      </c>
      <c r="BY56" s="26">
        <f t="shared" si="85"/>
        <v>0</v>
      </c>
      <c r="BZ56" s="26">
        <f t="shared" si="85"/>
        <v>0</v>
      </c>
      <c r="CA56" s="27">
        <f t="shared" ref="CA56" si="86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7">IFERROR(SUMIFS(CG6:CG55,$J6:$J55,"&gt;0")/COUNTIFS($J6:$J55,"&gt;0"),0)*$O$2</f>
        <v>0</v>
      </c>
      <c r="CH56" s="26">
        <f t="shared" si="87"/>
        <v>0</v>
      </c>
      <c r="CI56" s="26">
        <f t="shared" si="8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6</v>
      </c>
      <c r="CS56" s="34">
        <f>IFERROR(SUMIFS(CS6:CS55,$CR6:$CR55,"Yes")/COUNTIFS($CR6:$CR55,"Yes"),0)</f>
        <v>2094.9901185774406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13.2</v>
      </c>
      <c r="CW56" s="33">
        <f>IFERROR(SUMIFS(CW6:CW55,$J6:$J55,"&gt;0")/COUNTIFS($J6:$J55,"&gt;0"),0)</f>
        <v>23.499999999999037</v>
      </c>
      <c r="CX56" s="25"/>
      <c r="CY56" s="33">
        <f>IFERROR(SUMIFS(CY6:CY55,$J6:$J55,"&gt;0")/COUNTIFS($J6:$J55,"&gt;0"),0)</f>
        <v>1.94</v>
      </c>
      <c r="CZ56" s="33">
        <f>IFERROR(SUMIFS(CZ6:CZ55,$J6:$J55,"&gt;0")/COUNTIFS($J6:$J55,"&gt;0"),0)</f>
        <v>51.499999999999261</v>
      </c>
      <c r="DA56" s="11">
        <f>IFERROR(SUMIFS(DA6:DA55,$J6:$J55,"&gt;0")/COUNTIFS($J6:$J55,"&gt;0"),0)</f>
        <v>15.14</v>
      </c>
      <c r="DB56" s="11">
        <f>IFERROR(SUMIFS(DB6:DB55,$J6:$J55,"&gt;0")/COUNTIFS($J6:$J55,"&gt;0"),0)</f>
        <v>-0.1826845523593601</v>
      </c>
      <c r="DC56" s="12">
        <f>IFERROR(SUMIFS(DC6:DC55,$J6:$J55,"&gt;0")/COUNTIFS($J6:$J55,"&gt;0"),0)</f>
        <v>0.52435545170483944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8">L1</f>
        <v>PCL</v>
      </c>
      <c r="M59" s="79" t="str">
        <f t="shared" si="88"/>
        <v>MCL</v>
      </c>
      <c r="N59" s="79" t="str">
        <f t="shared" si="88"/>
        <v>CAR</v>
      </c>
      <c r="O59" s="79" t="str">
        <f t="shared" si="88"/>
        <v>LGV</v>
      </c>
      <c r="P59" s="79" t="str">
        <f t="shared" si="88"/>
        <v>OGV1</v>
      </c>
      <c r="Q59" s="79" t="str">
        <f t="shared" si="88"/>
        <v>OGV2</v>
      </c>
      <c r="R59" s="79" t="str">
        <f t="shared" si="8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8"/>
        <v>0.4</v>
      </c>
      <c r="N60" s="91">
        <f t="shared" si="88"/>
        <v>1</v>
      </c>
      <c r="O60" s="91">
        <f t="shared" si="88"/>
        <v>1</v>
      </c>
      <c r="P60" s="91">
        <f t="shared" si="88"/>
        <v>1.5</v>
      </c>
      <c r="Q60" s="91">
        <f t="shared" si="88"/>
        <v>2.2999999999999998</v>
      </c>
      <c r="R60" s="91">
        <f t="shared" si="8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>
        <v>2</v>
      </c>
      <c r="F64" s="71"/>
      <c r="G64" s="71"/>
      <c r="H64" s="71"/>
      <c r="I64" s="69">
        <f>IF($J64="","-",B64*$L$2+C64*$M$2+D64*$N$2+E64*$O$2+F64*$P$2+G64*$Q$2+H64*$R$2)</f>
        <v>8</v>
      </c>
      <c r="J64" s="109">
        <v>0.71038194444444447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0.71039351851851851</v>
      </c>
      <c r="U64" s="64"/>
      <c r="V64" s="64">
        <v>1</v>
      </c>
      <c r="W64" s="65">
        <v>7</v>
      </c>
      <c r="X64" s="65">
        <v>2</v>
      </c>
      <c r="Y64" s="65"/>
      <c r="Z64" s="65"/>
      <c r="AA64" s="65"/>
      <c r="AB64" s="69">
        <f>IF($J64="","-",U64*$L$2+V64*$M$2+W64*$N$2+X64*$O$2+Y64*$P$2+Z64*$Q$2+AA64*$R$2)</f>
        <v>9.4</v>
      </c>
      <c r="AC64" s="110">
        <v>0.7106365740740741</v>
      </c>
      <c r="AD64" s="70">
        <f t="shared" ref="AD64:AD95" si="89">IF($J64="","-",AC64-T64)</f>
        <v>2.4305555555559355E-4</v>
      </c>
      <c r="AE64" s="73"/>
      <c r="AF64" s="92"/>
      <c r="AG64" s="64"/>
      <c r="AH64" s="65">
        <v>3</v>
      </c>
      <c r="AI64" s="65"/>
      <c r="AJ64" s="65"/>
      <c r="AK64" s="65"/>
      <c r="AL64" s="65"/>
      <c r="AM64" s="69">
        <f>IF($J64="","-",AF64*$L$2+AG64*$M$2+AH64*$N$2+AI64*$O$2+AJ64*$P$2+AK64*$Q$2+AL64*$R$2)</f>
        <v>3</v>
      </c>
      <c r="AN64" s="110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110"/>
      <c r="AX64" s="70">
        <f t="shared" ref="AX64:AX95" si="90"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110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110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0.71108796296296306</v>
      </c>
      <c r="CM64" s="112">
        <v>0.71135416666666673</v>
      </c>
      <c r="CN64" s="64" t="str">
        <f t="shared" ref="CN64:CN95" si="91">IF($J64="","-",IF(AND(AB64&gt;0,S64=0),"Y","N"))</f>
        <v>Y</v>
      </c>
      <c r="CO64" s="65" t="s">
        <v>75</v>
      </c>
      <c r="CP64" s="65" t="s">
        <v>75</v>
      </c>
      <c r="CQ64" s="66">
        <f t="shared" ref="CQ64:CQ95" si="92">IF($J64="","-",IF(AC64=0,0,AC64-J64))</f>
        <v>2.5462962962963243E-4</v>
      </c>
      <c r="CR64" s="64" t="str">
        <f t="shared" ref="CR64:CR95" si="93">IF($J64="","-",IF(AND(I64&gt;=CR$4,CQ64&gt;=CQ$4,CP64="N",S64=0),"Yes","No"))</f>
        <v>Yes</v>
      </c>
      <c r="CS64" s="67">
        <f t="shared" ref="CS64:CS95" si="94">IF($J64="","",IF(S64&gt;0,0,IF(AD64=0,0,AB64/(AD64*24))))</f>
        <v>1611.4285714283196</v>
      </c>
      <c r="CT64" s="76"/>
      <c r="CU64" s="61">
        <f t="shared" ref="CU64:CU95" si="95">IF(J64="","-",CJ64)</f>
        <v>0</v>
      </c>
      <c r="CV64" s="62">
        <f t="shared" ref="CV64:CV95" si="96">IF($J64="","-",AB64+AV64+BP64)</f>
        <v>9.4</v>
      </c>
      <c r="CW64" s="63">
        <f t="shared" ref="CW64:CW95" si="97">IF($J64="","-",(AD64+AX64+BR64)*86400)</f>
        <v>21.000000000003283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8">IF($J64="","-",S64+AM64+BG64+CA64)</f>
        <v>3</v>
      </c>
      <c r="CZ64" s="63">
        <f t="shared" ref="CZ64:CZ95" si="99">IF($J64="","-",(CL64-J64)*86400)</f>
        <v>61.000000000006338</v>
      </c>
      <c r="DA64" s="51">
        <f>IF($J64="","-",CV64+CY64+CU64)</f>
        <v>12.4</v>
      </c>
      <c r="DB64" s="52">
        <f>IF($J64="","-",IF(CW64=0,0,CW64-DD64-DE64))</f>
        <v>0.90478045670707274</v>
      </c>
      <c r="DC64" s="53">
        <f t="shared" ref="DC64:DC95" si="100">IF($J64="", "-", IF(AND(CV64=0, CX64=2),  1,   IFERROR((DA64*3600)/(IFERROR(CZ64-DB64-2,CZ64-2)*$CS$114+CU64*3600),0)))</f>
        <v>0.43358883475260429</v>
      </c>
      <c r="DD64" s="7">
        <f>IF($J64="","-",IF(OR(CX64=1,CX64=3),1,IF(CX64=2,2,IF(CX64=4,0,0))))</f>
        <v>1</v>
      </c>
      <c r="DE64" s="7">
        <f t="shared" ref="DE64:DE95" si="101">IF($J64="","-",IFERROR((3600*CV64/$CS$114),0))</f>
        <v>19.09521954329621</v>
      </c>
      <c r="DF64" s="7">
        <f t="shared" ref="DF64:DF95" si="102">IF(J64="","-",(CM64-J64)*86400)</f>
        <v>84.000000000003539</v>
      </c>
      <c r="DG64" s="7">
        <f t="shared" ref="DG64:DG95" si="103">IF($J64="","-",(CL64-J64-(3/86400))*86400)</f>
        <v>58.000000000006338</v>
      </c>
      <c r="DH64" s="7">
        <f t="shared" ref="DH64:DH95" si="104">IF($J64="","-",IF($CW64=0,0, $CW64-IFERROR(3600*$CV64/$CS$114,0)-1))</f>
        <v>0.90478045670707274</v>
      </c>
      <c r="DI64" s="7">
        <f t="shared" ref="DI64:DI95" si="105">IF($J64="","-",IF($CW64=0,0, $CW64-IFERROR(3600*$CV64/$CS$114,0)-2))</f>
        <v>-9.5219543292927256E-2</v>
      </c>
      <c r="DJ64" s="7">
        <f t="shared" ref="DJ64:DJ95" si="106">IF($J64="","-",IF($CW64=0,0, $CW64-IFERROR(3600*$CV64/$CS$114,0)-1))</f>
        <v>0.90478045670707274</v>
      </c>
      <c r="DK64" s="7">
        <f t="shared" ref="DK64:DK95" si="107">IF($J64="","-",IF($CW64=0,0, $CW64-IFERROR(3600*$CV64/$CS$114,0)))</f>
        <v>1.9047804567070727</v>
      </c>
      <c r="DL64" s="13">
        <f t="shared" ref="DL64:DL95" si="108">IF($J64="","-",HLOOKUP(CX64,$DH$63:$DK$113,A64+1, FALSE))</f>
        <v>0.90478045670707274</v>
      </c>
      <c r="DM64" s="14">
        <f t="shared" ref="DM64:DM95" si="109">IF($J64="","-",IFERROR(IF(CU64=0,((DA64*(3600/DF64))/($CS$114*((DG64-DB64+1)/DF64))),((DA64*(3600/DF64))/(($CS$114*(((DG64-DB64+1)/DF64)))+((CU64*3600)/DF64)))),0))</f>
        <v>0.43358883475260429</v>
      </c>
      <c r="DN64" s="37">
        <f>IF($J64="","-",CW64/CZ64)</f>
        <v>0.34426229508198525</v>
      </c>
      <c r="DO64" s="89" t="str">
        <f t="shared" ref="DO64:DO95" si="11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2</v>
      </c>
      <c r="E65" s="71"/>
      <c r="F65" s="71"/>
      <c r="G65" s="71"/>
      <c r="H65" s="71"/>
      <c r="I65" s="69">
        <f t="shared" ref="I65:I73" si="111">IF($J65="","-",B65*$L$2+C65*$M$2+D65*$N$2+E65*$O$2+F65*$P$2+G65*$Q$2+H65*$R$2)</f>
        <v>2</v>
      </c>
      <c r="J65" s="109">
        <v>0.71510416666666676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12">IF($J65="","-",L65*$L$2+M65*$M$2+N65*$N$2+O65*$O$2+P65*$P$2+Q65*$Q$2+R65*$R$2)</f>
        <v>0</v>
      </c>
      <c r="T65" s="110">
        <v>0.71511574074074069</v>
      </c>
      <c r="U65" s="64"/>
      <c r="V65" s="64"/>
      <c r="W65" s="65">
        <v>7</v>
      </c>
      <c r="X65" s="65"/>
      <c r="Y65" s="65"/>
      <c r="Z65" s="65"/>
      <c r="AA65" s="65"/>
      <c r="AB65" s="69">
        <f t="shared" ref="AB65:AB73" si="113">IF($J65="","-",U65*$L$2+V65*$M$2+W65*$N$2+X65*$O$2+Y65*$P$2+Z65*$Q$2+AA65*$R$2)</f>
        <v>7</v>
      </c>
      <c r="AC65" s="110">
        <v>0.71526620370370375</v>
      </c>
      <c r="AD65" s="70">
        <f t="shared" si="89"/>
        <v>1.504629629630605E-4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73" si="114">IF($J65="","-",AF65*$L$2+AG65*$M$2+AH65*$N$2+AI65*$O$2+AJ65*$P$2+AK65*$Q$2+AL65*$R$2)</f>
        <v>0</v>
      </c>
      <c r="AN65" s="110">
        <v>0.71534722222222225</v>
      </c>
      <c r="AO65" s="64"/>
      <c r="AP65" s="64"/>
      <c r="AQ65" s="65">
        <v>4</v>
      </c>
      <c r="AR65" s="65"/>
      <c r="AS65" s="65"/>
      <c r="AT65" s="65">
        <v>1</v>
      </c>
      <c r="AU65" s="65"/>
      <c r="AV65" s="69">
        <f t="shared" ref="AV65:AV73" si="115">IF($J65="","-",AO65*$L$2+AP65*$M$2+AQ65*$N$2+AR65*$O$2+AS65*$P$2+AT65*$Q$2+AU65*$R$2)</f>
        <v>6.3</v>
      </c>
      <c r="AW65" s="110">
        <v>0.71545138888888893</v>
      </c>
      <c r="AX65" s="70">
        <f t="shared" si="90"/>
        <v>1.0416666666668295E-4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6">IF($J65="","-",AZ65*$L$2+BA65*$M$2+BB65*$N$2+BC65*$O$2+BD65*$P$2+BE65*$Q$2+BF65*$R$2)</f>
        <v>0</v>
      </c>
      <c r="BH65" s="110">
        <v>0.71572916666666664</v>
      </c>
      <c r="BI65" s="64"/>
      <c r="BJ65" s="64"/>
      <c r="BK65" s="65">
        <v>2</v>
      </c>
      <c r="BL65" s="65">
        <v>1</v>
      </c>
      <c r="BM65" s="65">
        <v>1</v>
      </c>
      <c r="BN65" s="65"/>
      <c r="BO65" s="65"/>
      <c r="BP65" s="69">
        <f t="shared" ref="BP65:BP73" si="117">IF($J65="","-",BI65*$L$2+BJ65*$M$2+BK65*$N$2+BL65*$O$2+BM65*$P$2+BN65*$Q$2+BO65*$R$2)</f>
        <v>4.5</v>
      </c>
      <c r="BQ65" s="110">
        <v>0.71585648148148151</v>
      </c>
      <c r="BR65" s="70">
        <f t="shared" ref="BR65:BR73" si="118">IF($J65="","-",BQ65-BH65)</f>
        <v>1.2731481481487172E-4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20">IF($J65="","-",CC65*$L$2+CD65*$M$2+CE65*$N$2+CF65*$O$2+CG65*$P$2+CH65*$Q$2+CI65*$R$2)</f>
        <v>0</v>
      </c>
      <c r="CK65" s="76"/>
      <c r="CL65" s="111">
        <v>0.71586805555555555</v>
      </c>
      <c r="CM65" s="112">
        <v>0.71607638888888892</v>
      </c>
      <c r="CN65" s="64" t="str">
        <f t="shared" si="91"/>
        <v>Y</v>
      </c>
      <c r="CO65" s="65" t="s">
        <v>75</v>
      </c>
      <c r="CP65" s="65" t="s">
        <v>75</v>
      </c>
      <c r="CQ65" s="66">
        <f t="shared" si="92"/>
        <v>1.6203703703698835E-4</v>
      </c>
      <c r="CR65" s="64" t="str">
        <f t="shared" si="93"/>
        <v>No</v>
      </c>
      <c r="CS65" s="67">
        <f t="shared" si="94"/>
        <v>1938.4615384602819</v>
      </c>
      <c r="CT65" s="76"/>
      <c r="CU65" s="61">
        <f t="shared" si="95"/>
        <v>0</v>
      </c>
      <c r="CV65" s="62">
        <f t="shared" si="96"/>
        <v>17.8</v>
      </c>
      <c r="CW65" s="63">
        <f t="shared" si="97"/>
        <v>33.000000000014751</v>
      </c>
      <c r="CX65" s="63">
        <f t="shared" ref="CX65:CX113" si="121">IF($J65="","-",IF(CP65="Y",2,IF(AND(CN65="y",CO65="y"),2,IF(AND(CN65="y",CO65="n"),1,IF(AND(CN65="n",CO65="y"),3,IF(AND(CN65="n",CO65="n"),4,"error"))))))</f>
        <v>1</v>
      </c>
      <c r="CY65" s="63">
        <f t="shared" si="98"/>
        <v>0</v>
      </c>
      <c r="CZ65" s="63">
        <f t="shared" si="99"/>
        <v>65.999999999991132</v>
      </c>
      <c r="DA65" s="51">
        <f t="shared" ref="DA65:DA96" si="122">IF($J65="","-",CV65+CY65+CU65)</f>
        <v>17.8</v>
      </c>
      <c r="DB65" s="52">
        <f t="shared" ref="DB65:DB113" si="123">IF($J65="","-",IF(CW65=0,0,CW65-DD65-DE65))</f>
        <v>-4.1590327521844586</v>
      </c>
      <c r="DC65" s="53">
        <f t="shared" si="100"/>
        <v>0.53050976946331496</v>
      </c>
      <c r="DD65" s="7">
        <f t="shared" ref="DD65:DD113" si="124">IF($J65="","-",IF(OR(CX65=1,CX65=3),1,IF(CX65=2,2,IF(CX65=4,0,0))))</f>
        <v>1</v>
      </c>
      <c r="DE65" s="7">
        <f t="shared" si="101"/>
        <v>36.159032752199209</v>
      </c>
      <c r="DF65" s="7">
        <f t="shared" si="102"/>
        <v>83.999999999993946</v>
      </c>
      <c r="DG65" s="7">
        <f t="shared" si="103"/>
        <v>62.999999999991132</v>
      </c>
      <c r="DH65" s="7">
        <f t="shared" si="104"/>
        <v>-4.1590327521844586</v>
      </c>
      <c r="DI65" s="7">
        <f t="shared" si="105"/>
        <v>-5.1590327521844586</v>
      </c>
      <c r="DJ65" s="7">
        <f t="shared" si="106"/>
        <v>-4.1590327521844586</v>
      </c>
      <c r="DK65" s="7">
        <f t="shared" si="107"/>
        <v>-3.1590327521844586</v>
      </c>
      <c r="DL65" s="13">
        <f t="shared" si="108"/>
        <v>-4.1590327521844586</v>
      </c>
      <c r="DM65" s="14">
        <f t="shared" si="109"/>
        <v>0.53050976946331496</v>
      </c>
      <c r="DN65" s="37">
        <f t="shared" ref="DN65:DN113" si="125">IF($J65="","-",CW65/CZ65)</f>
        <v>0.50000000000029066</v>
      </c>
      <c r="DO65" s="89" t="str">
        <f t="shared" si="11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6</v>
      </c>
      <c r="E66" s="71">
        <v>1</v>
      </c>
      <c r="F66" s="71"/>
      <c r="G66" s="71"/>
      <c r="H66" s="71"/>
      <c r="I66" s="69">
        <f t="shared" si="111"/>
        <v>7</v>
      </c>
      <c r="J66" s="109">
        <v>0.71884259259259264</v>
      </c>
      <c r="K66" s="73"/>
      <c r="L66" s="92"/>
      <c r="M66" s="64"/>
      <c r="N66" s="65"/>
      <c r="O66" s="65"/>
      <c r="P66" s="65"/>
      <c r="Q66" s="65"/>
      <c r="R66" s="65"/>
      <c r="S66" s="69">
        <f t="shared" si="112"/>
        <v>0</v>
      </c>
      <c r="T66" s="110">
        <v>0.71886574074074072</v>
      </c>
      <c r="U66" s="64"/>
      <c r="V66" s="64"/>
      <c r="W66" s="65">
        <v>6</v>
      </c>
      <c r="X66" s="65">
        <v>1</v>
      </c>
      <c r="Y66" s="65"/>
      <c r="Z66" s="65"/>
      <c r="AA66" s="65"/>
      <c r="AB66" s="69">
        <f t="shared" si="113"/>
        <v>7</v>
      </c>
      <c r="AC66" s="110">
        <v>0.71902777777777782</v>
      </c>
      <c r="AD66" s="70">
        <f t="shared" si="89"/>
        <v>1.6203703703709937E-4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4"/>
        <v>0</v>
      </c>
      <c r="AN66" s="110">
        <v>0.71916666666666673</v>
      </c>
      <c r="AO66" s="64"/>
      <c r="AP66" s="64"/>
      <c r="AQ66" s="65">
        <v>3</v>
      </c>
      <c r="AR66" s="65">
        <v>1</v>
      </c>
      <c r="AS66" s="65"/>
      <c r="AT66" s="65"/>
      <c r="AU66" s="65">
        <v>1</v>
      </c>
      <c r="AV66" s="69">
        <f t="shared" si="115"/>
        <v>6</v>
      </c>
      <c r="AW66" s="110">
        <v>0.71924768518518523</v>
      </c>
      <c r="AX66" s="70">
        <f t="shared" si="90"/>
        <v>8.1018518518494176E-5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16"/>
        <v>0</v>
      </c>
      <c r="BH66" s="110"/>
      <c r="BI66" s="64"/>
      <c r="BJ66" s="64"/>
      <c r="BK66" s="65"/>
      <c r="BL66" s="65"/>
      <c r="BM66" s="65"/>
      <c r="BN66" s="65"/>
      <c r="BO66" s="65"/>
      <c r="BP66" s="69">
        <f t="shared" si="117"/>
        <v>0</v>
      </c>
      <c r="BQ66" s="110"/>
      <c r="BR66" s="70">
        <f t="shared" si="11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20"/>
        <v>0</v>
      </c>
      <c r="CK66" s="76"/>
      <c r="CL66" s="111">
        <v>0.71956018518518527</v>
      </c>
      <c r="CM66" s="112">
        <v>0.71976851851851853</v>
      </c>
      <c r="CN66" s="64" t="str">
        <f t="shared" si="91"/>
        <v>Y</v>
      </c>
      <c r="CO66" s="65" t="s">
        <v>75</v>
      </c>
      <c r="CP66" s="65" t="s">
        <v>75</v>
      </c>
      <c r="CQ66" s="66">
        <f t="shared" si="92"/>
        <v>1.8518518518517713E-4</v>
      </c>
      <c r="CR66" s="64" t="str">
        <f t="shared" si="93"/>
        <v>Yes</v>
      </c>
      <c r="CS66" s="67">
        <f t="shared" si="94"/>
        <v>1799.9999999993074</v>
      </c>
      <c r="CT66" s="76"/>
      <c r="CU66" s="61">
        <f t="shared" si="95"/>
        <v>0</v>
      </c>
      <c r="CV66" s="62">
        <f t="shared" si="96"/>
        <v>13</v>
      </c>
      <c r="CW66" s="63">
        <f t="shared" si="97"/>
        <v>21.000000000003283</v>
      </c>
      <c r="CX66" s="63">
        <f t="shared" si="121"/>
        <v>1</v>
      </c>
      <c r="CY66" s="63">
        <f t="shared" si="98"/>
        <v>0</v>
      </c>
      <c r="CZ66" s="63">
        <f t="shared" si="99"/>
        <v>62.000000000003297</v>
      </c>
      <c r="DA66" s="51">
        <f t="shared" si="122"/>
        <v>13</v>
      </c>
      <c r="DB66" s="52">
        <f t="shared" si="123"/>
        <v>-6.4082823471085</v>
      </c>
      <c r="DC66" s="53">
        <f t="shared" si="100"/>
        <v>0.39766549312444793</v>
      </c>
      <c r="DD66" s="7">
        <f t="shared" si="124"/>
        <v>1</v>
      </c>
      <c r="DE66" s="7">
        <f t="shared" si="101"/>
        <v>26.408282347111783</v>
      </c>
      <c r="DF66" s="7">
        <f t="shared" si="102"/>
        <v>79.999999999996518</v>
      </c>
      <c r="DG66" s="7">
        <f t="shared" si="103"/>
        <v>59.000000000003297</v>
      </c>
      <c r="DH66" s="7">
        <f t="shared" si="104"/>
        <v>-6.4082823471085</v>
      </c>
      <c r="DI66" s="7">
        <f t="shared" si="105"/>
        <v>-7.4082823471085</v>
      </c>
      <c r="DJ66" s="7">
        <f t="shared" si="106"/>
        <v>-6.4082823471085</v>
      </c>
      <c r="DK66" s="7">
        <f t="shared" si="107"/>
        <v>-5.4082823471085</v>
      </c>
      <c r="DL66" s="13">
        <f t="shared" si="108"/>
        <v>-6.4082823471085</v>
      </c>
      <c r="DM66" s="14">
        <f t="shared" si="109"/>
        <v>0.39766549312444793</v>
      </c>
      <c r="DN66" s="37">
        <f t="shared" si="125"/>
        <v>0.33870967741938979</v>
      </c>
      <c r="DO66" s="89" t="str">
        <f t="shared" si="11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9</v>
      </c>
      <c r="E67" s="71"/>
      <c r="F67" s="71"/>
      <c r="G67" s="71"/>
      <c r="H67" s="71"/>
      <c r="I67" s="69">
        <f t="shared" si="111"/>
        <v>9</v>
      </c>
      <c r="J67" s="109">
        <v>0.72160879629629626</v>
      </c>
      <c r="K67" s="73"/>
      <c r="L67" s="92"/>
      <c r="M67" s="64"/>
      <c r="N67" s="65"/>
      <c r="O67" s="65"/>
      <c r="P67" s="65"/>
      <c r="Q67" s="65"/>
      <c r="R67" s="65"/>
      <c r="S67" s="69">
        <f t="shared" si="112"/>
        <v>0</v>
      </c>
      <c r="T67" s="110">
        <v>0.72164351851851849</v>
      </c>
      <c r="U67" s="64"/>
      <c r="V67" s="64"/>
      <c r="W67" s="65">
        <v>11</v>
      </c>
      <c r="X67" s="65"/>
      <c r="Y67" s="65"/>
      <c r="Z67" s="65"/>
      <c r="AA67" s="65"/>
      <c r="AB67" s="69">
        <f t="shared" si="113"/>
        <v>11</v>
      </c>
      <c r="AC67" s="110">
        <v>0.72186342592592589</v>
      </c>
      <c r="AD67" s="70">
        <f t="shared" si="89"/>
        <v>2.1990740740740478E-4</v>
      </c>
      <c r="AE67" s="73"/>
      <c r="AF67" s="92"/>
      <c r="AG67" s="64"/>
      <c r="AH67" s="65">
        <v>1</v>
      </c>
      <c r="AI67" s="65"/>
      <c r="AJ67" s="65"/>
      <c r="AK67" s="65"/>
      <c r="AL67" s="65"/>
      <c r="AM67" s="69">
        <f t="shared" si="114"/>
        <v>1</v>
      </c>
      <c r="AN67" s="110"/>
      <c r="AO67" s="64"/>
      <c r="AP67" s="64"/>
      <c r="AQ67" s="65"/>
      <c r="AR67" s="65"/>
      <c r="AS67" s="65"/>
      <c r="AT67" s="65"/>
      <c r="AU67" s="65"/>
      <c r="AV67" s="69">
        <f t="shared" si="115"/>
        <v>0</v>
      </c>
      <c r="AW67" s="110"/>
      <c r="AX67" s="70">
        <f t="shared" si="90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6"/>
        <v>0</v>
      </c>
      <c r="BH67" s="110"/>
      <c r="BI67" s="64"/>
      <c r="BJ67" s="64"/>
      <c r="BK67" s="65"/>
      <c r="BL67" s="65"/>
      <c r="BM67" s="65"/>
      <c r="BN67" s="65"/>
      <c r="BO67" s="65"/>
      <c r="BP67" s="69">
        <f t="shared" si="117"/>
        <v>0</v>
      </c>
      <c r="BQ67" s="110"/>
      <c r="BR67" s="70">
        <f t="shared" si="11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20"/>
        <v>0</v>
      </c>
      <c r="CK67" s="76"/>
      <c r="CL67" s="111">
        <v>0.72223379629629625</v>
      </c>
      <c r="CM67" s="112">
        <v>0.72248842592592588</v>
      </c>
      <c r="CN67" s="64" t="str">
        <f t="shared" si="91"/>
        <v>Y</v>
      </c>
      <c r="CO67" s="65" t="s">
        <v>75</v>
      </c>
      <c r="CP67" s="65" t="s">
        <v>75</v>
      </c>
      <c r="CQ67" s="66">
        <f t="shared" si="92"/>
        <v>2.5462962962963243E-4</v>
      </c>
      <c r="CR67" s="64" t="str">
        <f t="shared" si="93"/>
        <v>Yes</v>
      </c>
      <c r="CS67" s="67">
        <f t="shared" si="94"/>
        <v>2084.2105263158146</v>
      </c>
      <c r="CT67" s="76"/>
      <c r="CU67" s="61">
        <f t="shared" si="95"/>
        <v>0</v>
      </c>
      <c r="CV67" s="62">
        <f t="shared" si="96"/>
        <v>11</v>
      </c>
      <c r="CW67" s="63">
        <f t="shared" si="97"/>
        <v>18.999999999999773</v>
      </c>
      <c r="CX67" s="63">
        <f t="shared" si="121"/>
        <v>1</v>
      </c>
      <c r="CY67" s="63">
        <f t="shared" si="98"/>
        <v>1</v>
      </c>
      <c r="CZ67" s="63">
        <f t="shared" si="99"/>
        <v>53.999999999998849</v>
      </c>
      <c r="DA67" s="51">
        <f t="shared" si="122"/>
        <v>12</v>
      </c>
      <c r="DB67" s="52">
        <f t="shared" si="123"/>
        <v>-4.345469678325582</v>
      </c>
      <c r="DC67" s="53">
        <f t="shared" si="100"/>
        <v>0.43263240420012189</v>
      </c>
      <c r="DD67" s="7">
        <f t="shared" si="124"/>
        <v>1</v>
      </c>
      <c r="DE67" s="7">
        <f t="shared" si="101"/>
        <v>22.345469678325355</v>
      </c>
      <c r="DF67" s="7">
        <f t="shared" si="102"/>
        <v>75.999999999999091</v>
      </c>
      <c r="DG67" s="7">
        <f t="shared" si="103"/>
        <v>50.999999999998849</v>
      </c>
      <c r="DH67" s="7">
        <f t="shared" si="104"/>
        <v>-4.345469678325582</v>
      </c>
      <c r="DI67" s="7">
        <f t="shared" si="105"/>
        <v>-5.345469678325582</v>
      </c>
      <c r="DJ67" s="7">
        <f t="shared" si="106"/>
        <v>-4.345469678325582</v>
      </c>
      <c r="DK67" s="7">
        <f t="shared" si="107"/>
        <v>-3.345469678325582</v>
      </c>
      <c r="DL67" s="13">
        <f t="shared" si="108"/>
        <v>-4.345469678325582</v>
      </c>
      <c r="DM67" s="14">
        <f t="shared" si="109"/>
        <v>0.43263240420012189</v>
      </c>
      <c r="DN67" s="37">
        <f t="shared" si="125"/>
        <v>0.35185185185185514</v>
      </c>
      <c r="DO67" s="89" t="str">
        <f t="shared" si="11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4</v>
      </c>
      <c r="E68" s="71">
        <v>2</v>
      </c>
      <c r="F68" s="71"/>
      <c r="G68" s="71"/>
      <c r="H68" s="71"/>
      <c r="I68" s="69">
        <f t="shared" si="111"/>
        <v>6</v>
      </c>
      <c r="J68" s="109">
        <v>0.7257407407407408</v>
      </c>
      <c r="K68" s="73"/>
      <c r="L68" s="92"/>
      <c r="M68" s="64"/>
      <c r="N68" s="65"/>
      <c r="O68" s="65"/>
      <c r="P68" s="65"/>
      <c r="Q68" s="65"/>
      <c r="R68" s="65"/>
      <c r="S68" s="69">
        <f t="shared" si="112"/>
        <v>0</v>
      </c>
      <c r="T68" s="110">
        <v>0.72576388888888888</v>
      </c>
      <c r="U68" s="64"/>
      <c r="V68" s="64"/>
      <c r="W68" s="65">
        <v>5</v>
      </c>
      <c r="X68" s="65">
        <v>2</v>
      </c>
      <c r="Y68" s="65"/>
      <c r="Z68" s="65"/>
      <c r="AA68" s="65"/>
      <c r="AB68" s="69">
        <f t="shared" si="113"/>
        <v>7</v>
      </c>
      <c r="AC68" s="110">
        <v>0.72590277777777779</v>
      </c>
      <c r="AD68" s="70">
        <f t="shared" si="89"/>
        <v>1.388888888889106E-4</v>
      </c>
      <c r="AE68" s="73"/>
      <c r="AF68" s="92"/>
      <c r="AG68" s="64"/>
      <c r="AH68" s="65">
        <v>1</v>
      </c>
      <c r="AI68" s="65"/>
      <c r="AJ68" s="65"/>
      <c r="AK68" s="65"/>
      <c r="AL68" s="65"/>
      <c r="AM68" s="69">
        <f t="shared" si="114"/>
        <v>1</v>
      </c>
      <c r="AN68" s="110">
        <v>0.72603009259259255</v>
      </c>
      <c r="AO68" s="64"/>
      <c r="AP68" s="64"/>
      <c r="AQ68" s="65">
        <v>5</v>
      </c>
      <c r="AR68" s="65">
        <v>1</v>
      </c>
      <c r="AS68" s="65"/>
      <c r="AT68" s="65"/>
      <c r="AU68" s="65"/>
      <c r="AV68" s="69">
        <f t="shared" si="115"/>
        <v>6</v>
      </c>
      <c r="AW68" s="110">
        <v>0.72620370370370368</v>
      </c>
      <c r="AX68" s="70">
        <f t="shared" si="90"/>
        <v>1.7361111111113825E-4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6"/>
        <v>0</v>
      </c>
      <c r="BH68" s="110"/>
      <c r="BI68" s="64"/>
      <c r="BJ68" s="64"/>
      <c r="BK68" s="65"/>
      <c r="BL68" s="65"/>
      <c r="BM68" s="65"/>
      <c r="BN68" s="65"/>
      <c r="BO68" s="65"/>
      <c r="BP68" s="69">
        <f t="shared" si="117"/>
        <v>0</v>
      </c>
      <c r="BQ68" s="110"/>
      <c r="BR68" s="70">
        <f t="shared" si="11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20"/>
        <v>0</v>
      </c>
      <c r="CK68" s="76"/>
      <c r="CL68" s="111">
        <v>0.7262615740740741</v>
      </c>
      <c r="CM68" s="112">
        <v>0.72651620370370373</v>
      </c>
      <c r="CN68" s="64" t="str">
        <f t="shared" si="91"/>
        <v>Y</v>
      </c>
      <c r="CO68" s="65" t="s">
        <v>75</v>
      </c>
      <c r="CP68" s="65" t="s">
        <v>75</v>
      </c>
      <c r="CQ68" s="66">
        <f t="shared" si="92"/>
        <v>1.6203703703698835E-4</v>
      </c>
      <c r="CR68" s="64" t="str">
        <f t="shared" si="93"/>
        <v>No</v>
      </c>
      <c r="CS68" s="67">
        <f t="shared" si="94"/>
        <v>2099.9999999996717</v>
      </c>
      <c r="CT68" s="76"/>
      <c r="CU68" s="61">
        <f t="shared" si="95"/>
        <v>0</v>
      </c>
      <c r="CV68" s="62">
        <f t="shared" si="96"/>
        <v>13</v>
      </c>
      <c r="CW68" s="63">
        <f t="shared" si="97"/>
        <v>27.000000000004221</v>
      </c>
      <c r="CX68" s="63">
        <f t="shared" si="121"/>
        <v>1</v>
      </c>
      <c r="CY68" s="63">
        <f t="shared" si="98"/>
        <v>1</v>
      </c>
      <c r="CZ68" s="63">
        <f t="shared" si="99"/>
        <v>44.999999999997442</v>
      </c>
      <c r="DA68" s="51">
        <f t="shared" si="122"/>
        <v>14</v>
      </c>
      <c r="DB68" s="52">
        <f t="shared" si="123"/>
        <v>-0.40828234710756206</v>
      </c>
      <c r="DC68" s="53">
        <f t="shared" si="100"/>
        <v>0.65516733544288008</v>
      </c>
      <c r="DD68" s="7">
        <f t="shared" si="124"/>
        <v>1</v>
      </c>
      <c r="DE68" s="7">
        <f t="shared" si="101"/>
        <v>26.408282347111783</v>
      </c>
      <c r="DF68" s="7">
        <f t="shared" si="102"/>
        <v>66.999999999997684</v>
      </c>
      <c r="DG68" s="7">
        <f t="shared" si="103"/>
        <v>41.999999999997442</v>
      </c>
      <c r="DH68" s="7">
        <f t="shared" si="104"/>
        <v>-0.40828234710756206</v>
      </c>
      <c r="DI68" s="7">
        <f t="shared" si="105"/>
        <v>-1.4082823471075621</v>
      </c>
      <c r="DJ68" s="7">
        <f t="shared" si="106"/>
        <v>-0.40828234710756206</v>
      </c>
      <c r="DK68" s="7">
        <f t="shared" si="107"/>
        <v>0.59171765289243794</v>
      </c>
      <c r="DL68" s="13">
        <f t="shared" si="108"/>
        <v>-0.40828234710756206</v>
      </c>
      <c r="DM68" s="14">
        <f t="shared" si="109"/>
        <v>0.65516733544288008</v>
      </c>
      <c r="DN68" s="37">
        <f t="shared" si="125"/>
        <v>0.60000000000012788</v>
      </c>
      <c r="DO68" s="89" t="str">
        <f t="shared" si="11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1</v>
      </c>
      <c r="E69" s="71"/>
      <c r="F69" s="71"/>
      <c r="G69" s="71"/>
      <c r="H69" s="71"/>
      <c r="I69" s="69">
        <f t="shared" si="111"/>
        <v>1</v>
      </c>
      <c r="J69" s="109">
        <v>0.72991898148148149</v>
      </c>
      <c r="K69" s="73"/>
      <c r="L69" s="92"/>
      <c r="M69" s="64"/>
      <c r="N69" s="65"/>
      <c r="O69" s="65"/>
      <c r="P69" s="65"/>
      <c r="Q69" s="65"/>
      <c r="R69" s="65"/>
      <c r="S69" s="69">
        <f t="shared" si="112"/>
        <v>0</v>
      </c>
      <c r="T69" s="110">
        <v>0.72993055555555564</v>
      </c>
      <c r="U69" s="64"/>
      <c r="V69" s="64"/>
      <c r="W69" s="65">
        <v>7</v>
      </c>
      <c r="X69" s="65">
        <v>1</v>
      </c>
      <c r="Y69" s="65"/>
      <c r="Z69" s="65"/>
      <c r="AA69" s="65"/>
      <c r="AB69" s="69">
        <f t="shared" si="113"/>
        <v>8</v>
      </c>
      <c r="AC69" s="110">
        <v>0.73012731481481474</v>
      </c>
      <c r="AD69" s="70">
        <f t="shared" si="89"/>
        <v>1.9675925925910498E-4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4"/>
        <v>0</v>
      </c>
      <c r="AN69" s="110">
        <v>0.73040509259259256</v>
      </c>
      <c r="AO69" s="64"/>
      <c r="AP69" s="64"/>
      <c r="AQ69" s="65">
        <v>4</v>
      </c>
      <c r="AR69" s="65"/>
      <c r="AS69" s="65"/>
      <c r="AT69" s="65"/>
      <c r="AU69" s="65">
        <v>1</v>
      </c>
      <c r="AV69" s="69">
        <f t="shared" si="115"/>
        <v>6</v>
      </c>
      <c r="AW69" s="110">
        <v>0.73047453703703702</v>
      </c>
      <c r="AX69" s="70">
        <f t="shared" si="90"/>
        <v>6.94444444444553E-5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6"/>
        <v>0</v>
      </c>
      <c r="BH69" s="110"/>
      <c r="BI69" s="64"/>
      <c r="BJ69" s="64"/>
      <c r="BK69" s="65"/>
      <c r="BL69" s="65"/>
      <c r="BM69" s="65"/>
      <c r="BN69" s="65"/>
      <c r="BO69" s="65"/>
      <c r="BP69" s="69">
        <f t="shared" si="117"/>
        <v>0</v>
      </c>
      <c r="BQ69" s="110"/>
      <c r="BR69" s="70">
        <f t="shared" si="11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20"/>
        <v>0</v>
      </c>
      <c r="CK69" s="76"/>
      <c r="CL69" s="111">
        <v>0.73052083333333329</v>
      </c>
      <c r="CM69" s="112">
        <v>0.73071759259259261</v>
      </c>
      <c r="CN69" s="64" t="str">
        <f t="shared" si="91"/>
        <v>Y</v>
      </c>
      <c r="CO69" s="65" t="s">
        <v>75</v>
      </c>
      <c r="CP69" s="65" t="s">
        <v>75</v>
      </c>
      <c r="CQ69" s="66">
        <f t="shared" si="92"/>
        <v>2.0833333333325488E-4</v>
      </c>
      <c r="CR69" s="64" t="str">
        <f t="shared" si="93"/>
        <v>No</v>
      </c>
      <c r="CS69" s="67">
        <f t="shared" si="94"/>
        <v>1694.117647060152</v>
      </c>
      <c r="CT69" s="76"/>
      <c r="CU69" s="61">
        <f t="shared" si="95"/>
        <v>0</v>
      </c>
      <c r="CV69" s="62">
        <f t="shared" si="96"/>
        <v>14</v>
      </c>
      <c r="CW69" s="63">
        <f t="shared" si="97"/>
        <v>22.999999999987608</v>
      </c>
      <c r="CX69" s="63">
        <f t="shared" si="121"/>
        <v>1</v>
      </c>
      <c r="CY69" s="63">
        <f t="shared" si="98"/>
        <v>0</v>
      </c>
      <c r="CZ69" s="63">
        <f t="shared" si="99"/>
        <v>51.999999999995339</v>
      </c>
      <c r="DA69" s="51">
        <f t="shared" si="122"/>
        <v>14</v>
      </c>
      <c r="DB69" s="52">
        <f t="shared" si="123"/>
        <v>-6.4396886815173886</v>
      </c>
      <c r="DC69" s="53">
        <f t="shared" si="100"/>
        <v>0.50389520824590661</v>
      </c>
      <c r="DD69" s="7">
        <f t="shared" si="124"/>
        <v>1</v>
      </c>
      <c r="DE69" s="7">
        <f t="shared" si="101"/>
        <v>28.439688681504997</v>
      </c>
      <c r="DF69" s="7">
        <f t="shared" si="102"/>
        <v>69.000000000001194</v>
      </c>
      <c r="DG69" s="7">
        <f t="shared" si="103"/>
        <v>48.999999999995339</v>
      </c>
      <c r="DH69" s="7">
        <f t="shared" si="104"/>
        <v>-6.4396886815173886</v>
      </c>
      <c r="DI69" s="7">
        <f t="shared" si="105"/>
        <v>-7.4396886815173886</v>
      </c>
      <c r="DJ69" s="7">
        <f t="shared" si="106"/>
        <v>-6.4396886815173886</v>
      </c>
      <c r="DK69" s="7">
        <f t="shared" si="107"/>
        <v>-5.4396886815173886</v>
      </c>
      <c r="DL69" s="13">
        <f t="shared" si="108"/>
        <v>-6.4396886815173886</v>
      </c>
      <c r="DM69" s="14">
        <f t="shared" si="109"/>
        <v>0.50389520824590661</v>
      </c>
      <c r="DN69" s="37">
        <f t="shared" si="125"/>
        <v>0.44230769230749367</v>
      </c>
      <c r="DO69" s="89" t="str">
        <f t="shared" si="110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6</v>
      </c>
      <c r="E70" s="71"/>
      <c r="F70" s="71">
        <v>1</v>
      </c>
      <c r="G70" s="71"/>
      <c r="H70" s="71"/>
      <c r="I70" s="69">
        <f t="shared" si="111"/>
        <v>7.5</v>
      </c>
      <c r="J70" s="109">
        <v>0.73534722222222226</v>
      </c>
      <c r="K70" s="73"/>
      <c r="L70" s="92"/>
      <c r="M70" s="64"/>
      <c r="N70" s="65"/>
      <c r="O70" s="65"/>
      <c r="P70" s="65"/>
      <c r="Q70" s="65"/>
      <c r="R70" s="65"/>
      <c r="S70" s="69">
        <f t="shared" si="112"/>
        <v>0</v>
      </c>
      <c r="T70" s="110">
        <v>0.73538194444444438</v>
      </c>
      <c r="U70" s="64"/>
      <c r="V70" s="64"/>
      <c r="W70" s="65">
        <v>8</v>
      </c>
      <c r="X70" s="65"/>
      <c r="Y70" s="65">
        <v>1</v>
      </c>
      <c r="Z70" s="65"/>
      <c r="AA70" s="65"/>
      <c r="AB70" s="69">
        <f t="shared" si="113"/>
        <v>9.5</v>
      </c>
      <c r="AC70" s="110">
        <v>0.73560185185185178</v>
      </c>
      <c r="AD70" s="70">
        <f t="shared" si="89"/>
        <v>2.1990740740740478E-4</v>
      </c>
      <c r="AE70" s="73"/>
      <c r="AF70" s="92"/>
      <c r="AG70" s="64"/>
      <c r="AH70" s="65">
        <v>3</v>
      </c>
      <c r="AI70" s="65">
        <v>1</v>
      </c>
      <c r="AJ70" s="65"/>
      <c r="AK70" s="65"/>
      <c r="AL70" s="65"/>
      <c r="AM70" s="69">
        <f t="shared" si="114"/>
        <v>4</v>
      </c>
      <c r="AN70" s="110"/>
      <c r="AO70" s="64"/>
      <c r="AP70" s="64"/>
      <c r="AQ70" s="65"/>
      <c r="AR70" s="65"/>
      <c r="AS70" s="65"/>
      <c r="AT70" s="65"/>
      <c r="AU70" s="65"/>
      <c r="AV70" s="69">
        <f t="shared" si="115"/>
        <v>0</v>
      </c>
      <c r="AW70" s="110"/>
      <c r="AX70" s="70">
        <f t="shared" si="90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6"/>
        <v>0</v>
      </c>
      <c r="BH70" s="110"/>
      <c r="BI70" s="64"/>
      <c r="BJ70" s="64"/>
      <c r="BK70" s="65"/>
      <c r="BL70" s="65"/>
      <c r="BM70" s="65"/>
      <c r="BN70" s="65"/>
      <c r="BO70" s="65"/>
      <c r="BP70" s="69">
        <f t="shared" si="117"/>
        <v>0</v>
      </c>
      <c r="BQ70" s="110"/>
      <c r="BR70" s="70">
        <f t="shared" si="11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20"/>
        <v>0</v>
      </c>
      <c r="CK70" s="76"/>
      <c r="CL70" s="111">
        <v>0.73605324074074074</v>
      </c>
      <c r="CM70" s="112">
        <v>0.73630787037037038</v>
      </c>
      <c r="CN70" s="64" t="str">
        <f t="shared" si="91"/>
        <v>Y</v>
      </c>
      <c r="CO70" s="65" t="s">
        <v>75</v>
      </c>
      <c r="CP70" s="65" t="s">
        <v>75</v>
      </c>
      <c r="CQ70" s="66">
        <f t="shared" si="92"/>
        <v>2.546296296295214E-4</v>
      </c>
      <c r="CR70" s="64" t="str">
        <f t="shared" si="93"/>
        <v>Yes</v>
      </c>
      <c r="CS70" s="67">
        <f t="shared" si="94"/>
        <v>1800.0000000000216</v>
      </c>
      <c r="CT70" s="76"/>
      <c r="CU70" s="61">
        <f t="shared" si="95"/>
        <v>0</v>
      </c>
      <c r="CV70" s="62">
        <f t="shared" si="96"/>
        <v>9.5</v>
      </c>
      <c r="CW70" s="63">
        <f t="shared" si="97"/>
        <v>18.999999999999773</v>
      </c>
      <c r="CX70" s="63">
        <f t="shared" si="121"/>
        <v>1</v>
      </c>
      <c r="CY70" s="63">
        <f t="shared" si="98"/>
        <v>4</v>
      </c>
      <c r="CZ70" s="63">
        <f t="shared" si="99"/>
        <v>60.999999999996746</v>
      </c>
      <c r="DA70" s="51">
        <f t="shared" si="122"/>
        <v>13.5</v>
      </c>
      <c r="DB70" s="52">
        <f t="shared" si="123"/>
        <v>-1.2983601767357591</v>
      </c>
      <c r="DC70" s="53">
        <f t="shared" si="100"/>
        <v>0.45480483107549841</v>
      </c>
      <c r="DD70" s="7">
        <f t="shared" si="124"/>
        <v>1</v>
      </c>
      <c r="DE70" s="7">
        <f t="shared" si="101"/>
        <v>19.298360176735532</v>
      </c>
      <c r="DF70" s="7">
        <f t="shared" si="102"/>
        <v>82.999999999996987</v>
      </c>
      <c r="DG70" s="7">
        <f t="shared" si="103"/>
        <v>57.999999999996746</v>
      </c>
      <c r="DH70" s="7">
        <f t="shared" si="104"/>
        <v>-1.2983601767357591</v>
      </c>
      <c r="DI70" s="7">
        <f t="shared" si="105"/>
        <v>-2.2983601767357591</v>
      </c>
      <c r="DJ70" s="7">
        <f t="shared" si="106"/>
        <v>-1.2983601767357591</v>
      </c>
      <c r="DK70" s="7">
        <f t="shared" si="107"/>
        <v>-0.2983601767357591</v>
      </c>
      <c r="DL70" s="13">
        <f t="shared" si="108"/>
        <v>-1.2983601767357591</v>
      </c>
      <c r="DM70" s="14">
        <f t="shared" si="109"/>
        <v>0.45480483107549852</v>
      </c>
      <c r="DN70" s="37">
        <f t="shared" si="125"/>
        <v>0.31147540983607847</v>
      </c>
      <c r="DO70" s="89" t="str">
        <f t="shared" si="11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9</v>
      </c>
      <c r="E71" s="71"/>
      <c r="F71" s="71"/>
      <c r="G71" s="71"/>
      <c r="H71" s="71"/>
      <c r="I71" s="69">
        <f t="shared" si="111"/>
        <v>9</v>
      </c>
      <c r="J71" s="109">
        <v>0.73909722222222218</v>
      </c>
      <c r="K71" s="73"/>
      <c r="L71" s="92"/>
      <c r="M71" s="64"/>
      <c r="N71" s="65"/>
      <c r="O71" s="65"/>
      <c r="P71" s="65"/>
      <c r="Q71" s="65"/>
      <c r="R71" s="65"/>
      <c r="S71" s="69">
        <f t="shared" si="112"/>
        <v>0</v>
      </c>
      <c r="T71" s="110">
        <v>0.73912037037037026</v>
      </c>
      <c r="U71" s="64"/>
      <c r="V71" s="64"/>
      <c r="W71" s="65">
        <v>9</v>
      </c>
      <c r="X71" s="65">
        <v>1</v>
      </c>
      <c r="Y71" s="65"/>
      <c r="Z71" s="65"/>
      <c r="AA71" s="65"/>
      <c r="AB71" s="69">
        <f t="shared" si="113"/>
        <v>10</v>
      </c>
      <c r="AC71" s="110">
        <v>0.73938657407407404</v>
      </c>
      <c r="AD71" s="70">
        <f t="shared" si="89"/>
        <v>2.6620370370378232E-4</v>
      </c>
      <c r="AE71" s="73"/>
      <c r="AF71" s="92"/>
      <c r="AG71" s="64"/>
      <c r="AH71" s="65">
        <v>4</v>
      </c>
      <c r="AI71" s="65"/>
      <c r="AJ71" s="65"/>
      <c r="AK71" s="65">
        <v>1</v>
      </c>
      <c r="AL71" s="65"/>
      <c r="AM71" s="69">
        <f t="shared" si="114"/>
        <v>6.3</v>
      </c>
      <c r="AN71" s="110"/>
      <c r="AO71" s="64"/>
      <c r="AP71" s="64"/>
      <c r="AQ71" s="65"/>
      <c r="AR71" s="65"/>
      <c r="AS71" s="65"/>
      <c r="AT71" s="65"/>
      <c r="AU71" s="65"/>
      <c r="AV71" s="69">
        <f t="shared" si="115"/>
        <v>0</v>
      </c>
      <c r="AW71" s="110"/>
      <c r="AX71" s="70">
        <f t="shared" si="90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16"/>
        <v>0</v>
      </c>
      <c r="BH71" s="110"/>
      <c r="BI71" s="64"/>
      <c r="BJ71" s="64"/>
      <c r="BK71" s="65"/>
      <c r="BL71" s="65"/>
      <c r="BM71" s="65"/>
      <c r="BN71" s="65"/>
      <c r="BO71" s="65"/>
      <c r="BP71" s="69">
        <f t="shared" si="117"/>
        <v>0</v>
      </c>
      <c r="BQ71" s="110"/>
      <c r="BR71" s="70">
        <f t="shared" si="11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20"/>
        <v>0</v>
      </c>
      <c r="CK71" s="76"/>
      <c r="CL71" s="111">
        <v>0.73982638888888896</v>
      </c>
      <c r="CM71" s="112">
        <v>0.74002314814814818</v>
      </c>
      <c r="CN71" s="64" t="str">
        <f t="shared" si="91"/>
        <v>Y</v>
      </c>
      <c r="CO71" s="65" t="s">
        <v>75</v>
      </c>
      <c r="CP71" s="65" t="s">
        <v>75</v>
      </c>
      <c r="CQ71" s="66">
        <f t="shared" si="92"/>
        <v>2.8935185185186008E-4</v>
      </c>
      <c r="CR71" s="64" t="str">
        <f t="shared" si="93"/>
        <v>Yes</v>
      </c>
      <c r="CS71" s="67">
        <f t="shared" si="94"/>
        <v>1565.2173913038855</v>
      </c>
      <c r="CT71" s="76"/>
      <c r="CU71" s="61">
        <f t="shared" si="95"/>
        <v>0</v>
      </c>
      <c r="CV71" s="62">
        <f t="shared" si="96"/>
        <v>10</v>
      </c>
      <c r="CW71" s="63">
        <f t="shared" si="97"/>
        <v>23.000000000006793</v>
      </c>
      <c r="CX71" s="63">
        <f t="shared" si="121"/>
        <v>1</v>
      </c>
      <c r="CY71" s="63">
        <f t="shared" si="98"/>
        <v>6.3</v>
      </c>
      <c r="CZ71" s="63">
        <f t="shared" si="99"/>
        <v>63.000000000009848</v>
      </c>
      <c r="DA71" s="51">
        <f t="shared" si="122"/>
        <v>16.3</v>
      </c>
      <c r="DB71" s="52">
        <f t="shared" si="123"/>
        <v>1.6859366560746523</v>
      </c>
      <c r="DC71" s="53">
        <f t="shared" si="100"/>
        <v>0.55824742706646902</v>
      </c>
      <c r="DD71" s="7">
        <f t="shared" si="124"/>
        <v>1</v>
      </c>
      <c r="DE71" s="7">
        <f t="shared" si="101"/>
        <v>20.314063343932141</v>
      </c>
      <c r="DF71" s="7">
        <f t="shared" si="102"/>
        <v>80.000000000006111</v>
      </c>
      <c r="DG71" s="7">
        <f t="shared" si="103"/>
        <v>60.000000000009848</v>
      </c>
      <c r="DH71" s="7">
        <f t="shared" si="104"/>
        <v>1.6859366560746523</v>
      </c>
      <c r="DI71" s="7">
        <f t="shared" si="105"/>
        <v>0.68593665607465226</v>
      </c>
      <c r="DJ71" s="7">
        <f t="shared" si="106"/>
        <v>1.6859366560746523</v>
      </c>
      <c r="DK71" s="7">
        <f t="shared" si="107"/>
        <v>2.6859366560746523</v>
      </c>
      <c r="DL71" s="13">
        <f t="shared" si="108"/>
        <v>1.6859366560746523</v>
      </c>
      <c r="DM71" s="14">
        <f t="shared" si="109"/>
        <v>0.55824742706646902</v>
      </c>
      <c r="DN71" s="37">
        <f t="shared" si="125"/>
        <v>0.36507936507941585</v>
      </c>
      <c r="DO71" s="89" t="str">
        <f t="shared" si="11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1</v>
      </c>
      <c r="E72" s="71"/>
      <c r="F72" s="71"/>
      <c r="G72" s="71"/>
      <c r="H72" s="71"/>
      <c r="I72" s="69">
        <f t="shared" si="111"/>
        <v>1</v>
      </c>
      <c r="J72" s="109">
        <v>0.74280092592592595</v>
      </c>
      <c r="K72" s="73"/>
      <c r="L72" s="92"/>
      <c r="M72" s="64"/>
      <c r="N72" s="65"/>
      <c r="O72" s="65"/>
      <c r="P72" s="65"/>
      <c r="Q72" s="65"/>
      <c r="R72" s="65"/>
      <c r="S72" s="69">
        <f t="shared" si="112"/>
        <v>0</v>
      </c>
      <c r="T72" s="110">
        <v>0.74281249999999999</v>
      </c>
      <c r="U72" s="64"/>
      <c r="V72" s="64"/>
      <c r="W72" s="65">
        <v>9</v>
      </c>
      <c r="X72" s="65"/>
      <c r="Y72" s="65"/>
      <c r="Z72" s="65"/>
      <c r="AA72" s="65"/>
      <c r="AB72" s="69">
        <f t="shared" si="113"/>
        <v>9</v>
      </c>
      <c r="AC72" s="110">
        <v>0.74298611111111112</v>
      </c>
      <c r="AD72" s="70">
        <f t="shared" si="89"/>
        <v>1.7361111111113825E-4</v>
      </c>
      <c r="AE72" s="73"/>
      <c r="AF72" s="92"/>
      <c r="AG72" s="64"/>
      <c r="AH72" s="65">
        <v>1</v>
      </c>
      <c r="AI72" s="65">
        <v>1</v>
      </c>
      <c r="AJ72" s="65"/>
      <c r="AK72" s="65"/>
      <c r="AL72" s="65"/>
      <c r="AM72" s="69">
        <f t="shared" si="114"/>
        <v>2</v>
      </c>
      <c r="AN72" s="110">
        <v>0.74315972222222226</v>
      </c>
      <c r="AO72" s="64"/>
      <c r="AP72" s="64"/>
      <c r="AQ72" s="65">
        <v>3</v>
      </c>
      <c r="AR72" s="65"/>
      <c r="AS72" s="65"/>
      <c r="AT72" s="65"/>
      <c r="AU72" s="65"/>
      <c r="AV72" s="69">
        <f t="shared" si="115"/>
        <v>3</v>
      </c>
      <c r="AW72" s="110">
        <v>0.74324074074074076</v>
      </c>
      <c r="AX72" s="70">
        <f t="shared" si="90"/>
        <v>8.1018518518494176E-5</v>
      </c>
      <c r="AY72" s="73"/>
      <c r="AZ72" s="92"/>
      <c r="BA72" s="64"/>
      <c r="BB72" s="65">
        <v>2</v>
      </c>
      <c r="BC72" s="65">
        <v>1</v>
      </c>
      <c r="BD72" s="65"/>
      <c r="BE72" s="65"/>
      <c r="BF72" s="65"/>
      <c r="BG72" s="69">
        <f t="shared" si="116"/>
        <v>3</v>
      </c>
      <c r="BH72" s="110"/>
      <c r="BI72" s="64"/>
      <c r="BJ72" s="64"/>
      <c r="BK72" s="65"/>
      <c r="BL72" s="65"/>
      <c r="BM72" s="65"/>
      <c r="BN72" s="65"/>
      <c r="BO72" s="65"/>
      <c r="BP72" s="69">
        <f t="shared" si="117"/>
        <v>0</v>
      </c>
      <c r="BQ72" s="110"/>
      <c r="BR72" s="70">
        <f t="shared" si="11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20"/>
        <v>0</v>
      </c>
      <c r="CK72" s="76"/>
      <c r="CL72" s="111">
        <v>0.74353009259259262</v>
      </c>
      <c r="CM72" s="112">
        <v>0.7437731481481481</v>
      </c>
      <c r="CN72" s="64" t="str">
        <f t="shared" si="91"/>
        <v>Y</v>
      </c>
      <c r="CO72" s="65" t="s">
        <v>75</v>
      </c>
      <c r="CP72" s="65" t="s">
        <v>75</v>
      </c>
      <c r="CQ72" s="66">
        <f t="shared" si="92"/>
        <v>1.8518518518517713E-4</v>
      </c>
      <c r="CR72" s="64" t="str">
        <f t="shared" si="93"/>
        <v>No</v>
      </c>
      <c r="CS72" s="67">
        <f t="shared" si="94"/>
        <v>2159.9999999996626</v>
      </c>
      <c r="CT72" s="76"/>
      <c r="CU72" s="61">
        <f t="shared" si="95"/>
        <v>0</v>
      </c>
      <c r="CV72" s="62">
        <f t="shared" si="96"/>
        <v>12</v>
      </c>
      <c r="CW72" s="63">
        <f t="shared" si="97"/>
        <v>22.000000000000242</v>
      </c>
      <c r="CX72" s="63">
        <f t="shared" si="121"/>
        <v>1</v>
      </c>
      <c r="CY72" s="63">
        <f t="shared" si="98"/>
        <v>5</v>
      </c>
      <c r="CZ72" s="63">
        <f t="shared" si="99"/>
        <v>63.000000000000256</v>
      </c>
      <c r="DA72" s="51">
        <f t="shared" si="122"/>
        <v>17</v>
      </c>
      <c r="DB72" s="52">
        <f t="shared" si="123"/>
        <v>-3.376876012718327</v>
      </c>
      <c r="DC72" s="53">
        <f t="shared" si="100"/>
        <v>0.53643341869931627</v>
      </c>
      <c r="DD72" s="7">
        <f t="shared" si="124"/>
        <v>1</v>
      </c>
      <c r="DE72" s="7">
        <f t="shared" si="101"/>
        <v>24.376876012718569</v>
      </c>
      <c r="DF72" s="7">
        <f t="shared" si="102"/>
        <v>83.999999999993946</v>
      </c>
      <c r="DG72" s="7">
        <f t="shared" si="103"/>
        <v>60.000000000000256</v>
      </c>
      <c r="DH72" s="7">
        <f t="shared" si="104"/>
        <v>-3.376876012718327</v>
      </c>
      <c r="DI72" s="7">
        <f t="shared" si="105"/>
        <v>-4.376876012718327</v>
      </c>
      <c r="DJ72" s="7">
        <f t="shared" si="106"/>
        <v>-3.376876012718327</v>
      </c>
      <c r="DK72" s="7">
        <f t="shared" si="107"/>
        <v>-2.376876012718327</v>
      </c>
      <c r="DL72" s="13">
        <f t="shared" si="108"/>
        <v>-3.376876012718327</v>
      </c>
      <c r="DM72" s="14">
        <f t="shared" si="109"/>
        <v>0.53643341869931627</v>
      </c>
      <c r="DN72" s="37">
        <f t="shared" si="125"/>
        <v>0.34920634920635163</v>
      </c>
      <c r="DO72" s="89" t="str">
        <f t="shared" si="11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5</v>
      </c>
      <c r="E73" s="71">
        <v>1</v>
      </c>
      <c r="F73" s="71"/>
      <c r="G73" s="71"/>
      <c r="H73" s="71"/>
      <c r="I73" s="69">
        <f t="shared" si="111"/>
        <v>6</v>
      </c>
      <c r="J73" s="109">
        <v>0.74651620370370375</v>
      </c>
      <c r="K73" s="73"/>
      <c r="L73" s="92"/>
      <c r="M73" s="64"/>
      <c r="N73" s="65"/>
      <c r="O73" s="65"/>
      <c r="P73" s="65"/>
      <c r="Q73" s="65"/>
      <c r="R73" s="65"/>
      <c r="S73" s="69">
        <f t="shared" si="112"/>
        <v>0</v>
      </c>
      <c r="T73" s="110">
        <v>0.74652777777777779</v>
      </c>
      <c r="U73" s="64"/>
      <c r="V73" s="64"/>
      <c r="W73" s="65">
        <v>7</v>
      </c>
      <c r="X73" s="65">
        <v>1</v>
      </c>
      <c r="Y73" s="65"/>
      <c r="Z73" s="65"/>
      <c r="AA73" s="65"/>
      <c r="AB73" s="69">
        <f t="shared" si="113"/>
        <v>8</v>
      </c>
      <c r="AC73" s="110">
        <v>0.74671296296296286</v>
      </c>
      <c r="AD73" s="70">
        <f t="shared" si="89"/>
        <v>1.851851851850661E-4</v>
      </c>
      <c r="AE73" s="73"/>
      <c r="AF73" s="92"/>
      <c r="AG73" s="64"/>
      <c r="AH73" s="65">
        <v>4</v>
      </c>
      <c r="AI73" s="65">
        <v>1</v>
      </c>
      <c r="AJ73" s="65"/>
      <c r="AK73" s="65"/>
      <c r="AL73" s="65"/>
      <c r="AM73" s="69">
        <f t="shared" si="114"/>
        <v>5</v>
      </c>
      <c r="AN73" s="110"/>
      <c r="AO73" s="64"/>
      <c r="AP73" s="64"/>
      <c r="AQ73" s="65"/>
      <c r="AR73" s="65"/>
      <c r="AS73" s="65"/>
      <c r="AT73" s="65"/>
      <c r="AU73" s="65"/>
      <c r="AV73" s="69">
        <f t="shared" si="115"/>
        <v>0</v>
      </c>
      <c r="AW73" s="110"/>
      <c r="AX73" s="70">
        <f t="shared" si="90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6"/>
        <v>0</v>
      </c>
      <c r="BH73" s="110"/>
      <c r="BI73" s="64"/>
      <c r="BJ73" s="64"/>
      <c r="BK73" s="65"/>
      <c r="BL73" s="65"/>
      <c r="BM73" s="65"/>
      <c r="BN73" s="65"/>
      <c r="BO73" s="65"/>
      <c r="BP73" s="69">
        <f t="shared" si="117"/>
        <v>0</v>
      </c>
      <c r="BQ73" s="110"/>
      <c r="BR73" s="70">
        <f t="shared" si="118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20"/>
        <v>0</v>
      </c>
      <c r="CK73" s="76"/>
      <c r="CL73" s="111">
        <v>0.74717592592592597</v>
      </c>
      <c r="CM73" s="112">
        <v>0.74746527777777771</v>
      </c>
      <c r="CN73" s="64" t="str">
        <f t="shared" si="91"/>
        <v>Y</v>
      </c>
      <c r="CO73" s="65" t="s">
        <v>75</v>
      </c>
      <c r="CP73" s="65" t="s">
        <v>75</v>
      </c>
      <c r="CQ73" s="66">
        <f t="shared" si="92"/>
        <v>1.9675925925910498E-4</v>
      </c>
      <c r="CR73" s="64" t="str">
        <f t="shared" si="93"/>
        <v>No</v>
      </c>
      <c r="CS73" s="67">
        <f t="shared" si="94"/>
        <v>1800.0000000011576</v>
      </c>
      <c r="CT73" s="76"/>
      <c r="CU73" s="61">
        <f t="shared" si="95"/>
        <v>0</v>
      </c>
      <c r="CV73" s="62">
        <f t="shared" si="96"/>
        <v>8</v>
      </c>
      <c r="CW73" s="63">
        <f t="shared" si="97"/>
        <v>15.999999999989711</v>
      </c>
      <c r="CX73" s="63">
        <f t="shared" si="121"/>
        <v>1</v>
      </c>
      <c r="CY73" s="63">
        <f t="shared" si="98"/>
        <v>5</v>
      </c>
      <c r="CZ73" s="63">
        <f t="shared" si="99"/>
        <v>56.999999999999318</v>
      </c>
      <c r="DA73" s="51">
        <f t="shared" si="122"/>
        <v>13</v>
      </c>
      <c r="DB73" s="52">
        <f t="shared" si="123"/>
        <v>-1.2512506751560011</v>
      </c>
      <c r="DC73" s="53">
        <f t="shared" si="100"/>
        <v>0.46947013675512139</v>
      </c>
      <c r="DD73" s="7">
        <f t="shared" si="124"/>
        <v>1</v>
      </c>
      <c r="DE73" s="7">
        <f t="shared" si="101"/>
        <v>16.251250675145712</v>
      </c>
      <c r="DF73" s="7">
        <f t="shared" si="102"/>
        <v>81.999999999990436</v>
      </c>
      <c r="DG73" s="7">
        <f t="shared" si="103"/>
        <v>53.999999999999318</v>
      </c>
      <c r="DH73" s="7">
        <f t="shared" si="104"/>
        <v>-1.2512506751560011</v>
      </c>
      <c r="DI73" s="7">
        <f t="shared" si="105"/>
        <v>-2.2512506751560011</v>
      </c>
      <c r="DJ73" s="7">
        <f t="shared" si="106"/>
        <v>-1.2512506751560011</v>
      </c>
      <c r="DK73" s="7">
        <f t="shared" si="107"/>
        <v>-0.25125067515600108</v>
      </c>
      <c r="DL73" s="13">
        <f t="shared" si="108"/>
        <v>-1.2512506751560011</v>
      </c>
      <c r="DM73" s="14">
        <f t="shared" si="109"/>
        <v>0.46947013675512134</v>
      </c>
      <c r="DN73" s="37">
        <f t="shared" si="125"/>
        <v>0.28070175438578776</v>
      </c>
      <c r="DO73" s="89" t="str">
        <f t="shared" si="11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6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7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8">IF($J74="","-",U74*$L$2+V74*$M$2+W74*$N$2+X74*$O$2+Y74*$P$2+Z74*$Q$2+AA74*$R$2)</f>
        <v>-</v>
      </c>
      <c r="AC74" s="68"/>
      <c r="AD74" s="70" t="str">
        <f t="shared" si="8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9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30">IF($J74="","-",AO74*$L$2+AP74*$M$2+AQ74*$N$2+AR74*$O$2+AS74*$P$2+AT74*$Q$2+AU74*$R$2)</f>
        <v>-</v>
      </c>
      <c r="AW74" s="68"/>
      <c r="AX74" s="70" t="str">
        <f t="shared" si="9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1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2">IF($J74="","-",BI74*$L$2+BJ74*$M$2+BK74*$N$2+BL74*$O$2+BM74*$P$2+BN74*$Q$2+BO74*$R$2)</f>
        <v>-</v>
      </c>
      <c r="BQ74" s="68"/>
      <c r="BR74" s="70" t="str">
        <f t="shared" ref="BR74:BR113" si="133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4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5">IF($J74="","-",CC74*$L$2+CD74*$M$2+CE74*$N$2+CF74*$O$2+CG74*$P$2+CH74*$Q$2+CI74*$R$2)</f>
        <v>-</v>
      </c>
      <c r="CK74" s="76"/>
      <c r="CL74" s="81"/>
      <c r="CM74" s="82"/>
      <c r="CN74" s="64" t="str">
        <f t="shared" si="91"/>
        <v>-</v>
      </c>
      <c r="CO74" s="65"/>
      <c r="CP74" s="65"/>
      <c r="CQ74" s="66" t="str">
        <f t="shared" si="92"/>
        <v>-</v>
      </c>
      <c r="CR74" s="64" t="str">
        <f t="shared" si="93"/>
        <v>-</v>
      </c>
      <c r="CS74" s="67" t="str">
        <f t="shared" si="94"/>
        <v/>
      </c>
      <c r="CT74" s="76"/>
      <c r="CU74" s="61" t="str">
        <f t="shared" si="95"/>
        <v>-</v>
      </c>
      <c r="CV74" s="62" t="str">
        <f t="shared" si="96"/>
        <v>-</v>
      </c>
      <c r="CW74" s="63" t="str">
        <f t="shared" si="97"/>
        <v>-</v>
      </c>
      <c r="CX74" s="63" t="str">
        <f t="shared" si="121"/>
        <v>-</v>
      </c>
      <c r="CY74" s="63" t="str">
        <f t="shared" si="98"/>
        <v>-</v>
      </c>
      <c r="CZ74" s="63" t="str">
        <f t="shared" si="99"/>
        <v>-</v>
      </c>
      <c r="DA74" s="51" t="str">
        <f t="shared" si="122"/>
        <v>-</v>
      </c>
      <c r="DB74" s="52" t="str">
        <f t="shared" si="123"/>
        <v>-</v>
      </c>
      <c r="DC74" s="53" t="str">
        <f t="shared" si="100"/>
        <v>-</v>
      </c>
      <c r="DD74" s="7" t="str">
        <f t="shared" si="124"/>
        <v>-</v>
      </c>
      <c r="DE74" s="7" t="str">
        <f t="shared" si="101"/>
        <v>-</v>
      </c>
      <c r="DF74" s="7" t="str">
        <f t="shared" si="102"/>
        <v>-</v>
      </c>
      <c r="DG74" s="7" t="str">
        <f t="shared" si="103"/>
        <v>-</v>
      </c>
      <c r="DH74" s="7" t="str">
        <f t="shared" si="104"/>
        <v>-</v>
      </c>
      <c r="DI74" s="7" t="str">
        <f t="shared" si="105"/>
        <v>-</v>
      </c>
      <c r="DJ74" s="7" t="str">
        <f t="shared" si="106"/>
        <v>-</v>
      </c>
      <c r="DK74" s="7" t="str">
        <f t="shared" si="107"/>
        <v>-</v>
      </c>
      <c r="DL74" s="13" t="str">
        <f t="shared" si="108"/>
        <v>-</v>
      </c>
      <c r="DM74" s="14" t="str">
        <f t="shared" si="109"/>
        <v>-</v>
      </c>
      <c r="DN74" s="37" t="str">
        <f t="shared" si="125"/>
        <v>-</v>
      </c>
      <c r="DO74" s="89" t="str">
        <f t="shared" si="11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6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7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8"/>
        <v>-</v>
      </c>
      <c r="AC75" s="68"/>
      <c r="AD75" s="70" t="str">
        <f t="shared" si="8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9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30"/>
        <v>-</v>
      </c>
      <c r="AW75" s="68"/>
      <c r="AX75" s="70" t="str">
        <f t="shared" si="9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1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2"/>
        <v>-</v>
      </c>
      <c r="BQ75" s="68"/>
      <c r="BR75" s="70" t="str">
        <f t="shared" si="133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4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5"/>
        <v>-</v>
      </c>
      <c r="CK75" s="76"/>
      <c r="CL75" s="81"/>
      <c r="CM75" s="82"/>
      <c r="CN75" s="64" t="str">
        <f t="shared" si="91"/>
        <v>-</v>
      </c>
      <c r="CO75" s="65"/>
      <c r="CP75" s="65"/>
      <c r="CQ75" s="66" t="str">
        <f t="shared" si="92"/>
        <v>-</v>
      </c>
      <c r="CR75" s="64" t="str">
        <f t="shared" si="93"/>
        <v>-</v>
      </c>
      <c r="CS75" s="67" t="str">
        <f t="shared" si="94"/>
        <v/>
      </c>
      <c r="CT75" s="76"/>
      <c r="CU75" s="61" t="str">
        <f t="shared" si="95"/>
        <v>-</v>
      </c>
      <c r="CV75" s="62" t="str">
        <f t="shared" si="96"/>
        <v>-</v>
      </c>
      <c r="CW75" s="63" t="str">
        <f t="shared" si="97"/>
        <v>-</v>
      </c>
      <c r="CX75" s="63" t="str">
        <f t="shared" si="121"/>
        <v>-</v>
      </c>
      <c r="CY75" s="63" t="str">
        <f t="shared" si="98"/>
        <v>-</v>
      </c>
      <c r="CZ75" s="63" t="str">
        <f t="shared" si="99"/>
        <v>-</v>
      </c>
      <c r="DA75" s="51" t="str">
        <f t="shared" si="122"/>
        <v>-</v>
      </c>
      <c r="DB75" s="52" t="str">
        <f t="shared" si="123"/>
        <v>-</v>
      </c>
      <c r="DC75" s="53" t="str">
        <f t="shared" si="100"/>
        <v>-</v>
      </c>
      <c r="DD75" s="7" t="str">
        <f t="shared" si="124"/>
        <v>-</v>
      </c>
      <c r="DE75" s="7" t="str">
        <f t="shared" si="101"/>
        <v>-</v>
      </c>
      <c r="DF75" s="7" t="str">
        <f t="shared" si="102"/>
        <v>-</v>
      </c>
      <c r="DG75" s="7" t="str">
        <f t="shared" si="103"/>
        <v>-</v>
      </c>
      <c r="DH75" s="7" t="str">
        <f t="shared" si="104"/>
        <v>-</v>
      </c>
      <c r="DI75" s="7" t="str">
        <f t="shared" si="105"/>
        <v>-</v>
      </c>
      <c r="DJ75" s="7" t="str">
        <f t="shared" si="106"/>
        <v>-</v>
      </c>
      <c r="DK75" s="7" t="str">
        <f t="shared" si="107"/>
        <v>-</v>
      </c>
      <c r="DL75" s="13" t="str">
        <f t="shared" si="108"/>
        <v>-</v>
      </c>
      <c r="DM75" s="14" t="str">
        <f t="shared" si="109"/>
        <v>-</v>
      </c>
      <c r="DN75" s="37" t="str">
        <f t="shared" si="125"/>
        <v>-</v>
      </c>
      <c r="DO75" s="89" t="str">
        <f t="shared" si="11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6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7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8"/>
        <v>-</v>
      </c>
      <c r="AC76" s="68"/>
      <c r="AD76" s="70" t="str">
        <f t="shared" si="8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9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30"/>
        <v>-</v>
      </c>
      <c r="AW76" s="68"/>
      <c r="AX76" s="70" t="str">
        <f t="shared" si="9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1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2"/>
        <v>-</v>
      </c>
      <c r="BQ76" s="68"/>
      <c r="BR76" s="70" t="str">
        <f t="shared" si="133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4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5"/>
        <v>-</v>
      </c>
      <c r="CK76" s="76"/>
      <c r="CL76" s="81"/>
      <c r="CM76" s="82"/>
      <c r="CN76" s="64" t="str">
        <f t="shared" si="91"/>
        <v>-</v>
      </c>
      <c r="CO76" s="65"/>
      <c r="CP76" s="65"/>
      <c r="CQ76" s="66" t="str">
        <f t="shared" si="92"/>
        <v>-</v>
      </c>
      <c r="CR76" s="64" t="str">
        <f t="shared" si="93"/>
        <v>-</v>
      </c>
      <c r="CS76" s="67" t="str">
        <f t="shared" si="94"/>
        <v/>
      </c>
      <c r="CT76" s="76"/>
      <c r="CU76" s="61" t="str">
        <f t="shared" si="95"/>
        <v>-</v>
      </c>
      <c r="CV76" s="62" t="str">
        <f t="shared" si="96"/>
        <v>-</v>
      </c>
      <c r="CW76" s="63" t="str">
        <f t="shared" si="97"/>
        <v>-</v>
      </c>
      <c r="CX76" s="63" t="str">
        <f t="shared" si="121"/>
        <v>-</v>
      </c>
      <c r="CY76" s="63" t="str">
        <f t="shared" si="98"/>
        <v>-</v>
      </c>
      <c r="CZ76" s="63" t="str">
        <f t="shared" si="99"/>
        <v>-</v>
      </c>
      <c r="DA76" s="51" t="str">
        <f t="shared" si="122"/>
        <v>-</v>
      </c>
      <c r="DB76" s="52" t="str">
        <f t="shared" si="123"/>
        <v>-</v>
      </c>
      <c r="DC76" s="53" t="str">
        <f t="shared" si="100"/>
        <v>-</v>
      </c>
      <c r="DD76" s="7" t="str">
        <f t="shared" si="124"/>
        <v>-</v>
      </c>
      <c r="DE76" s="7" t="str">
        <f t="shared" si="101"/>
        <v>-</v>
      </c>
      <c r="DF76" s="7" t="str">
        <f t="shared" si="102"/>
        <v>-</v>
      </c>
      <c r="DG76" s="7" t="str">
        <f t="shared" si="103"/>
        <v>-</v>
      </c>
      <c r="DH76" s="7" t="str">
        <f t="shared" si="104"/>
        <v>-</v>
      </c>
      <c r="DI76" s="7" t="str">
        <f t="shared" si="105"/>
        <v>-</v>
      </c>
      <c r="DJ76" s="7" t="str">
        <f t="shared" si="106"/>
        <v>-</v>
      </c>
      <c r="DK76" s="7" t="str">
        <f t="shared" si="107"/>
        <v>-</v>
      </c>
      <c r="DL76" s="13" t="str">
        <f t="shared" si="108"/>
        <v>-</v>
      </c>
      <c r="DM76" s="14" t="str">
        <f t="shared" si="109"/>
        <v>-</v>
      </c>
      <c r="DN76" s="37" t="str">
        <f t="shared" si="125"/>
        <v>-</v>
      </c>
      <c r="DO76" s="89" t="str">
        <f t="shared" si="11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6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7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8"/>
        <v>-</v>
      </c>
      <c r="AC77" s="68"/>
      <c r="AD77" s="70" t="str">
        <f t="shared" si="8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9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30"/>
        <v>-</v>
      </c>
      <c r="AW77" s="68"/>
      <c r="AX77" s="70" t="str">
        <f t="shared" si="9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1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2"/>
        <v>-</v>
      </c>
      <c r="BQ77" s="68"/>
      <c r="BR77" s="70" t="str">
        <f t="shared" si="133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4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5"/>
        <v>-</v>
      </c>
      <c r="CK77" s="76"/>
      <c r="CL77" s="81"/>
      <c r="CM77" s="82"/>
      <c r="CN77" s="64" t="str">
        <f t="shared" si="91"/>
        <v>-</v>
      </c>
      <c r="CO77" s="65"/>
      <c r="CP77" s="65"/>
      <c r="CQ77" s="66" t="str">
        <f t="shared" si="92"/>
        <v>-</v>
      </c>
      <c r="CR77" s="64" t="str">
        <f t="shared" si="93"/>
        <v>-</v>
      </c>
      <c r="CS77" s="67" t="str">
        <f t="shared" si="94"/>
        <v/>
      </c>
      <c r="CT77" s="76"/>
      <c r="CU77" s="61" t="str">
        <f t="shared" si="95"/>
        <v>-</v>
      </c>
      <c r="CV77" s="62" t="str">
        <f t="shared" si="96"/>
        <v>-</v>
      </c>
      <c r="CW77" s="63" t="str">
        <f t="shared" si="97"/>
        <v>-</v>
      </c>
      <c r="CX77" s="63" t="str">
        <f t="shared" si="121"/>
        <v>-</v>
      </c>
      <c r="CY77" s="63" t="str">
        <f t="shared" si="98"/>
        <v>-</v>
      </c>
      <c r="CZ77" s="63" t="str">
        <f t="shared" si="99"/>
        <v>-</v>
      </c>
      <c r="DA77" s="51" t="str">
        <f t="shared" si="122"/>
        <v>-</v>
      </c>
      <c r="DB77" s="52" t="str">
        <f t="shared" si="123"/>
        <v>-</v>
      </c>
      <c r="DC77" s="53" t="str">
        <f t="shared" si="100"/>
        <v>-</v>
      </c>
      <c r="DD77" s="7" t="str">
        <f t="shared" si="124"/>
        <v>-</v>
      </c>
      <c r="DE77" s="7" t="str">
        <f t="shared" si="101"/>
        <v>-</v>
      </c>
      <c r="DF77" s="7" t="str">
        <f t="shared" si="102"/>
        <v>-</v>
      </c>
      <c r="DG77" s="7" t="str">
        <f t="shared" si="103"/>
        <v>-</v>
      </c>
      <c r="DH77" s="7" t="str">
        <f t="shared" si="104"/>
        <v>-</v>
      </c>
      <c r="DI77" s="7" t="str">
        <f t="shared" si="105"/>
        <v>-</v>
      </c>
      <c r="DJ77" s="7" t="str">
        <f t="shared" si="106"/>
        <v>-</v>
      </c>
      <c r="DK77" s="7" t="str">
        <f t="shared" si="107"/>
        <v>-</v>
      </c>
      <c r="DL77" s="13" t="str">
        <f t="shared" si="108"/>
        <v>-</v>
      </c>
      <c r="DM77" s="14" t="str">
        <f t="shared" si="109"/>
        <v>-</v>
      </c>
      <c r="DN77" s="37" t="str">
        <f t="shared" si="125"/>
        <v>-</v>
      </c>
      <c r="DO77" s="89" t="str">
        <f t="shared" si="11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6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7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8"/>
        <v>-</v>
      </c>
      <c r="AC78" s="68"/>
      <c r="AD78" s="70" t="str">
        <f t="shared" si="8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9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30"/>
        <v>-</v>
      </c>
      <c r="AW78" s="68"/>
      <c r="AX78" s="70" t="str">
        <f t="shared" si="9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1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2"/>
        <v>-</v>
      </c>
      <c r="BQ78" s="68"/>
      <c r="BR78" s="70" t="str">
        <f t="shared" si="133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4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5"/>
        <v>-</v>
      </c>
      <c r="CK78" s="76"/>
      <c r="CL78" s="81"/>
      <c r="CM78" s="82"/>
      <c r="CN78" s="64" t="str">
        <f t="shared" si="91"/>
        <v>-</v>
      </c>
      <c r="CO78" s="65"/>
      <c r="CP78" s="65"/>
      <c r="CQ78" s="66" t="str">
        <f t="shared" si="92"/>
        <v>-</v>
      </c>
      <c r="CR78" s="64" t="str">
        <f t="shared" si="93"/>
        <v>-</v>
      </c>
      <c r="CS78" s="67" t="str">
        <f t="shared" si="94"/>
        <v/>
      </c>
      <c r="CT78" s="76"/>
      <c r="CU78" s="61" t="str">
        <f t="shared" si="95"/>
        <v>-</v>
      </c>
      <c r="CV78" s="62" t="str">
        <f t="shared" si="96"/>
        <v>-</v>
      </c>
      <c r="CW78" s="63" t="str">
        <f t="shared" si="97"/>
        <v>-</v>
      </c>
      <c r="CX78" s="63" t="str">
        <f t="shared" si="121"/>
        <v>-</v>
      </c>
      <c r="CY78" s="63" t="str">
        <f t="shared" si="98"/>
        <v>-</v>
      </c>
      <c r="CZ78" s="63" t="str">
        <f t="shared" si="99"/>
        <v>-</v>
      </c>
      <c r="DA78" s="51" t="str">
        <f t="shared" si="122"/>
        <v>-</v>
      </c>
      <c r="DB78" s="52" t="str">
        <f t="shared" si="123"/>
        <v>-</v>
      </c>
      <c r="DC78" s="53" t="str">
        <f t="shared" si="100"/>
        <v>-</v>
      </c>
      <c r="DD78" s="7" t="str">
        <f t="shared" si="124"/>
        <v>-</v>
      </c>
      <c r="DE78" s="7" t="str">
        <f t="shared" si="101"/>
        <v>-</v>
      </c>
      <c r="DF78" s="7" t="str">
        <f t="shared" si="102"/>
        <v>-</v>
      </c>
      <c r="DG78" s="7" t="str">
        <f t="shared" si="103"/>
        <v>-</v>
      </c>
      <c r="DH78" s="7" t="str">
        <f t="shared" si="104"/>
        <v>-</v>
      </c>
      <c r="DI78" s="7" t="str">
        <f t="shared" si="105"/>
        <v>-</v>
      </c>
      <c r="DJ78" s="7" t="str">
        <f t="shared" si="106"/>
        <v>-</v>
      </c>
      <c r="DK78" s="7" t="str">
        <f t="shared" si="107"/>
        <v>-</v>
      </c>
      <c r="DL78" s="13" t="str">
        <f t="shared" si="108"/>
        <v>-</v>
      </c>
      <c r="DM78" s="14" t="str">
        <f t="shared" si="109"/>
        <v>-</v>
      </c>
      <c r="DN78" s="37" t="str">
        <f t="shared" si="125"/>
        <v>-</v>
      </c>
      <c r="DO78" s="89" t="str">
        <f t="shared" si="11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6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7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8"/>
        <v>-</v>
      </c>
      <c r="AC79" s="68"/>
      <c r="AD79" s="70" t="str">
        <f t="shared" si="8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9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30"/>
        <v>-</v>
      </c>
      <c r="AW79" s="68"/>
      <c r="AX79" s="70" t="str">
        <f t="shared" si="9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1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2"/>
        <v>-</v>
      </c>
      <c r="BQ79" s="68"/>
      <c r="BR79" s="70" t="str">
        <f t="shared" si="133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4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5"/>
        <v>-</v>
      </c>
      <c r="CK79" s="76"/>
      <c r="CL79" s="81"/>
      <c r="CM79" s="82"/>
      <c r="CN79" s="64" t="str">
        <f t="shared" si="91"/>
        <v>-</v>
      </c>
      <c r="CO79" s="65"/>
      <c r="CP79" s="65"/>
      <c r="CQ79" s="66" t="str">
        <f t="shared" si="92"/>
        <v>-</v>
      </c>
      <c r="CR79" s="64" t="str">
        <f t="shared" si="93"/>
        <v>-</v>
      </c>
      <c r="CS79" s="67" t="str">
        <f t="shared" si="94"/>
        <v/>
      </c>
      <c r="CT79" s="76"/>
      <c r="CU79" s="61" t="str">
        <f t="shared" si="95"/>
        <v>-</v>
      </c>
      <c r="CV79" s="62" t="str">
        <f t="shared" si="96"/>
        <v>-</v>
      </c>
      <c r="CW79" s="63" t="str">
        <f t="shared" si="97"/>
        <v>-</v>
      </c>
      <c r="CX79" s="63" t="str">
        <f t="shared" si="121"/>
        <v>-</v>
      </c>
      <c r="CY79" s="63" t="str">
        <f t="shared" si="98"/>
        <v>-</v>
      </c>
      <c r="CZ79" s="63" t="str">
        <f t="shared" si="99"/>
        <v>-</v>
      </c>
      <c r="DA79" s="51" t="str">
        <f t="shared" si="122"/>
        <v>-</v>
      </c>
      <c r="DB79" s="52" t="str">
        <f t="shared" si="123"/>
        <v>-</v>
      </c>
      <c r="DC79" s="53" t="str">
        <f t="shared" si="100"/>
        <v>-</v>
      </c>
      <c r="DD79" s="7" t="str">
        <f t="shared" si="124"/>
        <v>-</v>
      </c>
      <c r="DE79" s="7" t="str">
        <f t="shared" si="101"/>
        <v>-</v>
      </c>
      <c r="DF79" s="7" t="str">
        <f t="shared" si="102"/>
        <v>-</v>
      </c>
      <c r="DG79" s="7" t="str">
        <f t="shared" si="103"/>
        <v>-</v>
      </c>
      <c r="DH79" s="7" t="str">
        <f t="shared" si="104"/>
        <v>-</v>
      </c>
      <c r="DI79" s="7" t="str">
        <f t="shared" si="105"/>
        <v>-</v>
      </c>
      <c r="DJ79" s="7" t="str">
        <f t="shared" si="106"/>
        <v>-</v>
      </c>
      <c r="DK79" s="7" t="str">
        <f t="shared" si="107"/>
        <v>-</v>
      </c>
      <c r="DL79" s="13" t="str">
        <f t="shared" si="108"/>
        <v>-</v>
      </c>
      <c r="DM79" s="14" t="str">
        <f t="shared" si="109"/>
        <v>-</v>
      </c>
      <c r="DN79" s="37" t="str">
        <f t="shared" si="125"/>
        <v>-</v>
      </c>
      <c r="DO79" s="89" t="str">
        <f t="shared" si="11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6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7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8"/>
        <v>-</v>
      </c>
      <c r="AC80" s="68"/>
      <c r="AD80" s="70" t="str">
        <f t="shared" si="8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9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30"/>
        <v>-</v>
      </c>
      <c r="AW80" s="68"/>
      <c r="AX80" s="70" t="str">
        <f t="shared" si="9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1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2"/>
        <v>-</v>
      </c>
      <c r="BQ80" s="68"/>
      <c r="BR80" s="70" t="str">
        <f t="shared" si="133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4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5"/>
        <v>-</v>
      </c>
      <c r="CK80" s="76"/>
      <c r="CL80" s="81"/>
      <c r="CM80" s="82"/>
      <c r="CN80" s="64" t="str">
        <f t="shared" si="91"/>
        <v>-</v>
      </c>
      <c r="CO80" s="65"/>
      <c r="CP80" s="65"/>
      <c r="CQ80" s="66" t="str">
        <f t="shared" si="92"/>
        <v>-</v>
      </c>
      <c r="CR80" s="64" t="str">
        <f t="shared" si="93"/>
        <v>-</v>
      </c>
      <c r="CS80" s="67" t="str">
        <f t="shared" si="94"/>
        <v/>
      </c>
      <c r="CT80" s="76"/>
      <c r="CU80" s="61" t="str">
        <f t="shared" si="95"/>
        <v>-</v>
      </c>
      <c r="CV80" s="62" t="str">
        <f t="shared" si="96"/>
        <v>-</v>
      </c>
      <c r="CW80" s="63" t="str">
        <f t="shared" si="97"/>
        <v>-</v>
      </c>
      <c r="CX80" s="63" t="str">
        <f t="shared" si="121"/>
        <v>-</v>
      </c>
      <c r="CY80" s="63" t="str">
        <f t="shared" si="98"/>
        <v>-</v>
      </c>
      <c r="CZ80" s="63" t="str">
        <f t="shared" si="99"/>
        <v>-</v>
      </c>
      <c r="DA80" s="51" t="str">
        <f t="shared" si="122"/>
        <v>-</v>
      </c>
      <c r="DB80" s="52" t="str">
        <f t="shared" si="123"/>
        <v>-</v>
      </c>
      <c r="DC80" s="53" t="str">
        <f t="shared" si="100"/>
        <v>-</v>
      </c>
      <c r="DD80" s="7" t="str">
        <f t="shared" si="124"/>
        <v>-</v>
      </c>
      <c r="DE80" s="7" t="str">
        <f t="shared" si="101"/>
        <v>-</v>
      </c>
      <c r="DF80" s="7" t="str">
        <f t="shared" si="102"/>
        <v>-</v>
      </c>
      <c r="DG80" s="7" t="str">
        <f t="shared" si="103"/>
        <v>-</v>
      </c>
      <c r="DH80" s="7" t="str">
        <f t="shared" si="104"/>
        <v>-</v>
      </c>
      <c r="DI80" s="7" t="str">
        <f t="shared" si="105"/>
        <v>-</v>
      </c>
      <c r="DJ80" s="7" t="str">
        <f t="shared" si="106"/>
        <v>-</v>
      </c>
      <c r="DK80" s="7" t="str">
        <f t="shared" si="107"/>
        <v>-</v>
      </c>
      <c r="DL80" s="13" t="str">
        <f t="shared" si="108"/>
        <v>-</v>
      </c>
      <c r="DM80" s="14" t="str">
        <f t="shared" si="109"/>
        <v>-</v>
      </c>
      <c r="DN80" s="37" t="str">
        <f t="shared" si="125"/>
        <v>-</v>
      </c>
      <c r="DO80" s="89" t="str">
        <f t="shared" si="11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6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7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8"/>
        <v>-</v>
      </c>
      <c r="AC81" s="68"/>
      <c r="AD81" s="70" t="str">
        <f t="shared" si="8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9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30"/>
        <v>-</v>
      </c>
      <c r="AW81" s="68"/>
      <c r="AX81" s="70" t="str">
        <f t="shared" si="9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1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2"/>
        <v>-</v>
      </c>
      <c r="BQ81" s="68"/>
      <c r="BR81" s="70" t="str">
        <f t="shared" si="133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4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5"/>
        <v>-</v>
      </c>
      <c r="CK81" s="76"/>
      <c r="CL81" s="81"/>
      <c r="CM81" s="82"/>
      <c r="CN81" s="64" t="str">
        <f t="shared" si="91"/>
        <v>-</v>
      </c>
      <c r="CO81" s="65"/>
      <c r="CP81" s="65"/>
      <c r="CQ81" s="66" t="str">
        <f t="shared" si="92"/>
        <v>-</v>
      </c>
      <c r="CR81" s="64" t="str">
        <f t="shared" si="93"/>
        <v>-</v>
      </c>
      <c r="CS81" s="67" t="str">
        <f t="shared" si="94"/>
        <v/>
      </c>
      <c r="CT81" s="76"/>
      <c r="CU81" s="61" t="str">
        <f t="shared" si="95"/>
        <v>-</v>
      </c>
      <c r="CV81" s="62" t="str">
        <f t="shared" si="96"/>
        <v>-</v>
      </c>
      <c r="CW81" s="63" t="str">
        <f t="shared" si="97"/>
        <v>-</v>
      </c>
      <c r="CX81" s="63" t="str">
        <f t="shared" si="121"/>
        <v>-</v>
      </c>
      <c r="CY81" s="63" t="str">
        <f t="shared" si="98"/>
        <v>-</v>
      </c>
      <c r="CZ81" s="63" t="str">
        <f t="shared" si="99"/>
        <v>-</v>
      </c>
      <c r="DA81" s="51" t="str">
        <f t="shared" si="122"/>
        <v>-</v>
      </c>
      <c r="DB81" s="52" t="str">
        <f t="shared" si="123"/>
        <v>-</v>
      </c>
      <c r="DC81" s="53" t="str">
        <f t="shared" si="100"/>
        <v>-</v>
      </c>
      <c r="DD81" s="7" t="str">
        <f t="shared" si="124"/>
        <v>-</v>
      </c>
      <c r="DE81" s="7" t="str">
        <f t="shared" si="101"/>
        <v>-</v>
      </c>
      <c r="DF81" s="7" t="str">
        <f t="shared" si="102"/>
        <v>-</v>
      </c>
      <c r="DG81" s="7" t="str">
        <f t="shared" si="103"/>
        <v>-</v>
      </c>
      <c r="DH81" s="7" t="str">
        <f t="shared" si="104"/>
        <v>-</v>
      </c>
      <c r="DI81" s="7" t="str">
        <f t="shared" si="105"/>
        <v>-</v>
      </c>
      <c r="DJ81" s="7" t="str">
        <f t="shared" si="106"/>
        <v>-</v>
      </c>
      <c r="DK81" s="7" t="str">
        <f t="shared" si="107"/>
        <v>-</v>
      </c>
      <c r="DL81" s="13" t="str">
        <f t="shared" si="108"/>
        <v>-</v>
      </c>
      <c r="DM81" s="14" t="str">
        <f t="shared" si="109"/>
        <v>-</v>
      </c>
      <c r="DN81" s="37" t="str">
        <f t="shared" si="125"/>
        <v>-</v>
      </c>
      <c r="DO81" s="89" t="str">
        <f t="shared" si="11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6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7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8"/>
        <v>-</v>
      </c>
      <c r="AC82" s="68"/>
      <c r="AD82" s="70" t="str">
        <f t="shared" si="8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9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30"/>
        <v>-</v>
      </c>
      <c r="AW82" s="68"/>
      <c r="AX82" s="70" t="str">
        <f t="shared" si="9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1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2"/>
        <v>-</v>
      </c>
      <c r="BQ82" s="68"/>
      <c r="BR82" s="70" t="str">
        <f t="shared" si="133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4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5"/>
        <v>-</v>
      </c>
      <c r="CK82" s="76"/>
      <c r="CL82" s="81"/>
      <c r="CM82" s="82"/>
      <c r="CN82" s="64" t="str">
        <f t="shared" si="91"/>
        <v>-</v>
      </c>
      <c r="CO82" s="65"/>
      <c r="CP82" s="65"/>
      <c r="CQ82" s="66" t="str">
        <f t="shared" si="92"/>
        <v>-</v>
      </c>
      <c r="CR82" s="64" t="str">
        <f t="shared" si="93"/>
        <v>-</v>
      </c>
      <c r="CS82" s="67" t="str">
        <f t="shared" si="94"/>
        <v/>
      </c>
      <c r="CT82" s="76"/>
      <c r="CU82" s="61" t="str">
        <f t="shared" si="95"/>
        <v>-</v>
      </c>
      <c r="CV82" s="62" t="str">
        <f t="shared" si="96"/>
        <v>-</v>
      </c>
      <c r="CW82" s="63" t="str">
        <f t="shared" si="97"/>
        <v>-</v>
      </c>
      <c r="CX82" s="63" t="str">
        <f t="shared" si="121"/>
        <v>-</v>
      </c>
      <c r="CY82" s="63" t="str">
        <f t="shared" si="98"/>
        <v>-</v>
      </c>
      <c r="CZ82" s="63" t="str">
        <f t="shared" si="99"/>
        <v>-</v>
      </c>
      <c r="DA82" s="51" t="str">
        <f t="shared" si="122"/>
        <v>-</v>
      </c>
      <c r="DB82" s="52" t="str">
        <f t="shared" si="123"/>
        <v>-</v>
      </c>
      <c r="DC82" s="53" t="str">
        <f t="shared" si="100"/>
        <v>-</v>
      </c>
      <c r="DD82" s="7" t="str">
        <f t="shared" si="124"/>
        <v>-</v>
      </c>
      <c r="DE82" s="7" t="str">
        <f t="shared" si="101"/>
        <v>-</v>
      </c>
      <c r="DF82" s="7" t="str">
        <f t="shared" si="102"/>
        <v>-</v>
      </c>
      <c r="DG82" s="7" t="str">
        <f t="shared" si="103"/>
        <v>-</v>
      </c>
      <c r="DH82" s="7" t="str">
        <f t="shared" si="104"/>
        <v>-</v>
      </c>
      <c r="DI82" s="7" t="str">
        <f t="shared" si="105"/>
        <v>-</v>
      </c>
      <c r="DJ82" s="7" t="str">
        <f t="shared" si="106"/>
        <v>-</v>
      </c>
      <c r="DK82" s="7" t="str">
        <f t="shared" si="107"/>
        <v>-</v>
      </c>
      <c r="DL82" s="13" t="str">
        <f t="shared" si="108"/>
        <v>-</v>
      </c>
      <c r="DM82" s="14" t="str">
        <f t="shared" si="109"/>
        <v>-</v>
      </c>
      <c r="DN82" s="37" t="str">
        <f t="shared" si="125"/>
        <v>-</v>
      </c>
      <c r="DO82" s="89" t="str">
        <f t="shared" si="11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6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7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8"/>
        <v>-</v>
      </c>
      <c r="AC83" s="68"/>
      <c r="AD83" s="70" t="str">
        <f t="shared" si="8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9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30"/>
        <v>-</v>
      </c>
      <c r="AW83" s="68"/>
      <c r="AX83" s="70" t="str">
        <f t="shared" si="9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1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2"/>
        <v>-</v>
      </c>
      <c r="BQ83" s="68"/>
      <c r="BR83" s="70" t="str">
        <f t="shared" si="133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4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5"/>
        <v>-</v>
      </c>
      <c r="CK83" s="76"/>
      <c r="CL83" s="81"/>
      <c r="CM83" s="82"/>
      <c r="CN83" s="64" t="str">
        <f t="shared" si="91"/>
        <v>-</v>
      </c>
      <c r="CO83" s="65"/>
      <c r="CP83" s="65"/>
      <c r="CQ83" s="66" t="str">
        <f t="shared" si="92"/>
        <v>-</v>
      </c>
      <c r="CR83" s="64" t="str">
        <f t="shared" si="93"/>
        <v>-</v>
      </c>
      <c r="CS83" s="67" t="str">
        <f t="shared" si="94"/>
        <v/>
      </c>
      <c r="CT83" s="76"/>
      <c r="CU83" s="61" t="str">
        <f t="shared" si="95"/>
        <v>-</v>
      </c>
      <c r="CV83" s="62" t="str">
        <f t="shared" si="96"/>
        <v>-</v>
      </c>
      <c r="CW83" s="63" t="str">
        <f t="shared" si="97"/>
        <v>-</v>
      </c>
      <c r="CX83" s="63" t="str">
        <f t="shared" si="121"/>
        <v>-</v>
      </c>
      <c r="CY83" s="63" t="str">
        <f t="shared" si="98"/>
        <v>-</v>
      </c>
      <c r="CZ83" s="63" t="str">
        <f t="shared" si="99"/>
        <v>-</v>
      </c>
      <c r="DA83" s="51" t="str">
        <f t="shared" si="122"/>
        <v>-</v>
      </c>
      <c r="DB83" s="52" t="str">
        <f t="shared" si="123"/>
        <v>-</v>
      </c>
      <c r="DC83" s="53" t="str">
        <f t="shared" si="100"/>
        <v>-</v>
      </c>
      <c r="DD83" s="7" t="str">
        <f t="shared" si="124"/>
        <v>-</v>
      </c>
      <c r="DE83" s="7" t="str">
        <f t="shared" si="101"/>
        <v>-</v>
      </c>
      <c r="DF83" s="7" t="str">
        <f t="shared" si="102"/>
        <v>-</v>
      </c>
      <c r="DG83" s="7" t="str">
        <f t="shared" si="103"/>
        <v>-</v>
      </c>
      <c r="DH83" s="7" t="str">
        <f t="shared" si="104"/>
        <v>-</v>
      </c>
      <c r="DI83" s="7" t="str">
        <f t="shared" si="105"/>
        <v>-</v>
      </c>
      <c r="DJ83" s="7" t="str">
        <f t="shared" si="106"/>
        <v>-</v>
      </c>
      <c r="DK83" s="7" t="str">
        <f t="shared" si="107"/>
        <v>-</v>
      </c>
      <c r="DL83" s="13" t="str">
        <f t="shared" si="108"/>
        <v>-</v>
      </c>
      <c r="DM83" s="14" t="str">
        <f t="shared" si="109"/>
        <v>-</v>
      </c>
      <c r="DN83" s="37" t="str">
        <f t="shared" si="125"/>
        <v>-</v>
      </c>
      <c r="DO83" s="89" t="str">
        <f t="shared" si="11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6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7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8"/>
        <v>-</v>
      </c>
      <c r="AC84" s="68"/>
      <c r="AD84" s="70" t="str">
        <f t="shared" si="8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9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30"/>
        <v>-</v>
      </c>
      <c r="AW84" s="68"/>
      <c r="AX84" s="70" t="str">
        <f t="shared" si="9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1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2"/>
        <v>-</v>
      </c>
      <c r="BQ84" s="68"/>
      <c r="BR84" s="70" t="str">
        <f t="shared" si="133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4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5"/>
        <v>-</v>
      </c>
      <c r="CK84" s="76"/>
      <c r="CL84" s="81"/>
      <c r="CM84" s="82"/>
      <c r="CN84" s="64" t="str">
        <f t="shared" si="91"/>
        <v>-</v>
      </c>
      <c r="CO84" s="65"/>
      <c r="CP84" s="65"/>
      <c r="CQ84" s="66" t="str">
        <f t="shared" si="92"/>
        <v>-</v>
      </c>
      <c r="CR84" s="64" t="str">
        <f t="shared" si="93"/>
        <v>-</v>
      </c>
      <c r="CS84" s="67" t="str">
        <f t="shared" si="94"/>
        <v/>
      </c>
      <c r="CT84" s="76"/>
      <c r="CU84" s="61" t="str">
        <f t="shared" si="95"/>
        <v>-</v>
      </c>
      <c r="CV84" s="62" t="str">
        <f t="shared" si="96"/>
        <v>-</v>
      </c>
      <c r="CW84" s="63" t="str">
        <f t="shared" si="97"/>
        <v>-</v>
      </c>
      <c r="CX84" s="63" t="str">
        <f t="shared" si="121"/>
        <v>-</v>
      </c>
      <c r="CY84" s="63" t="str">
        <f t="shared" si="98"/>
        <v>-</v>
      </c>
      <c r="CZ84" s="63" t="str">
        <f t="shared" si="99"/>
        <v>-</v>
      </c>
      <c r="DA84" s="51" t="str">
        <f t="shared" si="122"/>
        <v>-</v>
      </c>
      <c r="DB84" s="52" t="str">
        <f t="shared" si="123"/>
        <v>-</v>
      </c>
      <c r="DC84" s="53" t="str">
        <f t="shared" si="100"/>
        <v>-</v>
      </c>
      <c r="DD84" s="7" t="str">
        <f t="shared" si="124"/>
        <v>-</v>
      </c>
      <c r="DE84" s="7" t="str">
        <f t="shared" si="101"/>
        <v>-</v>
      </c>
      <c r="DF84" s="7" t="str">
        <f t="shared" si="102"/>
        <v>-</v>
      </c>
      <c r="DG84" s="7" t="str">
        <f t="shared" si="103"/>
        <v>-</v>
      </c>
      <c r="DH84" s="7" t="str">
        <f t="shared" si="104"/>
        <v>-</v>
      </c>
      <c r="DI84" s="7" t="str">
        <f t="shared" si="105"/>
        <v>-</v>
      </c>
      <c r="DJ84" s="7" t="str">
        <f t="shared" si="106"/>
        <v>-</v>
      </c>
      <c r="DK84" s="7" t="str">
        <f t="shared" si="107"/>
        <v>-</v>
      </c>
      <c r="DL84" s="13" t="str">
        <f t="shared" si="108"/>
        <v>-</v>
      </c>
      <c r="DM84" s="14" t="str">
        <f t="shared" si="109"/>
        <v>-</v>
      </c>
      <c r="DN84" s="37" t="str">
        <f t="shared" si="125"/>
        <v>-</v>
      </c>
      <c r="DO84" s="89" t="str">
        <f t="shared" si="11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6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7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8"/>
        <v>-</v>
      </c>
      <c r="AC85" s="68"/>
      <c r="AD85" s="70" t="str">
        <f t="shared" si="8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9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30"/>
        <v>-</v>
      </c>
      <c r="AW85" s="68"/>
      <c r="AX85" s="70" t="str">
        <f t="shared" si="9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1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2"/>
        <v>-</v>
      </c>
      <c r="BQ85" s="68"/>
      <c r="BR85" s="70" t="str">
        <f t="shared" si="133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4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5"/>
        <v>-</v>
      </c>
      <c r="CK85" s="76"/>
      <c r="CL85" s="81"/>
      <c r="CM85" s="82"/>
      <c r="CN85" s="64" t="str">
        <f t="shared" si="91"/>
        <v>-</v>
      </c>
      <c r="CO85" s="65"/>
      <c r="CP85" s="65"/>
      <c r="CQ85" s="66" t="str">
        <f t="shared" si="92"/>
        <v>-</v>
      </c>
      <c r="CR85" s="64" t="str">
        <f t="shared" si="93"/>
        <v>-</v>
      </c>
      <c r="CS85" s="67" t="str">
        <f t="shared" si="94"/>
        <v/>
      </c>
      <c r="CT85" s="76"/>
      <c r="CU85" s="61" t="str">
        <f t="shared" si="95"/>
        <v>-</v>
      </c>
      <c r="CV85" s="62" t="str">
        <f t="shared" si="96"/>
        <v>-</v>
      </c>
      <c r="CW85" s="63" t="str">
        <f t="shared" si="97"/>
        <v>-</v>
      </c>
      <c r="CX85" s="63" t="str">
        <f t="shared" si="121"/>
        <v>-</v>
      </c>
      <c r="CY85" s="63" t="str">
        <f t="shared" si="98"/>
        <v>-</v>
      </c>
      <c r="CZ85" s="63" t="str">
        <f t="shared" si="99"/>
        <v>-</v>
      </c>
      <c r="DA85" s="51" t="str">
        <f t="shared" si="122"/>
        <v>-</v>
      </c>
      <c r="DB85" s="52" t="str">
        <f t="shared" si="123"/>
        <v>-</v>
      </c>
      <c r="DC85" s="53" t="str">
        <f t="shared" si="100"/>
        <v>-</v>
      </c>
      <c r="DD85" s="7" t="str">
        <f t="shared" si="124"/>
        <v>-</v>
      </c>
      <c r="DE85" s="7" t="str">
        <f t="shared" si="101"/>
        <v>-</v>
      </c>
      <c r="DF85" s="7" t="str">
        <f t="shared" si="102"/>
        <v>-</v>
      </c>
      <c r="DG85" s="7" t="str">
        <f t="shared" si="103"/>
        <v>-</v>
      </c>
      <c r="DH85" s="7" t="str">
        <f t="shared" si="104"/>
        <v>-</v>
      </c>
      <c r="DI85" s="7" t="str">
        <f t="shared" si="105"/>
        <v>-</v>
      </c>
      <c r="DJ85" s="7" t="str">
        <f t="shared" si="106"/>
        <v>-</v>
      </c>
      <c r="DK85" s="7" t="str">
        <f t="shared" si="107"/>
        <v>-</v>
      </c>
      <c r="DL85" s="13" t="str">
        <f t="shared" si="108"/>
        <v>-</v>
      </c>
      <c r="DM85" s="14" t="str">
        <f t="shared" si="109"/>
        <v>-</v>
      </c>
      <c r="DN85" s="37" t="str">
        <f t="shared" si="125"/>
        <v>-</v>
      </c>
      <c r="DO85" s="89" t="str">
        <f t="shared" si="11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6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7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8"/>
        <v>-</v>
      </c>
      <c r="AC86" s="68"/>
      <c r="AD86" s="70" t="str">
        <f t="shared" si="8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9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30"/>
        <v>-</v>
      </c>
      <c r="AW86" s="68"/>
      <c r="AX86" s="70" t="str">
        <f t="shared" si="9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1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2"/>
        <v>-</v>
      </c>
      <c r="BQ86" s="68"/>
      <c r="BR86" s="70" t="str">
        <f t="shared" si="133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4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5"/>
        <v>-</v>
      </c>
      <c r="CK86" s="76"/>
      <c r="CL86" s="81"/>
      <c r="CM86" s="82"/>
      <c r="CN86" s="64" t="str">
        <f t="shared" si="91"/>
        <v>-</v>
      </c>
      <c r="CO86" s="65"/>
      <c r="CP86" s="65"/>
      <c r="CQ86" s="66" t="str">
        <f t="shared" si="92"/>
        <v>-</v>
      </c>
      <c r="CR86" s="64" t="str">
        <f t="shared" si="93"/>
        <v>-</v>
      </c>
      <c r="CS86" s="67" t="str">
        <f t="shared" si="94"/>
        <v/>
      </c>
      <c r="CT86" s="76"/>
      <c r="CU86" s="61" t="str">
        <f t="shared" si="95"/>
        <v>-</v>
      </c>
      <c r="CV86" s="62" t="str">
        <f t="shared" si="96"/>
        <v>-</v>
      </c>
      <c r="CW86" s="63" t="str">
        <f t="shared" si="97"/>
        <v>-</v>
      </c>
      <c r="CX86" s="63" t="str">
        <f t="shared" si="121"/>
        <v>-</v>
      </c>
      <c r="CY86" s="63" t="str">
        <f t="shared" si="98"/>
        <v>-</v>
      </c>
      <c r="CZ86" s="63" t="str">
        <f t="shared" si="99"/>
        <v>-</v>
      </c>
      <c r="DA86" s="51" t="str">
        <f t="shared" si="122"/>
        <v>-</v>
      </c>
      <c r="DB86" s="52" t="str">
        <f t="shared" si="123"/>
        <v>-</v>
      </c>
      <c r="DC86" s="53" t="str">
        <f t="shared" si="100"/>
        <v>-</v>
      </c>
      <c r="DD86" s="7" t="str">
        <f t="shared" si="124"/>
        <v>-</v>
      </c>
      <c r="DE86" s="7" t="str">
        <f t="shared" si="101"/>
        <v>-</v>
      </c>
      <c r="DF86" s="7" t="str">
        <f t="shared" si="102"/>
        <v>-</v>
      </c>
      <c r="DG86" s="7" t="str">
        <f t="shared" si="103"/>
        <v>-</v>
      </c>
      <c r="DH86" s="7" t="str">
        <f t="shared" si="104"/>
        <v>-</v>
      </c>
      <c r="DI86" s="7" t="str">
        <f t="shared" si="105"/>
        <v>-</v>
      </c>
      <c r="DJ86" s="7" t="str">
        <f t="shared" si="106"/>
        <v>-</v>
      </c>
      <c r="DK86" s="7" t="str">
        <f t="shared" si="107"/>
        <v>-</v>
      </c>
      <c r="DL86" s="13" t="str">
        <f t="shared" si="108"/>
        <v>-</v>
      </c>
      <c r="DM86" s="14" t="str">
        <f t="shared" si="109"/>
        <v>-</v>
      </c>
      <c r="DN86" s="37" t="str">
        <f t="shared" si="125"/>
        <v>-</v>
      </c>
      <c r="DO86" s="89" t="str">
        <f t="shared" si="11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6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7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8"/>
        <v>-</v>
      </c>
      <c r="AC87" s="68"/>
      <c r="AD87" s="70" t="str">
        <f t="shared" si="8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9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30"/>
        <v>-</v>
      </c>
      <c r="AW87" s="68"/>
      <c r="AX87" s="70" t="str">
        <f t="shared" si="9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1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2"/>
        <v>-</v>
      </c>
      <c r="BQ87" s="68"/>
      <c r="BR87" s="70" t="str">
        <f t="shared" si="133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4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5"/>
        <v>-</v>
      </c>
      <c r="CK87" s="76"/>
      <c r="CL87" s="81"/>
      <c r="CM87" s="82"/>
      <c r="CN87" s="64" t="str">
        <f t="shared" si="91"/>
        <v>-</v>
      </c>
      <c r="CO87" s="65"/>
      <c r="CP87" s="65"/>
      <c r="CQ87" s="66" t="str">
        <f t="shared" si="92"/>
        <v>-</v>
      </c>
      <c r="CR87" s="64" t="str">
        <f t="shared" si="93"/>
        <v>-</v>
      </c>
      <c r="CS87" s="67" t="str">
        <f t="shared" si="94"/>
        <v/>
      </c>
      <c r="CT87" s="76"/>
      <c r="CU87" s="61" t="str">
        <f t="shared" si="95"/>
        <v>-</v>
      </c>
      <c r="CV87" s="62" t="str">
        <f t="shared" si="96"/>
        <v>-</v>
      </c>
      <c r="CW87" s="63" t="str">
        <f t="shared" si="97"/>
        <v>-</v>
      </c>
      <c r="CX87" s="63" t="str">
        <f t="shared" si="121"/>
        <v>-</v>
      </c>
      <c r="CY87" s="63" t="str">
        <f t="shared" si="98"/>
        <v>-</v>
      </c>
      <c r="CZ87" s="63" t="str">
        <f t="shared" si="99"/>
        <v>-</v>
      </c>
      <c r="DA87" s="51" t="str">
        <f t="shared" si="122"/>
        <v>-</v>
      </c>
      <c r="DB87" s="52" t="str">
        <f t="shared" si="123"/>
        <v>-</v>
      </c>
      <c r="DC87" s="53" t="str">
        <f t="shared" si="100"/>
        <v>-</v>
      </c>
      <c r="DD87" s="7" t="str">
        <f t="shared" si="124"/>
        <v>-</v>
      </c>
      <c r="DE87" s="7" t="str">
        <f t="shared" si="101"/>
        <v>-</v>
      </c>
      <c r="DF87" s="7" t="str">
        <f t="shared" si="102"/>
        <v>-</v>
      </c>
      <c r="DG87" s="7" t="str">
        <f t="shared" si="103"/>
        <v>-</v>
      </c>
      <c r="DH87" s="7" t="str">
        <f t="shared" si="104"/>
        <v>-</v>
      </c>
      <c r="DI87" s="7" t="str">
        <f t="shared" si="105"/>
        <v>-</v>
      </c>
      <c r="DJ87" s="7" t="str">
        <f t="shared" si="106"/>
        <v>-</v>
      </c>
      <c r="DK87" s="7" t="str">
        <f t="shared" si="107"/>
        <v>-</v>
      </c>
      <c r="DL87" s="13" t="str">
        <f t="shared" si="108"/>
        <v>-</v>
      </c>
      <c r="DM87" s="14" t="str">
        <f t="shared" si="109"/>
        <v>-</v>
      </c>
      <c r="DN87" s="37" t="str">
        <f t="shared" si="125"/>
        <v>-</v>
      </c>
      <c r="DO87" s="89" t="str">
        <f t="shared" si="11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6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7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8"/>
        <v>-</v>
      </c>
      <c r="AC88" s="68"/>
      <c r="AD88" s="70" t="str">
        <f t="shared" si="8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9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30"/>
        <v>-</v>
      </c>
      <c r="AW88" s="68"/>
      <c r="AX88" s="70" t="str">
        <f t="shared" si="9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1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2"/>
        <v>-</v>
      </c>
      <c r="BQ88" s="68"/>
      <c r="BR88" s="70" t="str">
        <f t="shared" si="133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4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5"/>
        <v>-</v>
      </c>
      <c r="CK88" s="76"/>
      <c r="CL88" s="81"/>
      <c r="CM88" s="82"/>
      <c r="CN88" s="64" t="str">
        <f t="shared" si="91"/>
        <v>-</v>
      </c>
      <c r="CO88" s="65"/>
      <c r="CP88" s="65"/>
      <c r="CQ88" s="66" t="str">
        <f t="shared" si="92"/>
        <v>-</v>
      </c>
      <c r="CR88" s="64" t="str">
        <f t="shared" si="93"/>
        <v>-</v>
      </c>
      <c r="CS88" s="67" t="str">
        <f t="shared" si="94"/>
        <v/>
      </c>
      <c r="CT88" s="76"/>
      <c r="CU88" s="61" t="str">
        <f t="shared" si="95"/>
        <v>-</v>
      </c>
      <c r="CV88" s="62" t="str">
        <f t="shared" si="96"/>
        <v>-</v>
      </c>
      <c r="CW88" s="63" t="str">
        <f t="shared" si="97"/>
        <v>-</v>
      </c>
      <c r="CX88" s="63" t="str">
        <f t="shared" si="121"/>
        <v>-</v>
      </c>
      <c r="CY88" s="63" t="str">
        <f t="shared" si="98"/>
        <v>-</v>
      </c>
      <c r="CZ88" s="63" t="str">
        <f t="shared" si="99"/>
        <v>-</v>
      </c>
      <c r="DA88" s="51" t="str">
        <f t="shared" si="122"/>
        <v>-</v>
      </c>
      <c r="DB88" s="52" t="str">
        <f t="shared" si="123"/>
        <v>-</v>
      </c>
      <c r="DC88" s="53" t="str">
        <f t="shared" si="100"/>
        <v>-</v>
      </c>
      <c r="DD88" s="7" t="str">
        <f t="shared" si="124"/>
        <v>-</v>
      </c>
      <c r="DE88" s="7" t="str">
        <f t="shared" si="101"/>
        <v>-</v>
      </c>
      <c r="DF88" s="7" t="str">
        <f t="shared" si="102"/>
        <v>-</v>
      </c>
      <c r="DG88" s="7" t="str">
        <f t="shared" si="103"/>
        <v>-</v>
      </c>
      <c r="DH88" s="7" t="str">
        <f t="shared" si="104"/>
        <v>-</v>
      </c>
      <c r="DI88" s="7" t="str">
        <f t="shared" si="105"/>
        <v>-</v>
      </c>
      <c r="DJ88" s="7" t="str">
        <f t="shared" si="106"/>
        <v>-</v>
      </c>
      <c r="DK88" s="7" t="str">
        <f t="shared" si="107"/>
        <v>-</v>
      </c>
      <c r="DL88" s="13" t="str">
        <f t="shared" si="108"/>
        <v>-</v>
      </c>
      <c r="DM88" s="14" t="str">
        <f t="shared" si="109"/>
        <v>-</v>
      </c>
      <c r="DN88" s="37" t="str">
        <f t="shared" si="125"/>
        <v>-</v>
      </c>
      <c r="DO88" s="89" t="str">
        <f t="shared" si="11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6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7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8"/>
        <v>-</v>
      </c>
      <c r="AC89" s="68"/>
      <c r="AD89" s="70" t="str">
        <f t="shared" si="8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9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30"/>
        <v>-</v>
      </c>
      <c r="AW89" s="68"/>
      <c r="AX89" s="70" t="str">
        <f t="shared" si="9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1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2"/>
        <v>-</v>
      </c>
      <c r="BQ89" s="68"/>
      <c r="BR89" s="70" t="str">
        <f t="shared" si="133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4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5"/>
        <v>-</v>
      </c>
      <c r="CK89" s="76"/>
      <c r="CL89" s="81"/>
      <c r="CM89" s="82"/>
      <c r="CN89" s="64" t="str">
        <f t="shared" si="91"/>
        <v>-</v>
      </c>
      <c r="CO89" s="65"/>
      <c r="CP89" s="65"/>
      <c r="CQ89" s="66" t="str">
        <f t="shared" si="92"/>
        <v>-</v>
      </c>
      <c r="CR89" s="64" t="str">
        <f t="shared" si="93"/>
        <v>-</v>
      </c>
      <c r="CS89" s="67" t="str">
        <f t="shared" si="94"/>
        <v/>
      </c>
      <c r="CT89" s="76"/>
      <c r="CU89" s="61" t="str">
        <f t="shared" si="95"/>
        <v>-</v>
      </c>
      <c r="CV89" s="62" t="str">
        <f t="shared" si="96"/>
        <v>-</v>
      </c>
      <c r="CW89" s="63" t="str">
        <f t="shared" si="97"/>
        <v>-</v>
      </c>
      <c r="CX89" s="63" t="str">
        <f t="shared" si="121"/>
        <v>-</v>
      </c>
      <c r="CY89" s="63" t="str">
        <f t="shared" si="98"/>
        <v>-</v>
      </c>
      <c r="CZ89" s="63" t="str">
        <f t="shared" si="99"/>
        <v>-</v>
      </c>
      <c r="DA89" s="51" t="str">
        <f t="shared" si="122"/>
        <v>-</v>
      </c>
      <c r="DB89" s="52" t="str">
        <f t="shared" si="123"/>
        <v>-</v>
      </c>
      <c r="DC89" s="53" t="str">
        <f t="shared" si="100"/>
        <v>-</v>
      </c>
      <c r="DD89" s="7" t="str">
        <f t="shared" si="124"/>
        <v>-</v>
      </c>
      <c r="DE89" s="7" t="str">
        <f t="shared" si="101"/>
        <v>-</v>
      </c>
      <c r="DF89" s="7" t="str">
        <f t="shared" si="102"/>
        <v>-</v>
      </c>
      <c r="DG89" s="7" t="str">
        <f t="shared" si="103"/>
        <v>-</v>
      </c>
      <c r="DH89" s="7" t="str">
        <f t="shared" si="104"/>
        <v>-</v>
      </c>
      <c r="DI89" s="7" t="str">
        <f t="shared" si="105"/>
        <v>-</v>
      </c>
      <c r="DJ89" s="7" t="str">
        <f t="shared" si="106"/>
        <v>-</v>
      </c>
      <c r="DK89" s="7" t="str">
        <f t="shared" si="107"/>
        <v>-</v>
      </c>
      <c r="DL89" s="13" t="str">
        <f t="shared" si="108"/>
        <v>-</v>
      </c>
      <c r="DM89" s="14" t="str">
        <f t="shared" si="109"/>
        <v>-</v>
      </c>
      <c r="DN89" s="37" t="str">
        <f t="shared" si="125"/>
        <v>-</v>
      </c>
      <c r="DO89" s="89" t="str">
        <f t="shared" si="11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6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7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8"/>
        <v>-</v>
      </c>
      <c r="AC90" s="68"/>
      <c r="AD90" s="70" t="str">
        <f t="shared" si="8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9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30"/>
        <v>-</v>
      </c>
      <c r="AW90" s="68"/>
      <c r="AX90" s="70" t="str">
        <f t="shared" si="9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1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2"/>
        <v>-</v>
      </c>
      <c r="BQ90" s="68"/>
      <c r="BR90" s="70" t="str">
        <f t="shared" si="133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4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5"/>
        <v>-</v>
      </c>
      <c r="CK90" s="76"/>
      <c r="CL90" s="81"/>
      <c r="CM90" s="82"/>
      <c r="CN90" s="64" t="str">
        <f t="shared" si="91"/>
        <v>-</v>
      </c>
      <c r="CO90" s="65"/>
      <c r="CP90" s="65"/>
      <c r="CQ90" s="66" t="str">
        <f t="shared" si="92"/>
        <v>-</v>
      </c>
      <c r="CR90" s="64" t="str">
        <f t="shared" si="93"/>
        <v>-</v>
      </c>
      <c r="CS90" s="67" t="str">
        <f t="shared" si="94"/>
        <v/>
      </c>
      <c r="CT90" s="76"/>
      <c r="CU90" s="61" t="str">
        <f t="shared" si="95"/>
        <v>-</v>
      </c>
      <c r="CV90" s="62" t="str">
        <f t="shared" si="96"/>
        <v>-</v>
      </c>
      <c r="CW90" s="63" t="str">
        <f t="shared" si="97"/>
        <v>-</v>
      </c>
      <c r="CX90" s="63" t="str">
        <f t="shared" si="121"/>
        <v>-</v>
      </c>
      <c r="CY90" s="63" t="str">
        <f t="shared" si="98"/>
        <v>-</v>
      </c>
      <c r="CZ90" s="63" t="str">
        <f t="shared" si="99"/>
        <v>-</v>
      </c>
      <c r="DA90" s="51" t="str">
        <f t="shared" si="122"/>
        <v>-</v>
      </c>
      <c r="DB90" s="52" t="str">
        <f t="shared" si="123"/>
        <v>-</v>
      </c>
      <c r="DC90" s="53" t="str">
        <f t="shared" si="100"/>
        <v>-</v>
      </c>
      <c r="DD90" s="7" t="str">
        <f t="shared" si="124"/>
        <v>-</v>
      </c>
      <c r="DE90" s="7" t="str">
        <f t="shared" si="101"/>
        <v>-</v>
      </c>
      <c r="DF90" s="7" t="str">
        <f t="shared" si="102"/>
        <v>-</v>
      </c>
      <c r="DG90" s="7" t="str">
        <f t="shared" si="103"/>
        <v>-</v>
      </c>
      <c r="DH90" s="7" t="str">
        <f t="shared" si="104"/>
        <v>-</v>
      </c>
      <c r="DI90" s="7" t="str">
        <f t="shared" si="105"/>
        <v>-</v>
      </c>
      <c r="DJ90" s="7" t="str">
        <f t="shared" si="106"/>
        <v>-</v>
      </c>
      <c r="DK90" s="7" t="str">
        <f t="shared" si="107"/>
        <v>-</v>
      </c>
      <c r="DL90" s="13" t="str">
        <f t="shared" si="108"/>
        <v>-</v>
      </c>
      <c r="DM90" s="14" t="str">
        <f t="shared" si="109"/>
        <v>-</v>
      </c>
      <c r="DN90" s="37" t="str">
        <f t="shared" si="125"/>
        <v>-</v>
      </c>
      <c r="DO90" s="89" t="str">
        <f t="shared" si="11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6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7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8"/>
        <v>-</v>
      </c>
      <c r="AC91" s="68"/>
      <c r="AD91" s="70" t="str">
        <f t="shared" si="8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9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30"/>
        <v>-</v>
      </c>
      <c r="AW91" s="68"/>
      <c r="AX91" s="70" t="str">
        <f t="shared" si="9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1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2"/>
        <v>-</v>
      </c>
      <c r="BQ91" s="68"/>
      <c r="BR91" s="70" t="str">
        <f t="shared" si="133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4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5"/>
        <v>-</v>
      </c>
      <c r="CK91" s="76"/>
      <c r="CL91" s="81"/>
      <c r="CM91" s="82"/>
      <c r="CN91" s="64" t="str">
        <f t="shared" si="91"/>
        <v>-</v>
      </c>
      <c r="CO91" s="65"/>
      <c r="CP91" s="65"/>
      <c r="CQ91" s="66" t="str">
        <f t="shared" si="92"/>
        <v>-</v>
      </c>
      <c r="CR91" s="64" t="str">
        <f t="shared" si="93"/>
        <v>-</v>
      </c>
      <c r="CS91" s="67" t="str">
        <f t="shared" si="94"/>
        <v/>
      </c>
      <c r="CT91" s="76"/>
      <c r="CU91" s="61" t="str">
        <f t="shared" si="95"/>
        <v>-</v>
      </c>
      <c r="CV91" s="62" t="str">
        <f t="shared" si="96"/>
        <v>-</v>
      </c>
      <c r="CW91" s="63" t="str">
        <f t="shared" si="97"/>
        <v>-</v>
      </c>
      <c r="CX91" s="63" t="str">
        <f t="shared" si="121"/>
        <v>-</v>
      </c>
      <c r="CY91" s="63" t="str">
        <f t="shared" si="98"/>
        <v>-</v>
      </c>
      <c r="CZ91" s="63" t="str">
        <f t="shared" si="99"/>
        <v>-</v>
      </c>
      <c r="DA91" s="51" t="str">
        <f t="shared" si="122"/>
        <v>-</v>
      </c>
      <c r="DB91" s="52" t="str">
        <f t="shared" si="123"/>
        <v>-</v>
      </c>
      <c r="DC91" s="53" t="str">
        <f t="shared" si="100"/>
        <v>-</v>
      </c>
      <c r="DD91" s="7" t="str">
        <f t="shared" si="124"/>
        <v>-</v>
      </c>
      <c r="DE91" s="7" t="str">
        <f t="shared" si="101"/>
        <v>-</v>
      </c>
      <c r="DF91" s="7" t="str">
        <f t="shared" si="102"/>
        <v>-</v>
      </c>
      <c r="DG91" s="7" t="str">
        <f t="shared" si="103"/>
        <v>-</v>
      </c>
      <c r="DH91" s="7" t="str">
        <f t="shared" si="104"/>
        <v>-</v>
      </c>
      <c r="DI91" s="7" t="str">
        <f t="shared" si="105"/>
        <v>-</v>
      </c>
      <c r="DJ91" s="7" t="str">
        <f t="shared" si="106"/>
        <v>-</v>
      </c>
      <c r="DK91" s="7" t="str">
        <f t="shared" si="107"/>
        <v>-</v>
      </c>
      <c r="DL91" s="13" t="str">
        <f t="shared" si="108"/>
        <v>-</v>
      </c>
      <c r="DM91" s="14" t="str">
        <f t="shared" si="109"/>
        <v>-</v>
      </c>
      <c r="DN91" s="37" t="str">
        <f t="shared" si="125"/>
        <v>-</v>
      </c>
      <c r="DO91" s="89" t="str">
        <f t="shared" si="11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6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7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8"/>
        <v>-</v>
      </c>
      <c r="AC92" s="68"/>
      <c r="AD92" s="70" t="str">
        <f t="shared" si="8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9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30"/>
        <v>-</v>
      </c>
      <c r="AW92" s="68"/>
      <c r="AX92" s="70" t="str">
        <f t="shared" si="9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1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2"/>
        <v>-</v>
      </c>
      <c r="BQ92" s="68"/>
      <c r="BR92" s="70" t="str">
        <f t="shared" si="133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4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5"/>
        <v>-</v>
      </c>
      <c r="CK92" s="76"/>
      <c r="CL92" s="81"/>
      <c r="CM92" s="82"/>
      <c r="CN92" s="64" t="str">
        <f t="shared" si="91"/>
        <v>-</v>
      </c>
      <c r="CO92" s="65"/>
      <c r="CP92" s="65"/>
      <c r="CQ92" s="66" t="str">
        <f t="shared" si="92"/>
        <v>-</v>
      </c>
      <c r="CR92" s="64" t="str">
        <f t="shared" si="93"/>
        <v>-</v>
      </c>
      <c r="CS92" s="67" t="str">
        <f t="shared" si="94"/>
        <v/>
      </c>
      <c r="CT92" s="76"/>
      <c r="CU92" s="61" t="str">
        <f t="shared" si="95"/>
        <v>-</v>
      </c>
      <c r="CV92" s="62" t="str">
        <f t="shared" si="96"/>
        <v>-</v>
      </c>
      <c r="CW92" s="63" t="str">
        <f t="shared" si="97"/>
        <v>-</v>
      </c>
      <c r="CX92" s="63" t="str">
        <f t="shared" si="121"/>
        <v>-</v>
      </c>
      <c r="CY92" s="63" t="str">
        <f t="shared" si="98"/>
        <v>-</v>
      </c>
      <c r="CZ92" s="63" t="str">
        <f t="shared" si="99"/>
        <v>-</v>
      </c>
      <c r="DA92" s="51" t="str">
        <f t="shared" si="122"/>
        <v>-</v>
      </c>
      <c r="DB92" s="52" t="str">
        <f t="shared" si="123"/>
        <v>-</v>
      </c>
      <c r="DC92" s="53" t="str">
        <f t="shared" si="100"/>
        <v>-</v>
      </c>
      <c r="DD92" s="7" t="str">
        <f t="shared" si="124"/>
        <v>-</v>
      </c>
      <c r="DE92" s="7" t="str">
        <f t="shared" si="101"/>
        <v>-</v>
      </c>
      <c r="DF92" s="7" t="str">
        <f t="shared" si="102"/>
        <v>-</v>
      </c>
      <c r="DG92" s="7" t="str">
        <f t="shared" si="103"/>
        <v>-</v>
      </c>
      <c r="DH92" s="7" t="str">
        <f t="shared" si="104"/>
        <v>-</v>
      </c>
      <c r="DI92" s="7" t="str">
        <f t="shared" si="105"/>
        <v>-</v>
      </c>
      <c r="DJ92" s="7" t="str">
        <f t="shared" si="106"/>
        <v>-</v>
      </c>
      <c r="DK92" s="7" t="str">
        <f t="shared" si="107"/>
        <v>-</v>
      </c>
      <c r="DL92" s="13" t="str">
        <f t="shared" si="108"/>
        <v>-</v>
      </c>
      <c r="DM92" s="14" t="str">
        <f t="shared" si="109"/>
        <v>-</v>
      </c>
      <c r="DN92" s="37" t="str">
        <f t="shared" si="125"/>
        <v>-</v>
      </c>
      <c r="DO92" s="89" t="str">
        <f t="shared" si="11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6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7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8"/>
        <v>-</v>
      </c>
      <c r="AC93" s="68"/>
      <c r="AD93" s="70" t="str">
        <f t="shared" si="8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9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30"/>
        <v>-</v>
      </c>
      <c r="AW93" s="68"/>
      <c r="AX93" s="70" t="str">
        <f t="shared" si="9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1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2"/>
        <v>-</v>
      </c>
      <c r="BQ93" s="68"/>
      <c r="BR93" s="70" t="str">
        <f t="shared" si="133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4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5"/>
        <v>-</v>
      </c>
      <c r="CK93" s="76"/>
      <c r="CL93" s="81"/>
      <c r="CM93" s="82"/>
      <c r="CN93" s="64" t="str">
        <f t="shared" si="91"/>
        <v>-</v>
      </c>
      <c r="CO93" s="65"/>
      <c r="CP93" s="65"/>
      <c r="CQ93" s="66" t="str">
        <f t="shared" si="92"/>
        <v>-</v>
      </c>
      <c r="CR93" s="64" t="str">
        <f t="shared" si="93"/>
        <v>-</v>
      </c>
      <c r="CS93" s="67" t="str">
        <f t="shared" si="94"/>
        <v/>
      </c>
      <c r="CT93" s="76"/>
      <c r="CU93" s="61" t="str">
        <f t="shared" si="95"/>
        <v>-</v>
      </c>
      <c r="CV93" s="62" t="str">
        <f t="shared" si="96"/>
        <v>-</v>
      </c>
      <c r="CW93" s="63" t="str">
        <f t="shared" si="97"/>
        <v>-</v>
      </c>
      <c r="CX93" s="63" t="str">
        <f t="shared" si="121"/>
        <v>-</v>
      </c>
      <c r="CY93" s="63" t="str">
        <f t="shared" si="98"/>
        <v>-</v>
      </c>
      <c r="CZ93" s="63" t="str">
        <f t="shared" si="99"/>
        <v>-</v>
      </c>
      <c r="DA93" s="51" t="str">
        <f t="shared" si="122"/>
        <v>-</v>
      </c>
      <c r="DB93" s="52" t="str">
        <f t="shared" si="123"/>
        <v>-</v>
      </c>
      <c r="DC93" s="53" t="str">
        <f t="shared" si="100"/>
        <v>-</v>
      </c>
      <c r="DD93" s="7" t="str">
        <f t="shared" si="124"/>
        <v>-</v>
      </c>
      <c r="DE93" s="7" t="str">
        <f t="shared" si="101"/>
        <v>-</v>
      </c>
      <c r="DF93" s="7" t="str">
        <f t="shared" si="102"/>
        <v>-</v>
      </c>
      <c r="DG93" s="7" t="str">
        <f t="shared" si="103"/>
        <v>-</v>
      </c>
      <c r="DH93" s="7" t="str">
        <f t="shared" si="104"/>
        <v>-</v>
      </c>
      <c r="DI93" s="7" t="str">
        <f t="shared" si="105"/>
        <v>-</v>
      </c>
      <c r="DJ93" s="7" t="str">
        <f t="shared" si="106"/>
        <v>-</v>
      </c>
      <c r="DK93" s="7" t="str">
        <f t="shared" si="107"/>
        <v>-</v>
      </c>
      <c r="DL93" s="13" t="str">
        <f t="shared" si="108"/>
        <v>-</v>
      </c>
      <c r="DM93" s="14" t="str">
        <f t="shared" si="109"/>
        <v>-</v>
      </c>
      <c r="DN93" s="37" t="str">
        <f t="shared" si="125"/>
        <v>-</v>
      </c>
      <c r="DO93" s="89" t="str">
        <f t="shared" si="11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6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7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8"/>
        <v>-</v>
      </c>
      <c r="AC94" s="68"/>
      <c r="AD94" s="70" t="str">
        <f t="shared" si="8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9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30"/>
        <v>-</v>
      </c>
      <c r="AW94" s="68"/>
      <c r="AX94" s="70" t="str">
        <f t="shared" si="9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1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2"/>
        <v>-</v>
      </c>
      <c r="BQ94" s="68"/>
      <c r="BR94" s="70" t="str">
        <f t="shared" si="133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4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5"/>
        <v>-</v>
      </c>
      <c r="CK94" s="76"/>
      <c r="CL94" s="81"/>
      <c r="CM94" s="82"/>
      <c r="CN94" s="64" t="str">
        <f t="shared" si="91"/>
        <v>-</v>
      </c>
      <c r="CO94" s="65"/>
      <c r="CP94" s="65"/>
      <c r="CQ94" s="66" t="str">
        <f t="shared" si="92"/>
        <v>-</v>
      </c>
      <c r="CR94" s="64" t="str">
        <f t="shared" si="93"/>
        <v>-</v>
      </c>
      <c r="CS94" s="67" t="str">
        <f t="shared" si="94"/>
        <v/>
      </c>
      <c r="CT94" s="76"/>
      <c r="CU94" s="61" t="str">
        <f t="shared" si="95"/>
        <v>-</v>
      </c>
      <c r="CV94" s="62" t="str">
        <f t="shared" si="96"/>
        <v>-</v>
      </c>
      <c r="CW94" s="63" t="str">
        <f t="shared" si="97"/>
        <v>-</v>
      </c>
      <c r="CX94" s="63" t="str">
        <f t="shared" si="121"/>
        <v>-</v>
      </c>
      <c r="CY94" s="63" t="str">
        <f t="shared" si="98"/>
        <v>-</v>
      </c>
      <c r="CZ94" s="63" t="str">
        <f t="shared" si="99"/>
        <v>-</v>
      </c>
      <c r="DA94" s="51" t="str">
        <f t="shared" si="122"/>
        <v>-</v>
      </c>
      <c r="DB94" s="52" t="str">
        <f t="shared" si="123"/>
        <v>-</v>
      </c>
      <c r="DC94" s="53" t="str">
        <f t="shared" si="100"/>
        <v>-</v>
      </c>
      <c r="DD94" s="7" t="str">
        <f t="shared" si="124"/>
        <v>-</v>
      </c>
      <c r="DE94" s="7" t="str">
        <f t="shared" si="101"/>
        <v>-</v>
      </c>
      <c r="DF94" s="7" t="str">
        <f t="shared" si="102"/>
        <v>-</v>
      </c>
      <c r="DG94" s="7" t="str">
        <f t="shared" si="103"/>
        <v>-</v>
      </c>
      <c r="DH94" s="7" t="str">
        <f t="shared" si="104"/>
        <v>-</v>
      </c>
      <c r="DI94" s="7" t="str">
        <f t="shared" si="105"/>
        <v>-</v>
      </c>
      <c r="DJ94" s="7" t="str">
        <f t="shared" si="106"/>
        <v>-</v>
      </c>
      <c r="DK94" s="7" t="str">
        <f t="shared" si="107"/>
        <v>-</v>
      </c>
      <c r="DL94" s="13" t="str">
        <f t="shared" si="108"/>
        <v>-</v>
      </c>
      <c r="DM94" s="14" t="str">
        <f t="shared" si="109"/>
        <v>-</v>
      </c>
      <c r="DN94" s="37" t="str">
        <f t="shared" si="125"/>
        <v>-</v>
      </c>
      <c r="DO94" s="89" t="str">
        <f t="shared" si="11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6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7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8"/>
        <v>-</v>
      </c>
      <c r="AC95" s="68"/>
      <c r="AD95" s="70" t="str">
        <f t="shared" si="8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9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30"/>
        <v>-</v>
      </c>
      <c r="AW95" s="68"/>
      <c r="AX95" s="70" t="str">
        <f t="shared" si="9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1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2"/>
        <v>-</v>
      </c>
      <c r="BQ95" s="68"/>
      <c r="BR95" s="70" t="str">
        <f t="shared" si="133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4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5"/>
        <v>-</v>
      </c>
      <c r="CK95" s="76"/>
      <c r="CL95" s="81"/>
      <c r="CM95" s="82"/>
      <c r="CN95" s="64" t="str">
        <f t="shared" si="91"/>
        <v>-</v>
      </c>
      <c r="CO95" s="65"/>
      <c r="CP95" s="65"/>
      <c r="CQ95" s="66" t="str">
        <f t="shared" si="92"/>
        <v>-</v>
      </c>
      <c r="CR95" s="64" t="str">
        <f t="shared" si="93"/>
        <v>-</v>
      </c>
      <c r="CS95" s="67" t="str">
        <f t="shared" si="94"/>
        <v/>
      </c>
      <c r="CT95" s="76"/>
      <c r="CU95" s="61" t="str">
        <f t="shared" si="95"/>
        <v>-</v>
      </c>
      <c r="CV95" s="62" t="str">
        <f t="shared" si="96"/>
        <v>-</v>
      </c>
      <c r="CW95" s="63" t="str">
        <f t="shared" si="97"/>
        <v>-</v>
      </c>
      <c r="CX95" s="63" t="str">
        <f t="shared" si="121"/>
        <v>-</v>
      </c>
      <c r="CY95" s="63" t="str">
        <f t="shared" si="98"/>
        <v>-</v>
      </c>
      <c r="CZ95" s="63" t="str">
        <f t="shared" si="99"/>
        <v>-</v>
      </c>
      <c r="DA95" s="51" t="str">
        <f t="shared" si="122"/>
        <v>-</v>
      </c>
      <c r="DB95" s="52" t="str">
        <f t="shared" si="123"/>
        <v>-</v>
      </c>
      <c r="DC95" s="53" t="str">
        <f t="shared" si="100"/>
        <v>-</v>
      </c>
      <c r="DD95" s="7" t="str">
        <f t="shared" si="124"/>
        <v>-</v>
      </c>
      <c r="DE95" s="7" t="str">
        <f t="shared" si="101"/>
        <v>-</v>
      </c>
      <c r="DF95" s="7" t="str">
        <f t="shared" si="102"/>
        <v>-</v>
      </c>
      <c r="DG95" s="7" t="str">
        <f t="shared" si="103"/>
        <v>-</v>
      </c>
      <c r="DH95" s="7" t="str">
        <f t="shared" si="104"/>
        <v>-</v>
      </c>
      <c r="DI95" s="7" t="str">
        <f t="shared" si="105"/>
        <v>-</v>
      </c>
      <c r="DJ95" s="7" t="str">
        <f t="shared" si="106"/>
        <v>-</v>
      </c>
      <c r="DK95" s="7" t="str">
        <f t="shared" si="107"/>
        <v>-</v>
      </c>
      <c r="DL95" s="13" t="str">
        <f t="shared" si="108"/>
        <v>-</v>
      </c>
      <c r="DM95" s="14" t="str">
        <f t="shared" si="109"/>
        <v>-</v>
      </c>
      <c r="DN95" s="37" t="str">
        <f t="shared" si="125"/>
        <v>-</v>
      </c>
      <c r="DO95" s="89" t="str">
        <f t="shared" si="11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6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7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8"/>
        <v>-</v>
      </c>
      <c r="AC96" s="68"/>
      <c r="AD96" s="70" t="str">
        <f t="shared" ref="AD96:AD113" si="13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9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30"/>
        <v>-</v>
      </c>
      <c r="AW96" s="68"/>
      <c r="AX96" s="70" t="str">
        <f t="shared" ref="AX96:AX113" si="13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1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2"/>
        <v>-</v>
      </c>
      <c r="BQ96" s="68"/>
      <c r="BR96" s="70" t="str">
        <f t="shared" si="133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4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5"/>
        <v>-</v>
      </c>
      <c r="CK96" s="76"/>
      <c r="CL96" s="81"/>
      <c r="CM96" s="82"/>
      <c r="CN96" s="64" t="str">
        <f t="shared" ref="CN96:CN113" si="138">IF($J96="","-",IF(AND(AB96&gt;0,S96=0),"Y","N"))</f>
        <v>-</v>
      </c>
      <c r="CO96" s="65"/>
      <c r="CP96" s="65"/>
      <c r="CQ96" s="66" t="str">
        <f t="shared" ref="CQ96:CQ113" si="139">IF($J96="","-",IF(AC96=0,0,AC96-J96))</f>
        <v>-</v>
      </c>
      <c r="CR96" s="64" t="str">
        <f t="shared" ref="CR96:CR113" si="140">IF($J96="","-",IF(AND(I96&gt;=CR$4,CQ96&gt;=CQ$4,CP96="N",S96=0),"Yes","No"))</f>
        <v>-</v>
      </c>
      <c r="CS96" s="67" t="str">
        <f t="shared" ref="CS96:CS113" si="141">IF($J96="","",IF(S96&gt;0,0,IF(AD96=0,0,AB96/(AD96*24))))</f>
        <v/>
      </c>
      <c r="CT96" s="76"/>
      <c r="CU96" s="61" t="str">
        <f t="shared" ref="CU96:CU113" si="142">IF(J96="","-",CJ96)</f>
        <v>-</v>
      </c>
      <c r="CV96" s="62" t="str">
        <f t="shared" ref="CV96:CV113" si="143">IF($J96="","-",AB96+AV96+BP96)</f>
        <v>-</v>
      </c>
      <c r="CW96" s="63" t="str">
        <f t="shared" ref="CW96:CW113" si="144">IF($J96="","-",(AD96+AX96+BR96)*86400)</f>
        <v>-</v>
      </c>
      <c r="CX96" s="63" t="str">
        <f t="shared" si="121"/>
        <v>-</v>
      </c>
      <c r="CY96" s="63" t="str">
        <f t="shared" ref="CY96:CY113" si="145">IF($J96="","-",S96+AM96+BG96+CA96)</f>
        <v>-</v>
      </c>
      <c r="CZ96" s="63" t="str">
        <f t="shared" ref="CZ96:CZ113" si="146">IF($J96="","-",(CL96-J96)*86400)</f>
        <v>-</v>
      </c>
      <c r="DA96" s="51" t="str">
        <f t="shared" si="122"/>
        <v>-</v>
      </c>
      <c r="DB96" s="52" t="str">
        <f t="shared" si="123"/>
        <v>-</v>
      </c>
      <c r="DC96" s="53" t="str">
        <f t="shared" ref="DC96:DC113" si="147">IF($J96="", "-", IF(AND(CV96=0, CX96=2),  1,   IFERROR((DA96*3600)/(IFERROR(CZ96-DB96-2,CZ96-2)*$CS$114+CU96*3600),0)))</f>
        <v>-</v>
      </c>
      <c r="DD96" s="7" t="str">
        <f t="shared" si="124"/>
        <v>-</v>
      </c>
      <c r="DE96" s="7" t="str">
        <f t="shared" ref="DE96:DE113" si="148">IF($J96="","-",IFERROR((3600*CV96/$CS$114),0))</f>
        <v>-</v>
      </c>
      <c r="DF96" s="7" t="str">
        <f t="shared" ref="DF96:DF113" si="149">IF(J96="","-",(CM96-J96)*86400)</f>
        <v>-</v>
      </c>
      <c r="DG96" s="7" t="str">
        <f t="shared" ref="DG96:DG113" si="150">IF($J96="","-",(CL96-J96-(3/86400))*86400)</f>
        <v>-</v>
      </c>
      <c r="DH96" s="7" t="str">
        <f t="shared" ref="DH96:DH113" si="151">IF($J96="","-",IF($CW96=0,0, $CW96-IFERROR(3600*$CV96/$CS$114,0)-1))</f>
        <v>-</v>
      </c>
      <c r="DI96" s="7" t="str">
        <f t="shared" ref="DI96:DI113" si="152">IF($J96="","-",IF($CW96=0,0, $CW96-IFERROR(3600*$CV96/$CS$114,0)-2))</f>
        <v>-</v>
      </c>
      <c r="DJ96" s="7" t="str">
        <f t="shared" ref="DJ96:DJ113" si="153">IF($J96="","-",IF($CW96=0,0, $CW96-IFERROR(3600*$CV96/$CS$114,0)-1))</f>
        <v>-</v>
      </c>
      <c r="DK96" s="7" t="str">
        <f t="shared" ref="DK96:DK113" si="154">IF($J96="","-",IF($CW96=0,0, $CW96-IFERROR(3600*$CV96/$CS$114,0)))</f>
        <v>-</v>
      </c>
      <c r="DL96" s="13" t="str">
        <f t="shared" ref="DL96:DL113" si="155">IF($J96="","-",HLOOKUP(CX96,$DH$63:$DK$113,A96+1, FALSE))</f>
        <v>-</v>
      </c>
      <c r="DM96" s="14" t="str">
        <f t="shared" ref="DM96:DM113" si="156">IF($J96="","-",IFERROR(IF(CU96=0,((DA96*(3600/DF96))/($CS$114*((DG96-DB96+1)/DF96))),((DA96*(3600/DF96))/(($CS$114*(((DG96-DB96+1)/DF96)))+((CU96*3600)/DF96)))),0))</f>
        <v>-</v>
      </c>
      <c r="DN96" s="37" t="str">
        <f t="shared" si="125"/>
        <v>-</v>
      </c>
      <c r="DO96" s="89" t="str">
        <f t="shared" ref="DO96:DO113" si="15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6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7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8"/>
        <v>-</v>
      </c>
      <c r="AC97" s="68"/>
      <c r="AD97" s="70" t="str">
        <f t="shared" si="13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9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30"/>
        <v>-</v>
      </c>
      <c r="AW97" s="68"/>
      <c r="AX97" s="70" t="str">
        <f t="shared" si="13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1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2"/>
        <v>-</v>
      </c>
      <c r="BQ97" s="68"/>
      <c r="BR97" s="70" t="str">
        <f t="shared" si="133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4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5"/>
        <v>-</v>
      </c>
      <c r="CK97" s="76"/>
      <c r="CL97" s="81"/>
      <c r="CM97" s="82"/>
      <c r="CN97" s="64" t="str">
        <f t="shared" si="138"/>
        <v>-</v>
      </c>
      <c r="CO97" s="65"/>
      <c r="CP97" s="65"/>
      <c r="CQ97" s="66" t="str">
        <f t="shared" si="139"/>
        <v>-</v>
      </c>
      <c r="CR97" s="64" t="str">
        <f t="shared" si="140"/>
        <v>-</v>
      </c>
      <c r="CS97" s="67" t="str">
        <f t="shared" si="141"/>
        <v/>
      </c>
      <c r="CT97" s="76"/>
      <c r="CU97" s="61" t="str">
        <f t="shared" si="142"/>
        <v>-</v>
      </c>
      <c r="CV97" s="62" t="str">
        <f t="shared" si="143"/>
        <v>-</v>
      </c>
      <c r="CW97" s="63" t="str">
        <f t="shared" si="144"/>
        <v>-</v>
      </c>
      <c r="CX97" s="63" t="str">
        <f t="shared" si="121"/>
        <v>-</v>
      </c>
      <c r="CY97" s="63" t="str">
        <f t="shared" si="145"/>
        <v>-</v>
      </c>
      <c r="CZ97" s="63" t="str">
        <f t="shared" si="146"/>
        <v>-</v>
      </c>
      <c r="DA97" s="51" t="str">
        <f>IF($J97="","-",CV97+CY97+CU97)</f>
        <v>-</v>
      </c>
      <c r="DB97" s="52" t="str">
        <f t="shared" si="123"/>
        <v>-</v>
      </c>
      <c r="DC97" s="53" t="str">
        <f t="shared" si="147"/>
        <v>-</v>
      </c>
      <c r="DD97" s="7" t="str">
        <f t="shared" si="124"/>
        <v>-</v>
      </c>
      <c r="DE97" s="7" t="str">
        <f t="shared" si="148"/>
        <v>-</v>
      </c>
      <c r="DF97" s="7" t="str">
        <f t="shared" si="149"/>
        <v>-</v>
      </c>
      <c r="DG97" s="7" t="str">
        <f t="shared" si="150"/>
        <v>-</v>
      </c>
      <c r="DH97" s="7" t="str">
        <f t="shared" si="151"/>
        <v>-</v>
      </c>
      <c r="DI97" s="7" t="str">
        <f t="shared" si="152"/>
        <v>-</v>
      </c>
      <c r="DJ97" s="7" t="str">
        <f t="shared" si="153"/>
        <v>-</v>
      </c>
      <c r="DK97" s="7" t="str">
        <f t="shared" si="154"/>
        <v>-</v>
      </c>
      <c r="DL97" s="13" t="str">
        <f t="shared" si="155"/>
        <v>-</v>
      </c>
      <c r="DM97" s="14" t="str">
        <f t="shared" si="156"/>
        <v>-</v>
      </c>
      <c r="DN97" s="37" t="str">
        <f t="shared" si="125"/>
        <v>-</v>
      </c>
      <c r="DO97" s="89" t="str">
        <f t="shared" si="15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6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7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8"/>
        <v>-</v>
      </c>
      <c r="AC98" s="68"/>
      <c r="AD98" s="70" t="str">
        <f t="shared" si="13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9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30"/>
        <v>-</v>
      </c>
      <c r="AW98" s="68"/>
      <c r="AX98" s="70" t="str">
        <f t="shared" si="13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1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2"/>
        <v>-</v>
      </c>
      <c r="BQ98" s="68"/>
      <c r="BR98" s="70" t="str">
        <f t="shared" si="133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4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5"/>
        <v>-</v>
      </c>
      <c r="CK98" s="76"/>
      <c r="CL98" s="81"/>
      <c r="CM98" s="82"/>
      <c r="CN98" s="64" t="str">
        <f t="shared" si="138"/>
        <v>-</v>
      </c>
      <c r="CO98" s="65"/>
      <c r="CP98" s="65"/>
      <c r="CQ98" s="66" t="str">
        <f t="shared" si="139"/>
        <v>-</v>
      </c>
      <c r="CR98" s="64" t="str">
        <f t="shared" si="140"/>
        <v>-</v>
      </c>
      <c r="CS98" s="67" t="str">
        <f t="shared" si="141"/>
        <v/>
      </c>
      <c r="CT98" s="76"/>
      <c r="CU98" s="61" t="str">
        <f t="shared" si="142"/>
        <v>-</v>
      </c>
      <c r="CV98" s="62" t="str">
        <f t="shared" si="143"/>
        <v>-</v>
      </c>
      <c r="CW98" s="63" t="str">
        <f t="shared" si="144"/>
        <v>-</v>
      </c>
      <c r="CX98" s="63" t="str">
        <f t="shared" si="121"/>
        <v>-</v>
      </c>
      <c r="CY98" s="63" t="str">
        <f t="shared" si="145"/>
        <v>-</v>
      </c>
      <c r="CZ98" s="63" t="str">
        <f t="shared" si="146"/>
        <v>-</v>
      </c>
      <c r="DA98" s="51" t="str">
        <f t="shared" ref="DA98:DA113" si="158">IF($J98="","-",CV98+CY98+CU98)</f>
        <v>-</v>
      </c>
      <c r="DB98" s="52" t="str">
        <f t="shared" si="123"/>
        <v>-</v>
      </c>
      <c r="DC98" s="53" t="str">
        <f t="shared" si="147"/>
        <v>-</v>
      </c>
      <c r="DD98" s="7" t="str">
        <f t="shared" si="124"/>
        <v>-</v>
      </c>
      <c r="DE98" s="7" t="str">
        <f t="shared" si="148"/>
        <v>-</v>
      </c>
      <c r="DF98" s="7" t="str">
        <f t="shared" si="149"/>
        <v>-</v>
      </c>
      <c r="DG98" s="7" t="str">
        <f t="shared" si="150"/>
        <v>-</v>
      </c>
      <c r="DH98" s="7" t="str">
        <f t="shared" si="151"/>
        <v>-</v>
      </c>
      <c r="DI98" s="7" t="str">
        <f t="shared" si="152"/>
        <v>-</v>
      </c>
      <c r="DJ98" s="7" t="str">
        <f t="shared" si="153"/>
        <v>-</v>
      </c>
      <c r="DK98" s="7" t="str">
        <f t="shared" si="154"/>
        <v>-</v>
      </c>
      <c r="DL98" s="13" t="str">
        <f t="shared" si="155"/>
        <v>-</v>
      </c>
      <c r="DM98" s="14" t="str">
        <f t="shared" si="156"/>
        <v>-</v>
      </c>
      <c r="DN98" s="37" t="str">
        <f t="shared" si="125"/>
        <v>-</v>
      </c>
      <c r="DO98" s="89" t="str">
        <f t="shared" si="15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6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7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8"/>
        <v>-</v>
      </c>
      <c r="AC99" s="68"/>
      <c r="AD99" s="70" t="str">
        <f t="shared" si="13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9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30"/>
        <v>-</v>
      </c>
      <c r="AW99" s="68"/>
      <c r="AX99" s="70" t="str">
        <f t="shared" si="13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1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2"/>
        <v>-</v>
      </c>
      <c r="BQ99" s="68"/>
      <c r="BR99" s="70" t="str">
        <f t="shared" si="133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4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5"/>
        <v>-</v>
      </c>
      <c r="CK99" s="76"/>
      <c r="CL99" s="81"/>
      <c r="CM99" s="82"/>
      <c r="CN99" s="64" t="str">
        <f t="shared" si="138"/>
        <v>-</v>
      </c>
      <c r="CO99" s="65"/>
      <c r="CP99" s="65"/>
      <c r="CQ99" s="66" t="str">
        <f t="shared" si="139"/>
        <v>-</v>
      </c>
      <c r="CR99" s="64" t="str">
        <f t="shared" si="140"/>
        <v>-</v>
      </c>
      <c r="CS99" s="67" t="str">
        <f t="shared" si="141"/>
        <v/>
      </c>
      <c r="CT99" s="76"/>
      <c r="CU99" s="61" t="str">
        <f t="shared" si="142"/>
        <v>-</v>
      </c>
      <c r="CV99" s="62" t="str">
        <f t="shared" si="143"/>
        <v>-</v>
      </c>
      <c r="CW99" s="63" t="str">
        <f t="shared" si="144"/>
        <v>-</v>
      </c>
      <c r="CX99" s="63" t="str">
        <f t="shared" si="121"/>
        <v>-</v>
      </c>
      <c r="CY99" s="63" t="str">
        <f t="shared" si="145"/>
        <v>-</v>
      </c>
      <c r="CZ99" s="63" t="str">
        <f t="shared" si="146"/>
        <v>-</v>
      </c>
      <c r="DA99" s="51" t="str">
        <f t="shared" si="158"/>
        <v>-</v>
      </c>
      <c r="DB99" s="52" t="str">
        <f t="shared" si="123"/>
        <v>-</v>
      </c>
      <c r="DC99" s="53" t="str">
        <f t="shared" si="147"/>
        <v>-</v>
      </c>
      <c r="DD99" s="7" t="str">
        <f t="shared" si="124"/>
        <v>-</v>
      </c>
      <c r="DE99" s="7" t="str">
        <f t="shared" si="148"/>
        <v>-</v>
      </c>
      <c r="DF99" s="7" t="str">
        <f t="shared" si="149"/>
        <v>-</v>
      </c>
      <c r="DG99" s="7" t="str">
        <f t="shared" si="150"/>
        <v>-</v>
      </c>
      <c r="DH99" s="7" t="str">
        <f t="shared" si="151"/>
        <v>-</v>
      </c>
      <c r="DI99" s="7" t="str">
        <f t="shared" si="152"/>
        <v>-</v>
      </c>
      <c r="DJ99" s="7" t="str">
        <f t="shared" si="153"/>
        <v>-</v>
      </c>
      <c r="DK99" s="7" t="str">
        <f t="shared" si="154"/>
        <v>-</v>
      </c>
      <c r="DL99" s="13" t="str">
        <f t="shared" si="155"/>
        <v>-</v>
      </c>
      <c r="DM99" s="14" t="str">
        <f t="shared" si="156"/>
        <v>-</v>
      </c>
      <c r="DN99" s="37" t="str">
        <f t="shared" si="125"/>
        <v>-</v>
      </c>
      <c r="DO99" s="89" t="str">
        <f t="shared" si="15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6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7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8"/>
        <v>-</v>
      </c>
      <c r="AC100" s="68"/>
      <c r="AD100" s="70" t="str">
        <f t="shared" si="13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9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30"/>
        <v>-</v>
      </c>
      <c r="AW100" s="68"/>
      <c r="AX100" s="70" t="str">
        <f t="shared" si="13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1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2"/>
        <v>-</v>
      </c>
      <c r="BQ100" s="68"/>
      <c r="BR100" s="70" t="str">
        <f t="shared" si="133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4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5"/>
        <v>-</v>
      </c>
      <c r="CK100" s="76"/>
      <c r="CL100" s="81"/>
      <c r="CM100" s="82"/>
      <c r="CN100" s="64" t="str">
        <f t="shared" si="138"/>
        <v>-</v>
      </c>
      <c r="CO100" s="65"/>
      <c r="CP100" s="65"/>
      <c r="CQ100" s="66" t="str">
        <f t="shared" si="139"/>
        <v>-</v>
      </c>
      <c r="CR100" s="64" t="str">
        <f t="shared" si="140"/>
        <v>-</v>
      </c>
      <c r="CS100" s="67" t="str">
        <f t="shared" si="141"/>
        <v/>
      </c>
      <c r="CT100" s="76"/>
      <c r="CU100" s="61" t="str">
        <f t="shared" si="142"/>
        <v>-</v>
      </c>
      <c r="CV100" s="62" t="str">
        <f t="shared" si="143"/>
        <v>-</v>
      </c>
      <c r="CW100" s="63" t="str">
        <f t="shared" si="144"/>
        <v>-</v>
      </c>
      <c r="CX100" s="63" t="str">
        <f t="shared" si="121"/>
        <v>-</v>
      </c>
      <c r="CY100" s="63" t="str">
        <f t="shared" si="145"/>
        <v>-</v>
      </c>
      <c r="CZ100" s="63" t="str">
        <f t="shared" si="146"/>
        <v>-</v>
      </c>
      <c r="DA100" s="51" t="str">
        <f t="shared" si="158"/>
        <v>-</v>
      </c>
      <c r="DB100" s="52" t="str">
        <f t="shared" si="123"/>
        <v>-</v>
      </c>
      <c r="DC100" s="53" t="str">
        <f t="shared" si="147"/>
        <v>-</v>
      </c>
      <c r="DD100" s="7" t="str">
        <f t="shared" si="124"/>
        <v>-</v>
      </c>
      <c r="DE100" s="7" t="str">
        <f t="shared" si="148"/>
        <v>-</v>
      </c>
      <c r="DF100" s="7" t="str">
        <f t="shared" si="149"/>
        <v>-</v>
      </c>
      <c r="DG100" s="7" t="str">
        <f t="shared" si="150"/>
        <v>-</v>
      </c>
      <c r="DH100" s="7" t="str">
        <f t="shared" si="151"/>
        <v>-</v>
      </c>
      <c r="DI100" s="7" t="str">
        <f t="shared" si="152"/>
        <v>-</v>
      </c>
      <c r="DJ100" s="7" t="str">
        <f t="shared" si="153"/>
        <v>-</v>
      </c>
      <c r="DK100" s="7" t="str">
        <f t="shared" si="154"/>
        <v>-</v>
      </c>
      <c r="DL100" s="13" t="str">
        <f t="shared" si="155"/>
        <v>-</v>
      </c>
      <c r="DM100" s="14" t="str">
        <f t="shared" si="156"/>
        <v>-</v>
      </c>
      <c r="DN100" s="37" t="str">
        <f t="shared" si="125"/>
        <v>-</v>
      </c>
      <c r="DO100" s="89" t="str">
        <f t="shared" si="15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6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7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8"/>
        <v>-</v>
      </c>
      <c r="AC101" s="68"/>
      <c r="AD101" s="70" t="str">
        <f t="shared" si="13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9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30"/>
        <v>-</v>
      </c>
      <c r="AW101" s="68"/>
      <c r="AX101" s="70" t="str">
        <f t="shared" si="13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1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2"/>
        <v>-</v>
      </c>
      <c r="BQ101" s="68"/>
      <c r="BR101" s="70" t="str">
        <f t="shared" si="133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4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5"/>
        <v>-</v>
      </c>
      <c r="CK101" s="76"/>
      <c r="CL101" s="81"/>
      <c r="CM101" s="82"/>
      <c r="CN101" s="64" t="str">
        <f t="shared" si="138"/>
        <v>-</v>
      </c>
      <c r="CO101" s="65"/>
      <c r="CP101" s="65"/>
      <c r="CQ101" s="66" t="str">
        <f t="shared" si="139"/>
        <v>-</v>
      </c>
      <c r="CR101" s="64" t="str">
        <f t="shared" si="140"/>
        <v>-</v>
      </c>
      <c r="CS101" s="67" t="str">
        <f t="shared" si="141"/>
        <v/>
      </c>
      <c r="CT101" s="76"/>
      <c r="CU101" s="61" t="str">
        <f t="shared" si="142"/>
        <v>-</v>
      </c>
      <c r="CV101" s="62" t="str">
        <f t="shared" si="143"/>
        <v>-</v>
      </c>
      <c r="CW101" s="63" t="str">
        <f t="shared" si="144"/>
        <v>-</v>
      </c>
      <c r="CX101" s="63" t="str">
        <f t="shared" si="121"/>
        <v>-</v>
      </c>
      <c r="CY101" s="63" t="str">
        <f t="shared" si="145"/>
        <v>-</v>
      </c>
      <c r="CZ101" s="63" t="str">
        <f t="shared" si="146"/>
        <v>-</v>
      </c>
      <c r="DA101" s="51" t="str">
        <f t="shared" si="158"/>
        <v>-</v>
      </c>
      <c r="DB101" s="52" t="str">
        <f t="shared" si="123"/>
        <v>-</v>
      </c>
      <c r="DC101" s="53" t="str">
        <f t="shared" si="147"/>
        <v>-</v>
      </c>
      <c r="DD101" s="7" t="str">
        <f t="shared" si="124"/>
        <v>-</v>
      </c>
      <c r="DE101" s="7" t="str">
        <f t="shared" si="148"/>
        <v>-</v>
      </c>
      <c r="DF101" s="7" t="str">
        <f t="shared" si="149"/>
        <v>-</v>
      </c>
      <c r="DG101" s="7" t="str">
        <f t="shared" si="150"/>
        <v>-</v>
      </c>
      <c r="DH101" s="7" t="str">
        <f t="shared" si="151"/>
        <v>-</v>
      </c>
      <c r="DI101" s="7" t="str">
        <f t="shared" si="152"/>
        <v>-</v>
      </c>
      <c r="DJ101" s="7" t="str">
        <f t="shared" si="153"/>
        <v>-</v>
      </c>
      <c r="DK101" s="7" t="str">
        <f t="shared" si="154"/>
        <v>-</v>
      </c>
      <c r="DL101" s="13" t="str">
        <f t="shared" si="155"/>
        <v>-</v>
      </c>
      <c r="DM101" s="14" t="str">
        <f t="shared" si="156"/>
        <v>-</v>
      </c>
      <c r="DN101" s="37" t="str">
        <f t="shared" si="125"/>
        <v>-</v>
      </c>
      <c r="DO101" s="89" t="str">
        <f t="shared" si="15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6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7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8"/>
        <v>-</v>
      </c>
      <c r="AC102" s="68"/>
      <c r="AD102" s="70" t="str">
        <f t="shared" si="13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9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30"/>
        <v>-</v>
      </c>
      <c r="AW102" s="68"/>
      <c r="AX102" s="70" t="str">
        <f t="shared" si="13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1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2"/>
        <v>-</v>
      </c>
      <c r="BQ102" s="68"/>
      <c r="BR102" s="70" t="str">
        <f t="shared" si="133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4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5"/>
        <v>-</v>
      </c>
      <c r="CK102" s="76"/>
      <c r="CL102" s="81"/>
      <c r="CM102" s="82"/>
      <c r="CN102" s="64" t="str">
        <f t="shared" si="138"/>
        <v>-</v>
      </c>
      <c r="CO102" s="65"/>
      <c r="CP102" s="65"/>
      <c r="CQ102" s="66" t="str">
        <f t="shared" si="139"/>
        <v>-</v>
      </c>
      <c r="CR102" s="64" t="str">
        <f t="shared" si="140"/>
        <v>-</v>
      </c>
      <c r="CS102" s="67" t="str">
        <f t="shared" si="141"/>
        <v/>
      </c>
      <c r="CT102" s="76"/>
      <c r="CU102" s="61" t="str">
        <f t="shared" si="142"/>
        <v>-</v>
      </c>
      <c r="CV102" s="62" t="str">
        <f t="shared" si="143"/>
        <v>-</v>
      </c>
      <c r="CW102" s="63" t="str">
        <f t="shared" si="144"/>
        <v>-</v>
      </c>
      <c r="CX102" s="63" t="str">
        <f t="shared" si="121"/>
        <v>-</v>
      </c>
      <c r="CY102" s="63" t="str">
        <f t="shared" si="145"/>
        <v>-</v>
      </c>
      <c r="CZ102" s="63" t="str">
        <f t="shared" si="146"/>
        <v>-</v>
      </c>
      <c r="DA102" s="51" t="str">
        <f t="shared" si="158"/>
        <v>-</v>
      </c>
      <c r="DB102" s="52" t="str">
        <f t="shared" si="123"/>
        <v>-</v>
      </c>
      <c r="DC102" s="53" t="str">
        <f t="shared" si="147"/>
        <v>-</v>
      </c>
      <c r="DD102" s="7" t="str">
        <f t="shared" si="124"/>
        <v>-</v>
      </c>
      <c r="DE102" s="7" t="str">
        <f t="shared" si="148"/>
        <v>-</v>
      </c>
      <c r="DF102" s="7" t="str">
        <f t="shared" si="149"/>
        <v>-</v>
      </c>
      <c r="DG102" s="7" t="str">
        <f t="shared" si="150"/>
        <v>-</v>
      </c>
      <c r="DH102" s="7" t="str">
        <f t="shared" si="151"/>
        <v>-</v>
      </c>
      <c r="DI102" s="7" t="str">
        <f t="shared" si="152"/>
        <v>-</v>
      </c>
      <c r="DJ102" s="7" t="str">
        <f t="shared" si="153"/>
        <v>-</v>
      </c>
      <c r="DK102" s="7" t="str">
        <f t="shared" si="154"/>
        <v>-</v>
      </c>
      <c r="DL102" s="13" t="str">
        <f t="shared" si="155"/>
        <v>-</v>
      </c>
      <c r="DM102" s="14" t="str">
        <f t="shared" si="156"/>
        <v>-</v>
      </c>
      <c r="DN102" s="37" t="str">
        <f t="shared" si="125"/>
        <v>-</v>
      </c>
      <c r="DO102" s="89" t="str">
        <f t="shared" si="15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6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7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8"/>
        <v>-</v>
      </c>
      <c r="AC103" s="68"/>
      <c r="AD103" s="70" t="str">
        <f t="shared" si="13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9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30"/>
        <v>-</v>
      </c>
      <c r="AW103" s="68"/>
      <c r="AX103" s="70" t="str">
        <f t="shared" si="13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1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2"/>
        <v>-</v>
      </c>
      <c r="BQ103" s="68"/>
      <c r="BR103" s="70" t="str">
        <f t="shared" si="133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4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5"/>
        <v>-</v>
      </c>
      <c r="CK103" s="76"/>
      <c r="CL103" s="81"/>
      <c r="CM103" s="82"/>
      <c r="CN103" s="64" t="str">
        <f t="shared" si="138"/>
        <v>-</v>
      </c>
      <c r="CO103" s="65"/>
      <c r="CP103" s="65"/>
      <c r="CQ103" s="66" t="str">
        <f t="shared" si="139"/>
        <v>-</v>
      </c>
      <c r="CR103" s="64" t="str">
        <f t="shared" si="140"/>
        <v>-</v>
      </c>
      <c r="CS103" s="67" t="str">
        <f t="shared" si="141"/>
        <v/>
      </c>
      <c r="CT103" s="76"/>
      <c r="CU103" s="61" t="str">
        <f t="shared" si="142"/>
        <v>-</v>
      </c>
      <c r="CV103" s="62" t="str">
        <f t="shared" si="143"/>
        <v>-</v>
      </c>
      <c r="CW103" s="63" t="str">
        <f t="shared" si="144"/>
        <v>-</v>
      </c>
      <c r="CX103" s="63" t="str">
        <f t="shared" si="121"/>
        <v>-</v>
      </c>
      <c r="CY103" s="63" t="str">
        <f t="shared" si="145"/>
        <v>-</v>
      </c>
      <c r="CZ103" s="63" t="str">
        <f t="shared" si="146"/>
        <v>-</v>
      </c>
      <c r="DA103" s="51" t="str">
        <f t="shared" si="158"/>
        <v>-</v>
      </c>
      <c r="DB103" s="52" t="str">
        <f t="shared" si="123"/>
        <v>-</v>
      </c>
      <c r="DC103" s="53" t="str">
        <f t="shared" si="147"/>
        <v>-</v>
      </c>
      <c r="DD103" s="7" t="str">
        <f t="shared" si="124"/>
        <v>-</v>
      </c>
      <c r="DE103" s="7" t="str">
        <f t="shared" si="148"/>
        <v>-</v>
      </c>
      <c r="DF103" s="7" t="str">
        <f t="shared" si="149"/>
        <v>-</v>
      </c>
      <c r="DG103" s="7" t="str">
        <f t="shared" si="150"/>
        <v>-</v>
      </c>
      <c r="DH103" s="7" t="str">
        <f t="shared" si="151"/>
        <v>-</v>
      </c>
      <c r="DI103" s="7" t="str">
        <f t="shared" si="152"/>
        <v>-</v>
      </c>
      <c r="DJ103" s="7" t="str">
        <f t="shared" si="153"/>
        <v>-</v>
      </c>
      <c r="DK103" s="7" t="str">
        <f t="shared" si="154"/>
        <v>-</v>
      </c>
      <c r="DL103" s="13" t="str">
        <f t="shared" si="155"/>
        <v>-</v>
      </c>
      <c r="DM103" s="14" t="str">
        <f t="shared" si="156"/>
        <v>-</v>
      </c>
      <c r="DN103" s="37" t="str">
        <f t="shared" si="125"/>
        <v>-</v>
      </c>
      <c r="DO103" s="89" t="str">
        <f t="shared" si="15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6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7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8"/>
        <v>-</v>
      </c>
      <c r="AC104" s="68"/>
      <c r="AD104" s="70" t="str">
        <f t="shared" si="13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9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30"/>
        <v>-</v>
      </c>
      <c r="AW104" s="68"/>
      <c r="AX104" s="70" t="str">
        <f t="shared" si="13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1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2"/>
        <v>-</v>
      </c>
      <c r="BQ104" s="68"/>
      <c r="BR104" s="70" t="str">
        <f t="shared" si="133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4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5"/>
        <v>-</v>
      </c>
      <c r="CK104" s="76"/>
      <c r="CL104" s="81"/>
      <c r="CM104" s="82"/>
      <c r="CN104" s="64" t="str">
        <f t="shared" si="138"/>
        <v>-</v>
      </c>
      <c r="CO104" s="65"/>
      <c r="CP104" s="65"/>
      <c r="CQ104" s="66" t="str">
        <f t="shared" si="139"/>
        <v>-</v>
      </c>
      <c r="CR104" s="64" t="str">
        <f t="shared" si="140"/>
        <v>-</v>
      </c>
      <c r="CS104" s="67" t="str">
        <f t="shared" si="141"/>
        <v/>
      </c>
      <c r="CT104" s="76"/>
      <c r="CU104" s="61" t="str">
        <f t="shared" si="142"/>
        <v>-</v>
      </c>
      <c r="CV104" s="62" t="str">
        <f t="shared" si="143"/>
        <v>-</v>
      </c>
      <c r="CW104" s="63" t="str">
        <f t="shared" si="144"/>
        <v>-</v>
      </c>
      <c r="CX104" s="63" t="str">
        <f t="shared" si="121"/>
        <v>-</v>
      </c>
      <c r="CY104" s="63" t="str">
        <f t="shared" si="145"/>
        <v>-</v>
      </c>
      <c r="CZ104" s="63" t="str">
        <f t="shared" si="146"/>
        <v>-</v>
      </c>
      <c r="DA104" s="51" t="str">
        <f t="shared" si="158"/>
        <v>-</v>
      </c>
      <c r="DB104" s="52" t="str">
        <f t="shared" si="123"/>
        <v>-</v>
      </c>
      <c r="DC104" s="53" t="str">
        <f t="shared" si="147"/>
        <v>-</v>
      </c>
      <c r="DD104" s="7" t="str">
        <f t="shared" si="124"/>
        <v>-</v>
      </c>
      <c r="DE104" s="7" t="str">
        <f t="shared" si="148"/>
        <v>-</v>
      </c>
      <c r="DF104" s="7" t="str">
        <f t="shared" si="149"/>
        <v>-</v>
      </c>
      <c r="DG104" s="7" t="str">
        <f t="shared" si="150"/>
        <v>-</v>
      </c>
      <c r="DH104" s="7" t="str">
        <f t="shared" si="151"/>
        <v>-</v>
      </c>
      <c r="DI104" s="7" t="str">
        <f t="shared" si="152"/>
        <v>-</v>
      </c>
      <c r="DJ104" s="7" t="str">
        <f t="shared" si="153"/>
        <v>-</v>
      </c>
      <c r="DK104" s="7" t="str">
        <f t="shared" si="154"/>
        <v>-</v>
      </c>
      <c r="DL104" s="13" t="str">
        <f t="shared" si="155"/>
        <v>-</v>
      </c>
      <c r="DM104" s="14" t="str">
        <f t="shared" si="156"/>
        <v>-</v>
      </c>
      <c r="DN104" s="37" t="str">
        <f t="shared" si="125"/>
        <v>-</v>
      </c>
      <c r="DO104" s="89" t="str">
        <f t="shared" si="15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6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7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8"/>
        <v>-</v>
      </c>
      <c r="AC105" s="68"/>
      <c r="AD105" s="70" t="str">
        <f t="shared" si="13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9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30"/>
        <v>-</v>
      </c>
      <c r="AW105" s="68"/>
      <c r="AX105" s="70" t="str">
        <f t="shared" si="13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1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2"/>
        <v>-</v>
      </c>
      <c r="BQ105" s="68"/>
      <c r="BR105" s="70" t="str">
        <f t="shared" si="133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4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5"/>
        <v>-</v>
      </c>
      <c r="CK105" s="76"/>
      <c r="CL105" s="81"/>
      <c r="CM105" s="82"/>
      <c r="CN105" s="64" t="str">
        <f t="shared" si="138"/>
        <v>-</v>
      </c>
      <c r="CO105" s="65"/>
      <c r="CP105" s="65"/>
      <c r="CQ105" s="66" t="str">
        <f t="shared" si="139"/>
        <v>-</v>
      </c>
      <c r="CR105" s="64" t="str">
        <f t="shared" si="140"/>
        <v>-</v>
      </c>
      <c r="CS105" s="67" t="str">
        <f t="shared" si="141"/>
        <v/>
      </c>
      <c r="CT105" s="76"/>
      <c r="CU105" s="61" t="str">
        <f t="shared" si="142"/>
        <v>-</v>
      </c>
      <c r="CV105" s="62" t="str">
        <f t="shared" si="143"/>
        <v>-</v>
      </c>
      <c r="CW105" s="63" t="str">
        <f t="shared" si="144"/>
        <v>-</v>
      </c>
      <c r="CX105" s="63" t="str">
        <f t="shared" si="121"/>
        <v>-</v>
      </c>
      <c r="CY105" s="63" t="str">
        <f t="shared" si="145"/>
        <v>-</v>
      </c>
      <c r="CZ105" s="63" t="str">
        <f t="shared" si="146"/>
        <v>-</v>
      </c>
      <c r="DA105" s="51" t="str">
        <f t="shared" si="158"/>
        <v>-</v>
      </c>
      <c r="DB105" s="52" t="str">
        <f t="shared" si="123"/>
        <v>-</v>
      </c>
      <c r="DC105" s="53" t="str">
        <f t="shared" si="147"/>
        <v>-</v>
      </c>
      <c r="DD105" s="7" t="str">
        <f t="shared" si="124"/>
        <v>-</v>
      </c>
      <c r="DE105" s="7" t="str">
        <f t="shared" si="148"/>
        <v>-</v>
      </c>
      <c r="DF105" s="7" t="str">
        <f t="shared" si="149"/>
        <v>-</v>
      </c>
      <c r="DG105" s="7" t="str">
        <f t="shared" si="150"/>
        <v>-</v>
      </c>
      <c r="DH105" s="7" t="str">
        <f t="shared" si="151"/>
        <v>-</v>
      </c>
      <c r="DI105" s="7" t="str">
        <f t="shared" si="152"/>
        <v>-</v>
      </c>
      <c r="DJ105" s="7" t="str">
        <f t="shared" si="153"/>
        <v>-</v>
      </c>
      <c r="DK105" s="7" t="str">
        <f t="shared" si="154"/>
        <v>-</v>
      </c>
      <c r="DL105" s="13" t="str">
        <f t="shared" si="155"/>
        <v>-</v>
      </c>
      <c r="DM105" s="14" t="str">
        <f t="shared" si="156"/>
        <v>-</v>
      </c>
      <c r="DN105" s="37" t="str">
        <f t="shared" si="125"/>
        <v>-</v>
      </c>
      <c r="DO105" s="89" t="str">
        <f t="shared" si="15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6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7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8"/>
        <v>-</v>
      </c>
      <c r="AC106" s="68"/>
      <c r="AD106" s="70" t="str">
        <f t="shared" si="13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9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30"/>
        <v>-</v>
      </c>
      <c r="AW106" s="68"/>
      <c r="AX106" s="70" t="str">
        <f t="shared" si="13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1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2"/>
        <v>-</v>
      </c>
      <c r="BQ106" s="68"/>
      <c r="BR106" s="70" t="str">
        <f t="shared" si="133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4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5"/>
        <v>-</v>
      </c>
      <c r="CK106" s="76"/>
      <c r="CL106" s="81"/>
      <c r="CM106" s="82"/>
      <c r="CN106" s="64" t="str">
        <f t="shared" si="138"/>
        <v>-</v>
      </c>
      <c r="CO106" s="65"/>
      <c r="CP106" s="65"/>
      <c r="CQ106" s="66" t="str">
        <f t="shared" si="139"/>
        <v>-</v>
      </c>
      <c r="CR106" s="64" t="str">
        <f t="shared" si="140"/>
        <v>-</v>
      </c>
      <c r="CS106" s="67" t="str">
        <f t="shared" si="141"/>
        <v/>
      </c>
      <c r="CT106" s="76"/>
      <c r="CU106" s="61" t="str">
        <f t="shared" si="142"/>
        <v>-</v>
      </c>
      <c r="CV106" s="62" t="str">
        <f t="shared" si="143"/>
        <v>-</v>
      </c>
      <c r="CW106" s="63" t="str">
        <f t="shared" si="144"/>
        <v>-</v>
      </c>
      <c r="CX106" s="63" t="str">
        <f t="shared" si="121"/>
        <v>-</v>
      </c>
      <c r="CY106" s="63" t="str">
        <f t="shared" si="145"/>
        <v>-</v>
      </c>
      <c r="CZ106" s="63" t="str">
        <f t="shared" si="146"/>
        <v>-</v>
      </c>
      <c r="DA106" s="51" t="str">
        <f t="shared" si="158"/>
        <v>-</v>
      </c>
      <c r="DB106" s="52" t="str">
        <f t="shared" si="123"/>
        <v>-</v>
      </c>
      <c r="DC106" s="53" t="str">
        <f t="shared" si="147"/>
        <v>-</v>
      </c>
      <c r="DD106" s="7" t="str">
        <f t="shared" si="124"/>
        <v>-</v>
      </c>
      <c r="DE106" s="7" t="str">
        <f t="shared" si="148"/>
        <v>-</v>
      </c>
      <c r="DF106" s="7" t="str">
        <f t="shared" si="149"/>
        <v>-</v>
      </c>
      <c r="DG106" s="7" t="str">
        <f t="shared" si="150"/>
        <v>-</v>
      </c>
      <c r="DH106" s="7" t="str">
        <f t="shared" si="151"/>
        <v>-</v>
      </c>
      <c r="DI106" s="7" t="str">
        <f t="shared" si="152"/>
        <v>-</v>
      </c>
      <c r="DJ106" s="7" t="str">
        <f t="shared" si="153"/>
        <v>-</v>
      </c>
      <c r="DK106" s="7" t="str">
        <f t="shared" si="154"/>
        <v>-</v>
      </c>
      <c r="DL106" s="13" t="str">
        <f t="shared" si="155"/>
        <v>-</v>
      </c>
      <c r="DM106" s="14" t="str">
        <f t="shared" si="156"/>
        <v>-</v>
      </c>
      <c r="DN106" s="37" t="str">
        <f t="shared" si="125"/>
        <v>-</v>
      </c>
      <c r="DO106" s="89" t="str">
        <f t="shared" si="15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6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7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8"/>
        <v>-</v>
      </c>
      <c r="AC107" s="68"/>
      <c r="AD107" s="70" t="str">
        <f t="shared" si="13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9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30"/>
        <v>-</v>
      </c>
      <c r="AW107" s="68"/>
      <c r="AX107" s="70" t="str">
        <f t="shared" si="13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1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2"/>
        <v>-</v>
      </c>
      <c r="BQ107" s="68"/>
      <c r="BR107" s="70" t="str">
        <f t="shared" si="133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4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5"/>
        <v>-</v>
      </c>
      <c r="CK107" s="76"/>
      <c r="CL107" s="81"/>
      <c r="CM107" s="82"/>
      <c r="CN107" s="64" t="str">
        <f t="shared" si="138"/>
        <v>-</v>
      </c>
      <c r="CO107" s="65"/>
      <c r="CP107" s="65"/>
      <c r="CQ107" s="66" t="str">
        <f t="shared" si="139"/>
        <v>-</v>
      </c>
      <c r="CR107" s="64" t="str">
        <f t="shared" si="140"/>
        <v>-</v>
      </c>
      <c r="CS107" s="67" t="str">
        <f t="shared" si="141"/>
        <v/>
      </c>
      <c r="CT107" s="76"/>
      <c r="CU107" s="61" t="str">
        <f t="shared" si="142"/>
        <v>-</v>
      </c>
      <c r="CV107" s="62" t="str">
        <f t="shared" si="143"/>
        <v>-</v>
      </c>
      <c r="CW107" s="63" t="str">
        <f t="shared" si="144"/>
        <v>-</v>
      </c>
      <c r="CX107" s="63" t="str">
        <f t="shared" si="121"/>
        <v>-</v>
      </c>
      <c r="CY107" s="63" t="str">
        <f t="shared" si="145"/>
        <v>-</v>
      </c>
      <c r="CZ107" s="63" t="str">
        <f t="shared" si="146"/>
        <v>-</v>
      </c>
      <c r="DA107" s="51" t="str">
        <f t="shared" si="158"/>
        <v>-</v>
      </c>
      <c r="DB107" s="52" t="str">
        <f t="shared" si="123"/>
        <v>-</v>
      </c>
      <c r="DC107" s="53" t="str">
        <f t="shared" si="147"/>
        <v>-</v>
      </c>
      <c r="DD107" s="7" t="str">
        <f t="shared" si="124"/>
        <v>-</v>
      </c>
      <c r="DE107" s="7" t="str">
        <f t="shared" si="148"/>
        <v>-</v>
      </c>
      <c r="DF107" s="7" t="str">
        <f t="shared" si="149"/>
        <v>-</v>
      </c>
      <c r="DG107" s="7" t="str">
        <f t="shared" si="150"/>
        <v>-</v>
      </c>
      <c r="DH107" s="7" t="str">
        <f t="shared" si="151"/>
        <v>-</v>
      </c>
      <c r="DI107" s="7" t="str">
        <f t="shared" si="152"/>
        <v>-</v>
      </c>
      <c r="DJ107" s="7" t="str">
        <f t="shared" si="153"/>
        <v>-</v>
      </c>
      <c r="DK107" s="7" t="str">
        <f t="shared" si="154"/>
        <v>-</v>
      </c>
      <c r="DL107" s="13" t="str">
        <f t="shared" si="155"/>
        <v>-</v>
      </c>
      <c r="DM107" s="14" t="str">
        <f t="shared" si="156"/>
        <v>-</v>
      </c>
      <c r="DN107" s="37" t="str">
        <f t="shared" si="125"/>
        <v>-</v>
      </c>
      <c r="DO107" s="89" t="str">
        <f t="shared" si="15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6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7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8"/>
        <v>-</v>
      </c>
      <c r="AC108" s="68"/>
      <c r="AD108" s="70" t="str">
        <f t="shared" si="13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9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30"/>
        <v>-</v>
      </c>
      <c r="AW108" s="68"/>
      <c r="AX108" s="70" t="str">
        <f t="shared" si="13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1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2"/>
        <v>-</v>
      </c>
      <c r="BQ108" s="68"/>
      <c r="BR108" s="70" t="str">
        <f t="shared" si="133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4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5"/>
        <v>-</v>
      </c>
      <c r="CK108" s="76"/>
      <c r="CL108" s="81"/>
      <c r="CM108" s="82"/>
      <c r="CN108" s="64" t="str">
        <f t="shared" si="138"/>
        <v>-</v>
      </c>
      <c r="CO108" s="65"/>
      <c r="CP108" s="65"/>
      <c r="CQ108" s="66" t="str">
        <f t="shared" si="139"/>
        <v>-</v>
      </c>
      <c r="CR108" s="64" t="str">
        <f t="shared" si="140"/>
        <v>-</v>
      </c>
      <c r="CS108" s="67" t="str">
        <f t="shared" si="141"/>
        <v/>
      </c>
      <c r="CT108" s="76"/>
      <c r="CU108" s="61" t="str">
        <f t="shared" si="142"/>
        <v>-</v>
      </c>
      <c r="CV108" s="62" t="str">
        <f t="shared" si="143"/>
        <v>-</v>
      </c>
      <c r="CW108" s="63" t="str">
        <f t="shared" si="144"/>
        <v>-</v>
      </c>
      <c r="CX108" s="63" t="str">
        <f t="shared" si="121"/>
        <v>-</v>
      </c>
      <c r="CY108" s="63" t="str">
        <f t="shared" si="145"/>
        <v>-</v>
      </c>
      <c r="CZ108" s="63" t="str">
        <f t="shared" si="146"/>
        <v>-</v>
      </c>
      <c r="DA108" s="51" t="str">
        <f t="shared" si="158"/>
        <v>-</v>
      </c>
      <c r="DB108" s="52" t="str">
        <f t="shared" si="123"/>
        <v>-</v>
      </c>
      <c r="DC108" s="53" t="str">
        <f t="shared" si="147"/>
        <v>-</v>
      </c>
      <c r="DD108" s="7" t="str">
        <f t="shared" si="124"/>
        <v>-</v>
      </c>
      <c r="DE108" s="7" t="str">
        <f t="shared" si="148"/>
        <v>-</v>
      </c>
      <c r="DF108" s="7" t="str">
        <f t="shared" si="149"/>
        <v>-</v>
      </c>
      <c r="DG108" s="7" t="str">
        <f t="shared" si="150"/>
        <v>-</v>
      </c>
      <c r="DH108" s="7" t="str">
        <f t="shared" si="151"/>
        <v>-</v>
      </c>
      <c r="DI108" s="7" t="str">
        <f t="shared" si="152"/>
        <v>-</v>
      </c>
      <c r="DJ108" s="7" t="str">
        <f t="shared" si="153"/>
        <v>-</v>
      </c>
      <c r="DK108" s="7" t="str">
        <f t="shared" si="154"/>
        <v>-</v>
      </c>
      <c r="DL108" s="13" t="str">
        <f t="shared" si="155"/>
        <v>-</v>
      </c>
      <c r="DM108" s="14" t="str">
        <f t="shared" si="156"/>
        <v>-</v>
      </c>
      <c r="DN108" s="37" t="str">
        <f t="shared" si="125"/>
        <v>-</v>
      </c>
      <c r="DO108" s="89" t="str">
        <f t="shared" si="15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6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7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8"/>
        <v>-</v>
      </c>
      <c r="AC109" s="68"/>
      <c r="AD109" s="70" t="str">
        <f t="shared" si="13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9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30"/>
        <v>-</v>
      </c>
      <c r="AW109" s="68"/>
      <c r="AX109" s="70" t="str">
        <f t="shared" si="13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1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2"/>
        <v>-</v>
      </c>
      <c r="BQ109" s="68"/>
      <c r="BR109" s="70" t="str">
        <f t="shared" si="133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4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5"/>
        <v>-</v>
      </c>
      <c r="CK109" s="76"/>
      <c r="CL109" s="81"/>
      <c r="CM109" s="82"/>
      <c r="CN109" s="64" t="str">
        <f t="shared" si="138"/>
        <v>-</v>
      </c>
      <c r="CO109" s="65"/>
      <c r="CP109" s="65"/>
      <c r="CQ109" s="66" t="str">
        <f t="shared" si="139"/>
        <v>-</v>
      </c>
      <c r="CR109" s="64" t="str">
        <f t="shared" si="140"/>
        <v>-</v>
      </c>
      <c r="CS109" s="67" t="str">
        <f t="shared" si="141"/>
        <v/>
      </c>
      <c r="CT109" s="76"/>
      <c r="CU109" s="61" t="str">
        <f t="shared" si="142"/>
        <v>-</v>
      </c>
      <c r="CV109" s="62" t="str">
        <f t="shared" si="143"/>
        <v>-</v>
      </c>
      <c r="CW109" s="63" t="str">
        <f t="shared" si="144"/>
        <v>-</v>
      </c>
      <c r="CX109" s="63" t="str">
        <f t="shared" si="121"/>
        <v>-</v>
      </c>
      <c r="CY109" s="63" t="str">
        <f t="shared" si="145"/>
        <v>-</v>
      </c>
      <c r="CZ109" s="63" t="str">
        <f t="shared" si="146"/>
        <v>-</v>
      </c>
      <c r="DA109" s="51" t="str">
        <f t="shared" si="158"/>
        <v>-</v>
      </c>
      <c r="DB109" s="52" t="str">
        <f t="shared" si="123"/>
        <v>-</v>
      </c>
      <c r="DC109" s="53" t="str">
        <f t="shared" si="147"/>
        <v>-</v>
      </c>
      <c r="DD109" s="7" t="str">
        <f t="shared" si="124"/>
        <v>-</v>
      </c>
      <c r="DE109" s="7" t="str">
        <f t="shared" si="148"/>
        <v>-</v>
      </c>
      <c r="DF109" s="7" t="str">
        <f t="shared" si="149"/>
        <v>-</v>
      </c>
      <c r="DG109" s="7" t="str">
        <f t="shared" si="150"/>
        <v>-</v>
      </c>
      <c r="DH109" s="7" t="str">
        <f t="shared" si="151"/>
        <v>-</v>
      </c>
      <c r="DI109" s="7" t="str">
        <f t="shared" si="152"/>
        <v>-</v>
      </c>
      <c r="DJ109" s="7" t="str">
        <f t="shared" si="153"/>
        <v>-</v>
      </c>
      <c r="DK109" s="7" t="str">
        <f t="shared" si="154"/>
        <v>-</v>
      </c>
      <c r="DL109" s="13" t="str">
        <f t="shared" si="155"/>
        <v>-</v>
      </c>
      <c r="DM109" s="14" t="str">
        <f t="shared" si="156"/>
        <v>-</v>
      </c>
      <c r="DN109" s="37" t="str">
        <f t="shared" si="125"/>
        <v>-</v>
      </c>
      <c r="DO109" s="89" t="str">
        <f t="shared" si="15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6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7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8"/>
        <v>-</v>
      </c>
      <c r="AC110" s="68"/>
      <c r="AD110" s="70" t="str">
        <f t="shared" si="13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9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30"/>
        <v>-</v>
      </c>
      <c r="AW110" s="68"/>
      <c r="AX110" s="70" t="str">
        <f t="shared" si="13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1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2"/>
        <v>-</v>
      </c>
      <c r="BQ110" s="68"/>
      <c r="BR110" s="70" t="str">
        <f t="shared" si="133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4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5"/>
        <v>-</v>
      </c>
      <c r="CK110" s="76"/>
      <c r="CL110" s="81"/>
      <c r="CM110" s="82"/>
      <c r="CN110" s="64" t="str">
        <f t="shared" si="138"/>
        <v>-</v>
      </c>
      <c r="CO110" s="65"/>
      <c r="CP110" s="65"/>
      <c r="CQ110" s="66" t="str">
        <f t="shared" si="139"/>
        <v>-</v>
      </c>
      <c r="CR110" s="64" t="str">
        <f t="shared" si="140"/>
        <v>-</v>
      </c>
      <c r="CS110" s="67" t="str">
        <f t="shared" si="141"/>
        <v/>
      </c>
      <c r="CT110" s="76"/>
      <c r="CU110" s="61" t="str">
        <f t="shared" si="142"/>
        <v>-</v>
      </c>
      <c r="CV110" s="62" t="str">
        <f t="shared" si="143"/>
        <v>-</v>
      </c>
      <c r="CW110" s="63" t="str">
        <f t="shared" si="144"/>
        <v>-</v>
      </c>
      <c r="CX110" s="63" t="str">
        <f t="shared" si="121"/>
        <v>-</v>
      </c>
      <c r="CY110" s="63" t="str">
        <f t="shared" si="145"/>
        <v>-</v>
      </c>
      <c r="CZ110" s="63" t="str">
        <f t="shared" si="146"/>
        <v>-</v>
      </c>
      <c r="DA110" s="51" t="str">
        <f t="shared" si="158"/>
        <v>-</v>
      </c>
      <c r="DB110" s="52" t="str">
        <f t="shared" si="123"/>
        <v>-</v>
      </c>
      <c r="DC110" s="53" t="str">
        <f t="shared" si="147"/>
        <v>-</v>
      </c>
      <c r="DD110" s="7" t="str">
        <f t="shared" si="124"/>
        <v>-</v>
      </c>
      <c r="DE110" s="7" t="str">
        <f t="shared" si="148"/>
        <v>-</v>
      </c>
      <c r="DF110" s="7" t="str">
        <f t="shared" si="149"/>
        <v>-</v>
      </c>
      <c r="DG110" s="7" t="str">
        <f t="shared" si="150"/>
        <v>-</v>
      </c>
      <c r="DH110" s="7" t="str">
        <f t="shared" si="151"/>
        <v>-</v>
      </c>
      <c r="DI110" s="7" t="str">
        <f t="shared" si="152"/>
        <v>-</v>
      </c>
      <c r="DJ110" s="7" t="str">
        <f t="shared" si="153"/>
        <v>-</v>
      </c>
      <c r="DK110" s="7" t="str">
        <f t="shared" si="154"/>
        <v>-</v>
      </c>
      <c r="DL110" s="13" t="str">
        <f t="shared" si="155"/>
        <v>-</v>
      </c>
      <c r="DM110" s="14" t="str">
        <f t="shared" si="156"/>
        <v>-</v>
      </c>
      <c r="DN110" s="37" t="str">
        <f t="shared" si="125"/>
        <v>-</v>
      </c>
      <c r="DO110" s="89" t="str">
        <f t="shared" si="15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6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7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8"/>
        <v>-</v>
      </c>
      <c r="AC111" s="68"/>
      <c r="AD111" s="70" t="str">
        <f t="shared" si="13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9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30"/>
        <v>-</v>
      </c>
      <c r="AW111" s="68"/>
      <c r="AX111" s="70" t="str">
        <f t="shared" si="13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1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2"/>
        <v>-</v>
      </c>
      <c r="BQ111" s="68"/>
      <c r="BR111" s="70" t="str">
        <f t="shared" si="133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4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5"/>
        <v>-</v>
      </c>
      <c r="CK111" s="76"/>
      <c r="CL111" s="81"/>
      <c r="CM111" s="82"/>
      <c r="CN111" s="64" t="str">
        <f t="shared" si="138"/>
        <v>-</v>
      </c>
      <c r="CO111" s="65"/>
      <c r="CP111" s="65"/>
      <c r="CQ111" s="66" t="str">
        <f t="shared" si="139"/>
        <v>-</v>
      </c>
      <c r="CR111" s="64" t="str">
        <f t="shared" si="140"/>
        <v>-</v>
      </c>
      <c r="CS111" s="67" t="str">
        <f t="shared" si="141"/>
        <v/>
      </c>
      <c r="CT111" s="76"/>
      <c r="CU111" s="61" t="str">
        <f t="shared" si="142"/>
        <v>-</v>
      </c>
      <c r="CV111" s="62" t="str">
        <f t="shared" si="143"/>
        <v>-</v>
      </c>
      <c r="CW111" s="63" t="str">
        <f t="shared" si="144"/>
        <v>-</v>
      </c>
      <c r="CX111" s="63" t="str">
        <f t="shared" si="121"/>
        <v>-</v>
      </c>
      <c r="CY111" s="63" t="str">
        <f t="shared" si="145"/>
        <v>-</v>
      </c>
      <c r="CZ111" s="63" t="str">
        <f t="shared" si="146"/>
        <v>-</v>
      </c>
      <c r="DA111" s="51" t="str">
        <f t="shared" si="158"/>
        <v>-</v>
      </c>
      <c r="DB111" s="52" t="str">
        <f t="shared" si="123"/>
        <v>-</v>
      </c>
      <c r="DC111" s="53" t="str">
        <f t="shared" si="147"/>
        <v>-</v>
      </c>
      <c r="DD111" s="7" t="str">
        <f t="shared" si="124"/>
        <v>-</v>
      </c>
      <c r="DE111" s="7" t="str">
        <f t="shared" si="148"/>
        <v>-</v>
      </c>
      <c r="DF111" s="7" t="str">
        <f t="shared" si="149"/>
        <v>-</v>
      </c>
      <c r="DG111" s="7" t="str">
        <f t="shared" si="150"/>
        <v>-</v>
      </c>
      <c r="DH111" s="7" t="str">
        <f t="shared" si="151"/>
        <v>-</v>
      </c>
      <c r="DI111" s="7" t="str">
        <f t="shared" si="152"/>
        <v>-</v>
      </c>
      <c r="DJ111" s="7" t="str">
        <f t="shared" si="153"/>
        <v>-</v>
      </c>
      <c r="DK111" s="7" t="str">
        <f t="shared" si="154"/>
        <v>-</v>
      </c>
      <c r="DL111" s="13" t="str">
        <f t="shared" si="155"/>
        <v>-</v>
      </c>
      <c r="DM111" s="14" t="str">
        <f t="shared" si="156"/>
        <v>-</v>
      </c>
      <c r="DN111" s="37" t="str">
        <f t="shared" si="125"/>
        <v>-</v>
      </c>
      <c r="DO111" s="89" t="str">
        <f t="shared" si="15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6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7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8"/>
        <v>-</v>
      </c>
      <c r="AC112" s="68"/>
      <c r="AD112" s="70" t="str">
        <f t="shared" si="13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9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30"/>
        <v>-</v>
      </c>
      <c r="AW112" s="68"/>
      <c r="AX112" s="70" t="str">
        <f t="shared" si="13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1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2"/>
        <v>-</v>
      </c>
      <c r="BQ112" s="68"/>
      <c r="BR112" s="70" t="str">
        <f t="shared" si="133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4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5"/>
        <v>-</v>
      </c>
      <c r="CK112" s="76"/>
      <c r="CL112" s="81"/>
      <c r="CM112" s="82"/>
      <c r="CN112" s="64" t="str">
        <f t="shared" si="138"/>
        <v>-</v>
      </c>
      <c r="CO112" s="65"/>
      <c r="CP112" s="65"/>
      <c r="CQ112" s="66" t="str">
        <f t="shared" si="139"/>
        <v>-</v>
      </c>
      <c r="CR112" s="64" t="str">
        <f t="shared" si="140"/>
        <v>-</v>
      </c>
      <c r="CS112" s="67" t="str">
        <f t="shared" si="141"/>
        <v/>
      </c>
      <c r="CT112" s="76"/>
      <c r="CU112" s="61" t="str">
        <f t="shared" si="142"/>
        <v>-</v>
      </c>
      <c r="CV112" s="62" t="str">
        <f t="shared" si="143"/>
        <v>-</v>
      </c>
      <c r="CW112" s="63" t="str">
        <f t="shared" si="144"/>
        <v>-</v>
      </c>
      <c r="CX112" s="63" t="str">
        <f t="shared" si="121"/>
        <v>-</v>
      </c>
      <c r="CY112" s="63" t="str">
        <f t="shared" si="145"/>
        <v>-</v>
      </c>
      <c r="CZ112" s="63" t="str">
        <f t="shared" si="146"/>
        <v>-</v>
      </c>
      <c r="DA112" s="51" t="str">
        <f t="shared" si="158"/>
        <v>-</v>
      </c>
      <c r="DB112" s="52" t="str">
        <f t="shared" si="123"/>
        <v>-</v>
      </c>
      <c r="DC112" s="53" t="str">
        <f t="shared" si="147"/>
        <v>-</v>
      </c>
      <c r="DD112" s="7" t="str">
        <f t="shared" si="124"/>
        <v>-</v>
      </c>
      <c r="DE112" s="7" t="str">
        <f t="shared" si="148"/>
        <v>-</v>
      </c>
      <c r="DF112" s="7" t="str">
        <f t="shared" si="149"/>
        <v>-</v>
      </c>
      <c r="DG112" s="7" t="str">
        <f t="shared" si="150"/>
        <v>-</v>
      </c>
      <c r="DH112" s="7" t="str">
        <f t="shared" si="151"/>
        <v>-</v>
      </c>
      <c r="DI112" s="7" t="str">
        <f t="shared" si="152"/>
        <v>-</v>
      </c>
      <c r="DJ112" s="7" t="str">
        <f t="shared" si="153"/>
        <v>-</v>
      </c>
      <c r="DK112" s="7" t="str">
        <f t="shared" si="154"/>
        <v>-</v>
      </c>
      <c r="DL112" s="13" t="str">
        <f t="shared" si="155"/>
        <v>-</v>
      </c>
      <c r="DM112" s="14" t="str">
        <f t="shared" si="156"/>
        <v>-</v>
      </c>
      <c r="DN112" s="37" t="str">
        <f t="shared" si="125"/>
        <v>-</v>
      </c>
      <c r="DO112" s="89" t="str">
        <f t="shared" si="15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6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7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8"/>
        <v>-</v>
      </c>
      <c r="AC113" s="68"/>
      <c r="AD113" s="70" t="str">
        <f t="shared" si="13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9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30"/>
        <v>-</v>
      </c>
      <c r="AW113" s="68"/>
      <c r="AX113" s="70" t="str">
        <f t="shared" si="13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1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2"/>
        <v>-</v>
      </c>
      <c r="BQ113" s="68"/>
      <c r="BR113" s="70" t="str">
        <f t="shared" si="133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4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5"/>
        <v>-</v>
      </c>
      <c r="CK113" s="76"/>
      <c r="CL113" s="81"/>
      <c r="CM113" s="82"/>
      <c r="CN113" s="64" t="str">
        <f t="shared" si="138"/>
        <v>-</v>
      </c>
      <c r="CO113" s="65"/>
      <c r="CP113" s="65"/>
      <c r="CQ113" s="66" t="str">
        <f t="shared" si="139"/>
        <v>-</v>
      </c>
      <c r="CR113" s="64" t="str">
        <f t="shared" si="140"/>
        <v>-</v>
      </c>
      <c r="CS113" s="67" t="str">
        <f t="shared" si="141"/>
        <v/>
      </c>
      <c r="CT113" s="76"/>
      <c r="CU113" s="61" t="str">
        <f t="shared" si="142"/>
        <v>-</v>
      </c>
      <c r="CV113" s="62" t="str">
        <f t="shared" si="143"/>
        <v>-</v>
      </c>
      <c r="CW113" s="63" t="str">
        <f t="shared" si="144"/>
        <v>-</v>
      </c>
      <c r="CX113" s="63" t="str">
        <f t="shared" si="121"/>
        <v>-</v>
      </c>
      <c r="CY113" s="63" t="str">
        <f t="shared" si="145"/>
        <v>-</v>
      </c>
      <c r="CZ113" s="63" t="str">
        <f t="shared" si="146"/>
        <v>-</v>
      </c>
      <c r="DA113" s="51" t="str">
        <f t="shared" si="158"/>
        <v>-</v>
      </c>
      <c r="DB113" s="52" t="str">
        <f t="shared" si="123"/>
        <v>-</v>
      </c>
      <c r="DC113" s="53" t="str">
        <f t="shared" si="147"/>
        <v>-</v>
      </c>
      <c r="DD113" s="7" t="str">
        <f t="shared" si="124"/>
        <v>-</v>
      </c>
      <c r="DE113" s="7" t="str">
        <f t="shared" si="148"/>
        <v>-</v>
      </c>
      <c r="DF113" s="7" t="str">
        <f t="shared" si="149"/>
        <v>-</v>
      </c>
      <c r="DG113" s="7" t="str">
        <f t="shared" si="150"/>
        <v>-</v>
      </c>
      <c r="DH113" s="7" t="str">
        <f t="shared" si="151"/>
        <v>-</v>
      </c>
      <c r="DI113" s="7" t="str">
        <f t="shared" si="152"/>
        <v>-</v>
      </c>
      <c r="DJ113" s="7" t="str">
        <f t="shared" si="153"/>
        <v>-</v>
      </c>
      <c r="DK113" s="7" t="str">
        <f t="shared" si="154"/>
        <v>-</v>
      </c>
      <c r="DL113" s="13" t="str">
        <f t="shared" si="155"/>
        <v>-</v>
      </c>
      <c r="DM113" s="14" t="str">
        <f t="shared" si="156"/>
        <v>-</v>
      </c>
      <c r="DN113" s="37" t="str">
        <f t="shared" si="125"/>
        <v>-</v>
      </c>
      <c r="DO113" s="89" t="str">
        <f t="shared" si="15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4.9000000000000004</v>
      </c>
      <c r="E114" s="26">
        <f>IFERROR(SUMIFS(E64:E113,$J64:$J113,"&gt;0")/COUNTIFS($J64:$J113,"&gt;0"),0)*$O$2</f>
        <v>0.6</v>
      </c>
      <c r="F114" s="26">
        <f t="shared" ref="F114:H114" si="159">IFERROR(SUMIFS(F64:F113,$J64:$J113,"&gt;0")/COUNTIFS($J64:$J113,"&gt;0"),0)*$O$2</f>
        <v>0.1</v>
      </c>
      <c r="G114" s="26">
        <f t="shared" si="159"/>
        <v>0</v>
      </c>
      <c r="H114" s="26">
        <f t="shared" si="159"/>
        <v>0</v>
      </c>
      <c r="I114" s="27">
        <f t="shared" ref="I114" si="160">IFERROR(SUMIFS(I64:I113,$J64:$J113,"&gt;0")/COUNTIFS($J64:$J113,"&gt;0"),0)</f>
        <v>5.65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61">IFERROR(SUMIFS(P64:P113,$J64:$J113,"&gt;0")/COUNTIFS($J64:$J113,"&gt;0"),0)*$O$2</f>
        <v>0</v>
      </c>
      <c r="Q114" s="26">
        <f t="shared" si="161"/>
        <v>0</v>
      </c>
      <c r="R114" s="26">
        <f t="shared" si="161"/>
        <v>0</v>
      </c>
      <c r="S114" s="27">
        <f t="shared" ref="S114" si="16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7.6</v>
      </c>
      <c r="X114" s="26">
        <f>IFERROR(SUMIFS(X64:X113,$J64:$J113,"&gt;0")/COUNTIFS($J64:$J113,"&gt;0"),0)*$O$2</f>
        <v>0.8</v>
      </c>
      <c r="Y114" s="26">
        <f t="shared" ref="Y114:AA114" si="163">IFERROR(SUMIFS(Y64:Y113,$J64:$J113,"&gt;0")/COUNTIFS($J64:$J113,"&gt;0"),0)*$O$2</f>
        <v>0.1</v>
      </c>
      <c r="Z114" s="26">
        <f t="shared" si="163"/>
        <v>0</v>
      </c>
      <c r="AA114" s="26">
        <f t="shared" si="163"/>
        <v>0</v>
      </c>
      <c r="AB114" s="27">
        <f t="shared" ref="AB114" si="164">IFERROR(SUMIFS(AB64:AB113,$J64:$J113,"&gt;0")/COUNTIFS($J64:$J113,"&gt;0"),0)</f>
        <v>8.59</v>
      </c>
      <c r="AC114" s="28">
        <f>COUNTIFS($J64:$J113,"&gt;0",AC64:AC113,"&gt;0")</f>
        <v>10</v>
      </c>
      <c r="AD114" s="30">
        <f t="shared" ref="AD114" si="165">IFERROR(SUMIFS(AD64:AD113,$J64:$J113,"&gt;0")/COUNTIFS($J64:$J113,"&gt;0"),0)</f>
        <v>1.9560185185185652E-4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1.7</v>
      </c>
      <c r="AI114" s="26">
        <f>IFERROR(SUMIFS(AI64:AI113,$J64:$J113,"&gt;0")/COUNTIFS($J64:$J113,"&gt;0"),0)*$O$2</f>
        <v>0.3</v>
      </c>
      <c r="AJ114" s="26">
        <f t="shared" ref="AJ114:AL114" si="166">IFERROR(SUMIFS(AJ64:AJ113,$J64:$J113,"&gt;0")/COUNTIFS($J64:$J113,"&gt;0"),0)*$O$2</f>
        <v>0</v>
      </c>
      <c r="AK114" s="26">
        <f t="shared" si="166"/>
        <v>0.1</v>
      </c>
      <c r="AL114" s="26">
        <f t="shared" si="166"/>
        <v>0</v>
      </c>
      <c r="AM114" s="27">
        <f>IFERROR(SUMIFS(AM64:AM113,$J64:$J113,"&gt;0")/COUNTIFS($J64:$J113,"&gt;0"),0)</f>
        <v>2.23</v>
      </c>
      <c r="AN114" s="28">
        <f>COUNTIFS($J64:$J113,"&gt;0",AN64:AN113,"&gt;0")</f>
        <v>5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1.9</v>
      </c>
      <c r="AR114" s="26">
        <f>IFERROR(SUMIFS(AR64:AR113,$J64:$J113,"&gt;0")/COUNTIFS($J64:$J113,"&gt;0"),0)*$O$2</f>
        <v>0.2</v>
      </c>
      <c r="AS114" s="26">
        <f t="shared" ref="AS114:AU114" si="167">IFERROR(SUMIFS(AS64:AS113,$J64:$J113,"&gt;0")/COUNTIFS($J64:$J113,"&gt;0"),0)*$O$2</f>
        <v>0</v>
      </c>
      <c r="AT114" s="26">
        <f t="shared" si="167"/>
        <v>0.1</v>
      </c>
      <c r="AU114" s="26">
        <f t="shared" si="167"/>
        <v>0.2</v>
      </c>
      <c r="AV114" s="27">
        <f t="shared" ref="AV114" si="168">IFERROR(SUMIFS(AV64:AV113,$J64:$J113,"&gt;0")/COUNTIFS($J64:$J113,"&gt;0"),0)</f>
        <v>2.73</v>
      </c>
      <c r="AW114" s="28">
        <f>COUNTIFS($J64:$J113,"&gt;0",AW64:AW113,"&gt;0")</f>
        <v>5</v>
      </c>
      <c r="AX114" s="30">
        <f t="shared" ref="AX114" si="169">IFERROR(SUMIFS(AX64:AX113,$J64:$J113,"&gt;0")/COUNTIFS($J64:$J113,"&gt;0"),0)</f>
        <v>5.0925925925926485E-5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0.2</v>
      </c>
      <c r="BC114" s="26">
        <f>IFERROR(SUMIFS(BC64:BC113,$J64:$J113,"&gt;0")/COUNTIFS($J64:$J113,"&gt;0"),0)*$O$2</f>
        <v>0.1</v>
      </c>
      <c r="BD114" s="26">
        <f t="shared" ref="BD114:BF114" si="170">IFERROR(SUMIFS(BD64:BD113,$J64:$J113,"&gt;0")/COUNTIFS($J64:$J113,"&gt;0"),0)*$O$2</f>
        <v>0</v>
      </c>
      <c r="BE114" s="26">
        <f t="shared" si="170"/>
        <v>0</v>
      </c>
      <c r="BF114" s="26">
        <f t="shared" si="170"/>
        <v>0</v>
      </c>
      <c r="BG114" s="27">
        <f t="shared" ref="BG114" si="171">IFERROR(SUMIFS(BG64:BG113,$J64:$J113,"&gt;0")/COUNTIFS($J64:$J113,"&gt;0"),0)</f>
        <v>0.3</v>
      </c>
      <c r="BH114" s="28">
        <f>COUNTIFS($J64:$J113,"&gt;0",BH64:BH113,"&gt;0")</f>
        <v>1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0.2</v>
      </c>
      <c r="BL114" s="26">
        <f>IFERROR(SUMIFS(BL64:BL113,$J64:$J113,"&gt;0")/COUNTIFS($J64:$J113,"&gt;0"),0)*$O$2</f>
        <v>0.1</v>
      </c>
      <c r="BM114" s="26">
        <f t="shared" ref="BM114:BO114" si="172">IFERROR(SUMIFS(BM64:BM113,$J64:$J113,"&gt;0")/COUNTIFS($J64:$J113,"&gt;0"),0)*$O$2</f>
        <v>0.1</v>
      </c>
      <c r="BN114" s="26">
        <f t="shared" si="172"/>
        <v>0</v>
      </c>
      <c r="BO114" s="26">
        <f t="shared" si="172"/>
        <v>0</v>
      </c>
      <c r="BP114" s="27">
        <f t="shared" ref="BP114" si="173">IFERROR(SUMIFS(BP64:BP113,$J64:$J113,"&gt;0")/COUNTIFS($J64:$J113,"&gt;0"),0)</f>
        <v>0.45</v>
      </c>
      <c r="BQ114" s="28">
        <f>COUNTIFS($J64:$J113,"&gt;0",BQ64:BQ113,"&gt;0")</f>
        <v>1</v>
      </c>
      <c r="BR114" s="30">
        <f t="shared" ref="BR114" si="174">IFERROR(SUMIFS(BR64:BR113,$J64:$J113,"&gt;0")/COUNTIFS($J64:$J113,"&gt;0"),0)</f>
        <v>1.2731481481487173E-5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5">IFERROR(SUMIFS(BX64:BX113,$J64:$J113,"&gt;0")/COUNTIFS($J64:$J113,"&gt;0"),0)*$O$2</f>
        <v>0</v>
      </c>
      <c r="BY114" s="26">
        <f t="shared" si="175"/>
        <v>0</v>
      </c>
      <c r="BZ114" s="26">
        <f t="shared" si="175"/>
        <v>0</v>
      </c>
      <c r="CA114" s="27">
        <f t="shared" ref="CA114" si="17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7">IFERROR(SUMIFS(CG64:CG113,$J64:$J113,"&gt;0")/COUNTIFS($J64:$J113,"&gt;0"),0)*$O$2</f>
        <v>0</v>
      </c>
      <c r="CH114" s="26">
        <f t="shared" si="177"/>
        <v>0</v>
      </c>
      <c r="CI114" s="26">
        <f t="shared" si="17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5</v>
      </c>
      <c r="CS114" s="34">
        <f>IFERROR(SUMIFS(CS64:CS113,$CR64:$CR113,"Yes")/COUNTIFS($CR64:$CR113,"Yes"),0)</f>
        <v>1772.1712978094699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11.77</v>
      </c>
      <c r="CW114" s="33">
        <f>IFERROR(SUMIFS(CW64:CW113,$J64:$J113,"&gt;0")/COUNTIFS($J64:$J113,"&gt;0"),0)</f>
        <v>22.400000000000944</v>
      </c>
      <c r="CX114" s="25"/>
      <c r="CY114" s="33">
        <f>IFERROR(SUMIFS(CY64:CY113,$J64:$J113,"&gt;0")/COUNTIFS($J64:$J113,"&gt;0"),0)</f>
        <v>2.5300000000000002</v>
      </c>
      <c r="CZ114" s="33">
        <f>IFERROR(SUMIFS(CZ64:CZ113,$J64:$J113,"&gt;0")/COUNTIFS($J64:$J113,"&gt;0"),0)</f>
        <v>58.399999999999849</v>
      </c>
      <c r="DA114" s="11">
        <f>IFERROR(SUMIFS(DA64:DA113,$J64:$J113,"&gt;0")/COUNTIFS($J64:$J113,"&gt;0"),0)</f>
        <v>14.3</v>
      </c>
      <c r="DB114" s="11">
        <f>IFERROR(SUMIFS(DB64:DB113,$J64:$J113,"&gt;0")/COUNTIFS($J64:$J113,"&gt;0"),0)</f>
        <v>-2.5096525558071852</v>
      </c>
      <c r="DC114" s="12">
        <f>IFERROR(SUMIFS(DC64:DC113,$J64:$J113,"&gt;0")/COUNTIFS($J64:$J113,"&gt;0"),0)</f>
        <v>0.49724148588256806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104" priority="26">
      <formula>$CR64="Yes"</formula>
    </cfRule>
  </conditionalFormatting>
  <conditionalFormatting sqref="U6:AA15">
    <cfRule type="expression" dxfId="103" priority="19">
      <formula>AND(SUM($U6:$AA6)&lt;3,SUM($U6:$AA6)&gt;0)</formula>
    </cfRule>
  </conditionalFormatting>
  <conditionalFormatting sqref="U6:AA55">
    <cfRule type="expression" dxfId="102" priority="38">
      <formula>AND(SUM($U6:$AA6)&lt;3,SUM($U6:$AA6)&gt;0)</formula>
    </cfRule>
  </conditionalFormatting>
  <conditionalFormatting sqref="U64:AA113">
    <cfRule type="expression" dxfId="101" priority="10">
      <formula>AND(SUM($U64:$AA64)&lt;3,SUM($U64:$AA64)&gt;0)</formula>
    </cfRule>
  </conditionalFormatting>
  <conditionalFormatting sqref="AF6:AL55">
    <cfRule type="expression" dxfId="100" priority="12">
      <formula>AND($AM6&gt;0,$AB6=0)</formula>
    </cfRule>
  </conditionalFormatting>
  <conditionalFormatting sqref="AF64:AL113">
    <cfRule type="expression" dxfId="99" priority="3">
      <formula>AND($AM64&gt;0,$AB64=0)</formula>
    </cfRule>
  </conditionalFormatting>
  <conditionalFormatting sqref="AO6:AU55">
    <cfRule type="expression" dxfId="98" priority="18">
      <formula>AND(SUM($AO6:$AU6)&lt;3,SUM($AO6:$AU6)&gt;0)</formula>
    </cfRule>
  </conditionalFormatting>
  <conditionalFormatting sqref="AO64:AU113">
    <cfRule type="expression" dxfId="97" priority="9">
      <formula>AND(SUM($AO64:$AU64)&lt;3,SUM($AO64:$AU64)&gt;0)</formula>
    </cfRule>
  </conditionalFormatting>
  <conditionalFormatting sqref="AZ6:BF55">
    <cfRule type="expression" dxfId="96" priority="13">
      <formula>AND($BG6&gt;0,$AV6=0)</formula>
    </cfRule>
  </conditionalFormatting>
  <conditionalFormatting sqref="AZ64:BF113">
    <cfRule type="expression" dxfId="95" priority="4">
      <formula>AND($BG64&gt;0,$AV64=0)</formula>
    </cfRule>
  </conditionalFormatting>
  <conditionalFormatting sqref="BI6:BO55">
    <cfRule type="expression" dxfId="94" priority="17">
      <formula>AND(SUM($BI6:$BO6)&lt;3,SUM($BI6:$BO6)&gt;0)</formula>
    </cfRule>
  </conditionalFormatting>
  <conditionalFormatting sqref="BI64:BO113">
    <cfRule type="expression" dxfId="93" priority="8">
      <formula>AND(SUM($BI64:$BO64)&lt;3,SUM($BI64:$BO64)&gt;0)</formula>
    </cfRule>
  </conditionalFormatting>
  <conditionalFormatting sqref="BT6:BZ55">
    <cfRule type="expression" dxfId="92" priority="14">
      <formula>AND($CA6&gt;0,$BP6=0)</formula>
    </cfRule>
  </conditionalFormatting>
  <conditionalFormatting sqref="BT64:BZ113">
    <cfRule type="expression" dxfId="91" priority="5">
      <formula>AND($CA64&gt;0,$BP64=0)</formula>
    </cfRule>
  </conditionalFormatting>
  <conditionalFormatting sqref="CP6:CP55">
    <cfRule type="expression" dxfId="90" priority="11">
      <formula>$DO6="Blocked?"</formula>
    </cfRule>
  </conditionalFormatting>
  <conditionalFormatting sqref="CP64:CP113">
    <cfRule type="expression" dxfId="89" priority="2">
      <formula>$DO64="Blocked?"</formula>
    </cfRule>
  </conditionalFormatting>
  <conditionalFormatting sqref="CR64:CR113">
    <cfRule type="expression" dxfId="88" priority="1">
      <formula>$CR64="Yes"</formula>
    </cfRule>
  </conditionalFormatting>
  <conditionalFormatting sqref="CR6:CS15">
    <cfRule type="expression" dxfId="87" priority="16">
      <formula>$CR6="Yes"</formula>
    </cfRule>
  </conditionalFormatting>
  <conditionalFormatting sqref="CR6:CS55 CS64:CS113 A6:A55">
    <cfRule type="expression" dxfId="86" priority="35">
      <formula>$CR6="Yes"</formula>
    </cfRule>
  </conditionalFormatting>
  <conditionalFormatting sqref="CS6:CS15">
    <cfRule type="expression" dxfId="85" priority="15">
      <formula>CS6&gt;2700</formula>
    </cfRule>
  </conditionalFormatting>
  <conditionalFormatting sqref="CS6:CS56">
    <cfRule type="expression" dxfId="84" priority="34">
      <formula>CS6&gt;2700</formula>
    </cfRule>
  </conditionalFormatting>
  <conditionalFormatting sqref="CS64:CS73">
    <cfRule type="expression" dxfId="83" priority="6">
      <formula>CS64&gt;2700</formula>
    </cfRule>
    <cfRule type="expression" dxfId="82" priority="7">
      <formula>$CR64="Yes"</formula>
    </cfRule>
  </conditionalFormatting>
  <conditionalFormatting sqref="CS64:CS114">
    <cfRule type="expression" dxfId="81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5</v>
      </c>
      <c r="E6" s="71"/>
      <c r="F6" s="71"/>
      <c r="G6" s="71"/>
      <c r="H6" s="71"/>
      <c r="I6" s="69">
        <f>IF($J6="","-",B6*$L$2+C6*$M$2+D6*$N$2+E6*$O$2+F6*$P$2+G6*$Q$2+H6*$R$2)</f>
        <v>5</v>
      </c>
      <c r="J6" s="109">
        <v>0.33528935185185182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110">
        <v>0.33530092592592592</v>
      </c>
      <c r="U6" s="64"/>
      <c r="V6" s="64"/>
      <c r="W6" s="65">
        <v>5</v>
      </c>
      <c r="X6" s="65"/>
      <c r="Y6" s="65"/>
      <c r="Z6" s="65"/>
      <c r="AA6" s="65"/>
      <c r="AB6" s="69">
        <f>IF($J6="","-",U6*$L$2+V6*$M$2+W6*$N$2+X6*$O$2+Y6*$P$2+Z6*$Q$2+AA6*$R$2)</f>
        <v>5</v>
      </c>
      <c r="AC6" s="110">
        <v>0.33539351851851856</v>
      </c>
      <c r="AD6" s="70">
        <f t="shared" ref="AD6:AD37" si="0">IF($J6="","-",AC6-T6)</f>
        <v>9.2592592592644074E-5</v>
      </c>
      <c r="AE6" s="73"/>
      <c r="AF6" s="92"/>
      <c r="AG6" s="64"/>
      <c r="AH6" s="65"/>
      <c r="AI6" s="65"/>
      <c r="AJ6" s="65"/>
      <c r="AK6" s="65">
        <v>2</v>
      </c>
      <c r="AL6" s="65"/>
      <c r="AM6" s="69">
        <f>IF($J6="","-",AF6*$L$2+AG6*$M$2+AH6*$N$2+AI6*$O$2+AJ6*$P$2+AK6*$Q$2+AL6*$R$2)</f>
        <v>4.5999999999999996</v>
      </c>
      <c r="AN6" s="110">
        <v>0.33569444444444446</v>
      </c>
      <c r="AO6" s="64"/>
      <c r="AP6" s="64"/>
      <c r="AQ6" s="65">
        <v>4</v>
      </c>
      <c r="AR6" s="65"/>
      <c r="AS6" s="65"/>
      <c r="AT6" s="65"/>
      <c r="AU6" s="65"/>
      <c r="AV6" s="69">
        <f>IF($J6="","-",AO6*$L$2+AP6*$M$2+AQ6*$N$2+AR6*$O$2+AS6*$P$2+AT6*$Q$2+AU6*$R$2)</f>
        <v>4</v>
      </c>
      <c r="AW6" s="110">
        <v>0.33576388888888892</v>
      </c>
      <c r="AX6" s="70">
        <f t="shared" ref="AX6:AX37" si="1">IF($J6="","-",AW6-AN6)</f>
        <v>6.94444444444553E-5</v>
      </c>
      <c r="AY6" s="73"/>
      <c r="AZ6" s="92"/>
      <c r="BA6" s="64"/>
      <c r="BB6" s="65">
        <v>1</v>
      </c>
      <c r="BC6" s="65"/>
      <c r="BD6" s="65"/>
      <c r="BE6" s="65"/>
      <c r="BF6" s="65"/>
      <c r="BG6" s="69">
        <f>IF($J6="","-",AZ6*$L$2+BA6*$M$2+BB6*$N$2+BC6*$O$2+BD6*$P$2+BE6*$Q$2+BF6*$R$2)</f>
        <v>1</v>
      </c>
      <c r="BH6" s="110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110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111">
        <v>0.33597222222222217</v>
      </c>
      <c r="CM6" s="112">
        <v>0.33621527777777777</v>
      </c>
      <c r="CN6" s="64" t="str">
        <f t="shared" ref="CN6:CN37" si="2">IF($J6="","-",IF(AND(AB6&gt;0,S6=0),"Y","N"))</f>
        <v>Y</v>
      </c>
      <c r="CO6" s="65" t="s">
        <v>75</v>
      </c>
      <c r="CP6" s="65" t="s">
        <v>75</v>
      </c>
      <c r="CQ6" s="66">
        <f t="shared" ref="CQ6:CQ37" si="3">IF($J6="","-",IF(AC6=0,0,AC6-J6))</f>
        <v>1.0416666666673846E-4</v>
      </c>
      <c r="CR6" s="64" t="str">
        <f t="shared" ref="CR6:CR37" si="4">IF($J6="","-",IF(AND(I6&gt;=CR$4,CQ6&gt;=CQ$4,CP6="N",S6=0),"Yes","No"))</f>
        <v>No</v>
      </c>
      <c r="CS6" s="67">
        <f t="shared" ref="CS6:CS37" si="5">IF($J6="","",IF(S6&gt;0,0,IF(AD6=0,0,AB6/(AD6*24))))</f>
        <v>2249.999999998749</v>
      </c>
      <c r="CT6" s="76"/>
      <c r="CU6" s="61">
        <f t="shared" ref="CU6:CU37" si="6">IF(J6="","-",CJ6)</f>
        <v>0</v>
      </c>
      <c r="CV6" s="62">
        <f t="shared" ref="CV6:CV37" si="7">IF($J6="","-",AB6+AV6+BP6)</f>
        <v>9</v>
      </c>
      <c r="CW6" s="63">
        <f t="shared" ref="CW6:CW37" si="8">IF($J6="","-",(AD6+AX6+BR6)*86400)</f>
        <v>14.000000000005386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9">IF($J6="","-",S6+AM6+BG6+CA6)</f>
        <v>5.6</v>
      </c>
      <c r="CZ6" s="63">
        <f t="shared" ref="CZ6:CZ37" si="10">IF($J6="","-",(CL6-J6)*86400)</f>
        <v>58.999999999998032</v>
      </c>
      <c r="DA6" s="51">
        <f>IF($J6="","-",CV6+CY6+CU6)</f>
        <v>14.6</v>
      </c>
      <c r="DB6" s="52">
        <f>IF($J6="","-",IF(CW6=0,0,CW6-DD6-DE6))</f>
        <v>-3.0488033786897368</v>
      </c>
      <c r="DC6" s="53">
        <f t="shared" ref="DC6:DC37" si="11">IF($J6="", "-", IF(AND(CV6=0, CX6=2),  1,   IFERROR((DA6*3600)/(IFERROR(CZ6-DB6-2,CZ6-2)*$CS$56+CU6*3600),0)))</f>
        <v>0.43355943859215074</v>
      </c>
      <c r="DD6" s="7">
        <f>IF($J6="","-",IF(OR(CX6=1,CX6=3),1,IF(CX6=2,2,IF(CX6=4,0,0))))</f>
        <v>1</v>
      </c>
      <c r="DE6" s="7">
        <f t="shared" ref="DE6:DE37" si="12">IF($J6="","-",IFERROR((3600*CV6/$CS$56),0))</f>
        <v>16.048803378695123</v>
      </c>
      <c r="DF6" s="7">
        <f t="shared" ref="DF6:DF37" si="13">IF(J6="","-",(CM6-J6)*86400)</f>
        <v>80.000000000001307</v>
      </c>
      <c r="DG6" s="7">
        <f t="shared" ref="DG6:DG37" si="14">IF($J6="","-",(CL6-J6-(3/86400))*86400)</f>
        <v>55.999999999998032</v>
      </c>
      <c r="DH6" s="7">
        <f t="shared" ref="DH6:DH37" si="15">IF($J6="","-",IF($CW6=0,0, $CW6-IFERROR(3600*$CV6/$CS$56,0)-1))</f>
        <v>-3.0488033786897368</v>
      </c>
      <c r="DI6" s="7">
        <f t="shared" ref="DI6:DI37" si="16">IF($J6="","-",IF($CW6=0,0, $CW6-IFERROR(3600*$CV6/$CS$56,0)-2))</f>
        <v>-4.0488033786897368</v>
      </c>
      <c r="DJ6" s="7">
        <f t="shared" ref="DJ6:DJ37" si="17">IF($J6="","-",IF($CW6=0,0, $CW6-IFERROR(3600*$CV6/$CS$56,0)-1))</f>
        <v>-3.0488033786897368</v>
      </c>
      <c r="DK6" s="7">
        <f t="shared" ref="DK6:DK37" si="18">IF($J6="","-",IF($CW6=0,0, $CW6-IFERROR(3600*$CV6/$CS$56,0)))</f>
        <v>-2.0488033786897368</v>
      </c>
      <c r="DL6" s="13">
        <f t="shared" ref="DL6:DL37" si="19">IF($J6="","-",HLOOKUP(CX6,$DH$5:$DK$55,A6+1, FALSE))</f>
        <v>-3.0488033786897368</v>
      </c>
      <c r="DM6" s="14">
        <f t="shared" ref="DM6:DM37" si="20">IF($J6="","-",IFERROR(IF(CU6=0,((DA6*(3600/DF6))/($CS$56*((DG6-DB6+1)/DF6))),((DA6*(3600/DF6))/(($CS$56*(((DG6-DB6+1)/DF6)))+((CU6*3600)/DF6)))),0))</f>
        <v>0.43355943859215063</v>
      </c>
      <c r="DN6" s="37">
        <f>IF($J6="","-",CW6/CZ6)</f>
        <v>0.23728813559331954</v>
      </c>
      <c r="DO6" s="89" t="str">
        <f t="shared" ref="DO6:DO37" si="21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8</v>
      </c>
      <c r="E7" s="71"/>
      <c r="F7" s="71"/>
      <c r="G7" s="71"/>
      <c r="H7" s="71"/>
      <c r="I7" s="69">
        <f t="shared" ref="I7:I15" si="22">IF($J7="","-",B7*$L$2+C7*$M$2+D7*$N$2+E7*$O$2+F7*$P$2+G7*$Q$2+H7*$R$2)</f>
        <v>8</v>
      </c>
      <c r="J7" s="109">
        <v>0.33981481481481479</v>
      </c>
      <c r="K7" s="73"/>
      <c r="L7" s="92"/>
      <c r="M7" s="64"/>
      <c r="N7" s="65"/>
      <c r="O7" s="65"/>
      <c r="P7" s="65"/>
      <c r="Q7" s="65"/>
      <c r="R7" s="65"/>
      <c r="S7" s="69">
        <f t="shared" ref="S7:S15" si="23">IF($J7="","-",L7*$L$2+M7*$M$2+N7*$N$2+O7*$O$2+P7*$P$2+Q7*$Q$2+R7*$R$2)</f>
        <v>0</v>
      </c>
      <c r="T7" s="110">
        <v>0.33982638888888889</v>
      </c>
      <c r="U7" s="64"/>
      <c r="V7" s="64"/>
      <c r="W7" s="65">
        <v>9</v>
      </c>
      <c r="X7" s="65"/>
      <c r="Y7" s="65"/>
      <c r="Z7" s="65"/>
      <c r="AA7" s="65"/>
      <c r="AB7" s="69">
        <f t="shared" ref="AB7:AB15" si="24">IF($J7="","-",U7*$L$2+V7*$M$2+W7*$N$2+X7*$O$2+Y7*$P$2+Z7*$Q$2+AA7*$R$2)</f>
        <v>9</v>
      </c>
      <c r="AC7" s="110">
        <v>0.34001157407407406</v>
      </c>
      <c r="AD7" s="70">
        <f t="shared" si="0"/>
        <v>1.8518518518517713E-4</v>
      </c>
      <c r="AE7" s="73"/>
      <c r="AF7" s="92"/>
      <c r="AG7" s="64"/>
      <c r="AH7" s="65">
        <v>2</v>
      </c>
      <c r="AI7" s="65"/>
      <c r="AJ7" s="65"/>
      <c r="AK7" s="65"/>
      <c r="AL7" s="65"/>
      <c r="AM7" s="69">
        <f t="shared" ref="AM7:AM15" si="25">IF($J7="","-",AF7*$L$2+AG7*$M$2+AH7*$N$2+AI7*$O$2+AJ7*$P$2+AK7*$Q$2+AL7*$R$2)</f>
        <v>2</v>
      </c>
      <c r="AN7" s="110">
        <v>0.34019675925925924</v>
      </c>
      <c r="AO7" s="64"/>
      <c r="AP7" s="64"/>
      <c r="AQ7" s="65">
        <v>5</v>
      </c>
      <c r="AR7" s="65"/>
      <c r="AS7" s="65"/>
      <c r="AT7" s="65"/>
      <c r="AU7" s="65"/>
      <c r="AV7" s="69">
        <f t="shared" ref="AV7:AV15" si="26">IF($J7="","-",AO7*$L$2+AP7*$M$2+AQ7*$N$2+AR7*$O$2+AS7*$P$2+AT7*$Q$2+AU7*$R$2)</f>
        <v>5</v>
      </c>
      <c r="AW7" s="110">
        <v>0.34032407407407406</v>
      </c>
      <c r="AX7" s="70">
        <f t="shared" si="1"/>
        <v>1.2731481481481621E-4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15" si="27">IF($J7="","-",AZ7*$L$2+BA7*$M$2+BB7*$N$2+BC7*$O$2+BD7*$P$2+BE7*$Q$2+BF7*$R$2)</f>
        <v>0</v>
      </c>
      <c r="BH7" s="110"/>
      <c r="BI7" s="64"/>
      <c r="BJ7" s="64"/>
      <c r="BK7" s="65"/>
      <c r="BL7" s="65"/>
      <c r="BM7" s="65"/>
      <c r="BN7" s="65"/>
      <c r="BO7" s="65"/>
      <c r="BP7" s="69">
        <f t="shared" ref="BP7:BP15" si="28">IF($J7="","-",BI7*$L$2+BJ7*$M$2+BK7*$N$2+BL7*$O$2+BM7*$P$2+BN7*$Q$2+BO7*$R$2)</f>
        <v>0</v>
      </c>
      <c r="BQ7" s="110"/>
      <c r="BR7" s="70">
        <f t="shared" ref="BR7:BR1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1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15" si="31">IF($J7="","-",CC7*$L$2+CD7*$M$2+CE7*$N$2+CF7*$O$2+CG7*$P$2+CH7*$Q$2+CI7*$R$2)</f>
        <v>0</v>
      </c>
      <c r="CK7" s="76"/>
      <c r="CL7" s="111">
        <v>0.34040509259259261</v>
      </c>
      <c r="CM7" s="112">
        <v>0.34072916666666669</v>
      </c>
      <c r="CN7" s="64" t="str">
        <f t="shared" si="2"/>
        <v>Y</v>
      </c>
      <c r="CO7" s="65" t="s">
        <v>75</v>
      </c>
      <c r="CP7" s="65" t="s">
        <v>75</v>
      </c>
      <c r="CQ7" s="66">
        <f t="shared" si="3"/>
        <v>1.9675925925927151E-4</v>
      </c>
      <c r="CR7" s="64" t="str">
        <f t="shared" si="4"/>
        <v>Yes</v>
      </c>
      <c r="CS7" s="67">
        <f t="shared" si="5"/>
        <v>2025.0000000000882</v>
      </c>
      <c r="CT7" s="76"/>
      <c r="CU7" s="61">
        <f t="shared" si="6"/>
        <v>0</v>
      </c>
      <c r="CV7" s="62">
        <f t="shared" si="7"/>
        <v>14</v>
      </c>
      <c r="CW7" s="63">
        <f t="shared" si="8"/>
        <v>26.999999999999424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9"/>
        <v>2</v>
      </c>
      <c r="CZ7" s="63">
        <f t="shared" si="10"/>
        <v>51.000000000003176</v>
      </c>
      <c r="DA7" s="51">
        <f t="shared" ref="DA7:DA55" si="33">IF($J7="","-",CV7+CY7+CU7)</f>
        <v>16</v>
      </c>
      <c r="DB7" s="52">
        <f t="shared" ref="DB7:DB55" si="34">IF($J7="","-",IF(CW7=0,0,CW7-DD7-DE7))</f>
        <v>1.0351947442514557</v>
      </c>
      <c r="DC7" s="53">
        <f t="shared" si="11"/>
        <v>0.59483627327242772</v>
      </c>
      <c r="DD7" s="7">
        <f t="shared" ref="DD7:DD55" si="35">IF($J7="","-",IF(OR(CX7=1,CX7=3),1,IF(CX7=2,2,IF(CX7=4,0,0))))</f>
        <v>1</v>
      </c>
      <c r="DE7" s="7">
        <f t="shared" si="12"/>
        <v>24.964805255747969</v>
      </c>
      <c r="DF7" s="7">
        <f t="shared" si="13"/>
        <v>79.000000000004349</v>
      </c>
      <c r="DG7" s="7">
        <f t="shared" si="14"/>
        <v>48.000000000003176</v>
      </c>
      <c r="DH7" s="7">
        <f t="shared" si="15"/>
        <v>1.0351947442514557</v>
      </c>
      <c r="DI7" s="7">
        <f t="shared" si="16"/>
        <v>3.5194744251455745E-2</v>
      </c>
      <c r="DJ7" s="7">
        <f t="shared" si="17"/>
        <v>1.0351947442514557</v>
      </c>
      <c r="DK7" s="7">
        <f t="shared" si="18"/>
        <v>2.0351947442514557</v>
      </c>
      <c r="DL7" s="13">
        <f t="shared" si="19"/>
        <v>1.0351947442514557</v>
      </c>
      <c r="DM7" s="14">
        <f t="shared" si="20"/>
        <v>0.59483627327242783</v>
      </c>
      <c r="DN7" s="37">
        <f t="shared" ref="DN7:DN55" si="36">IF($J7="","-",CW7/CZ7)</f>
        <v>0.52941176470583806</v>
      </c>
      <c r="DO7" s="89" t="str">
        <f t="shared" si="21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11</v>
      </c>
      <c r="E8" s="71">
        <v>2</v>
      </c>
      <c r="F8" s="71"/>
      <c r="G8" s="71"/>
      <c r="H8" s="71"/>
      <c r="I8" s="69">
        <f t="shared" si="22"/>
        <v>13</v>
      </c>
      <c r="J8" s="109">
        <v>0.3417013888888889</v>
      </c>
      <c r="K8" s="73"/>
      <c r="L8" s="92"/>
      <c r="M8" s="64"/>
      <c r="N8" s="65"/>
      <c r="O8" s="65"/>
      <c r="P8" s="65"/>
      <c r="Q8" s="65"/>
      <c r="R8" s="65"/>
      <c r="S8" s="69">
        <f t="shared" si="23"/>
        <v>0</v>
      </c>
      <c r="T8" s="110">
        <v>0.34172453703703703</v>
      </c>
      <c r="U8" s="64"/>
      <c r="V8" s="64"/>
      <c r="W8" s="65">
        <v>14</v>
      </c>
      <c r="X8" s="65">
        <v>2</v>
      </c>
      <c r="Y8" s="65"/>
      <c r="Z8" s="65"/>
      <c r="AA8" s="65"/>
      <c r="AB8" s="69">
        <f t="shared" si="24"/>
        <v>16</v>
      </c>
      <c r="AC8" s="110">
        <v>0.34209490740740739</v>
      </c>
      <c r="AD8" s="70">
        <f t="shared" si="0"/>
        <v>3.7037037037035425E-4</v>
      </c>
      <c r="AE8" s="73"/>
      <c r="AF8" s="92"/>
      <c r="AG8" s="64"/>
      <c r="AH8" s="65">
        <v>2</v>
      </c>
      <c r="AI8" s="65"/>
      <c r="AJ8" s="65"/>
      <c r="AK8" s="65"/>
      <c r="AL8" s="65"/>
      <c r="AM8" s="69">
        <f t="shared" si="25"/>
        <v>2</v>
      </c>
      <c r="AN8" s="110">
        <v>0.34239583333333329</v>
      </c>
      <c r="AO8" s="64"/>
      <c r="AP8" s="64"/>
      <c r="AQ8" s="65">
        <v>3</v>
      </c>
      <c r="AR8" s="65"/>
      <c r="AS8" s="65"/>
      <c r="AT8" s="65"/>
      <c r="AU8" s="65"/>
      <c r="AV8" s="69">
        <f t="shared" si="26"/>
        <v>3</v>
      </c>
      <c r="AW8" s="110">
        <v>0.34243055555555557</v>
      </c>
      <c r="AX8" s="70">
        <f t="shared" si="1"/>
        <v>3.4722222222283161E-5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110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110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111">
        <v>0.34244212962962961</v>
      </c>
      <c r="CM8" s="112">
        <v>0.34271990740740743</v>
      </c>
      <c r="CN8" s="64" t="str">
        <f t="shared" si="2"/>
        <v>Y</v>
      </c>
      <c r="CO8" s="65" t="s">
        <v>74</v>
      </c>
      <c r="CP8" s="65" t="s">
        <v>75</v>
      </c>
      <c r="CQ8" s="66">
        <f t="shared" si="3"/>
        <v>3.9351851851848751E-4</v>
      </c>
      <c r="CR8" s="64" t="str">
        <f t="shared" si="4"/>
        <v>Yes</v>
      </c>
      <c r="CS8" s="67">
        <f t="shared" si="5"/>
        <v>1800.0000000000784</v>
      </c>
      <c r="CT8" s="76"/>
      <c r="CU8" s="61">
        <f t="shared" si="6"/>
        <v>0</v>
      </c>
      <c r="CV8" s="62">
        <f t="shared" si="7"/>
        <v>19</v>
      </c>
      <c r="CW8" s="63">
        <f t="shared" si="8"/>
        <v>35.000000000003872</v>
      </c>
      <c r="CX8" s="63">
        <f t="shared" si="32"/>
        <v>2</v>
      </c>
      <c r="CY8" s="63">
        <f t="shared" si="9"/>
        <v>2</v>
      </c>
      <c r="CZ8" s="63">
        <f t="shared" si="10"/>
        <v>63.999999999997215</v>
      </c>
      <c r="DA8" s="51">
        <f t="shared" si="33"/>
        <v>21</v>
      </c>
      <c r="DB8" s="52">
        <f t="shared" si="34"/>
        <v>-0.88080713279693867</v>
      </c>
      <c r="DC8" s="53">
        <f t="shared" si="11"/>
        <v>0.59552683228985059</v>
      </c>
      <c r="DD8" s="7">
        <f t="shared" si="35"/>
        <v>2</v>
      </c>
      <c r="DE8" s="7">
        <f t="shared" si="12"/>
        <v>33.880807132800811</v>
      </c>
      <c r="DF8" s="7">
        <f t="shared" si="13"/>
        <v>88.000000000000966</v>
      </c>
      <c r="DG8" s="7">
        <f t="shared" si="14"/>
        <v>60.999999999997215</v>
      </c>
      <c r="DH8" s="7">
        <f t="shared" si="15"/>
        <v>0.11919286720306133</v>
      </c>
      <c r="DI8" s="7">
        <f t="shared" si="16"/>
        <v>-0.88080713279693867</v>
      </c>
      <c r="DJ8" s="7">
        <f t="shared" si="17"/>
        <v>0.11919286720306133</v>
      </c>
      <c r="DK8" s="7">
        <f t="shared" si="18"/>
        <v>1.1191928672030613</v>
      </c>
      <c r="DL8" s="13">
        <f t="shared" si="19"/>
        <v>-0.88080713279693867</v>
      </c>
      <c r="DM8" s="14">
        <f t="shared" si="20"/>
        <v>0.5955268322898507</v>
      </c>
      <c r="DN8" s="37">
        <f t="shared" si="36"/>
        <v>0.54687500000008427</v>
      </c>
      <c r="DO8" s="89" t="str">
        <f t="shared" si="21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1</v>
      </c>
      <c r="E9" s="71"/>
      <c r="F9" s="71"/>
      <c r="G9" s="71"/>
      <c r="H9" s="71"/>
      <c r="I9" s="69">
        <f t="shared" si="22"/>
        <v>1</v>
      </c>
      <c r="J9" s="109">
        <v>0.34543981481481478</v>
      </c>
      <c r="K9" s="73"/>
      <c r="L9" s="92"/>
      <c r="M9" s="64"/>
      <c r="N9" s="65"/>
      <c r="O9" s="65"/>
      <c r="P9" s="65"/>
      <c r="Q9" s="65"/>
      <c r="R9" s="65"/>
      <c r="S9" s="69">
        <f t="shared" si="23"/>
        <v>0</v>
      </c>
      <c r="T9" s="110">
        <v>0.34545138888888888</v>
      </c>
      <c r="U9" s="64"/>
      <c r="V9" s="64"/>
      <c r="W9" s="65">
        <v>5</v>
      </c>
      <c r="X9" s="65">
        <v>2</v>
      </c>
      <c r="Y9" s="65"/>
      <c r="Z9" s="65"/>
      <c r="AA9" s="65"/>
      <c r="AB9" s="69">
        <f t="shared" si="24"/>
        <v>7</v>
      </c>
      <c r="AC9" s="110">
        <v>0.34559027777777779</v>
      </c>
      <c r="AD9" s="70">
        <f t="shared" si="0"/>
        <v>1.388888888889106E-4</v>
      </c>
      <c r="AE9" s="73"/>
      <c r="AF9" s="92"/>
      <c r="AG9" s="64"/>
      <c r="AH9" s="65"/>
      <c r="AI9" s="65">
        <v>1</v>
      </c>
      <c r="AJ9" s="65">
        <v>1</v>
      </c>
      <c r="AK9" s="65"/>
      <c r="AL9" s="65"/>
      <c r="AM9" s="69">
        <f t="shared" si="25"/>
        <v>2.5</v>
      </c>
      <c r="AN9" s="110"/>
      <c r="AO9" s="64"/>
      <c r="AP9" s="64"/>
      <c r="AQ9" s="65"/>
      <c r="AR9" s="65"/>
      <c r="AS9" s="65"/>
      <c r="AT9" s="65"/>
      <c r="AU9" s="65"/>
      <c r="AV9" s="69">
        <f t="shared" si="26"/>
        <v>0</v>
      </c>
      <c r="AW9" s="110"/>
      <c r="AX9" s="70">
        <f t="shared" si="1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110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110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111">
        <v>0.34604166666666664</v>
      </c>
      <c r="CM9" s="112">
        <v>0.34628472222222223</v>
      </c>
      <c r="CN9" s="64" t="str">
        <f t="shared" si="2"/>
        <v>Y</v>
      </c>
      <c r="CO9" s="65" t="s">
        <v>75</v>
      </c>
      <c r="CP9" s="65" t="s">
        <v>75</v>
      </c>
      <c r="CQ9" s="66">
        <f t="shared" si="3"/>
        <v>1.5046296296300499E-4</v>
      </c>
      <c r="CR9" s="64" t="str">
        <f t="shared" si="4"/>
        <v>No</v>
      </c>
      <c r="CS9" s="67">
        <f t="shared" si="5"/>
        <v>2099.9999999996717</v>
      </c>
      <c r="CT9" s="76"/>
      <c r="CU9" s="61">
        <f t="shared" si="6"/>
        <v>0</v>
      </c>
      <c r="CV9" s="62">
        <f t="shared" si="7"/>
        <v>7</v>
      </c>
      <c r="CW9" s="63">
        <f t="shared" si="8"/>
        <v>12.000000000001876</v>
      </c>
      <c r="CX9" s="63">
        <f t="shared" si="32"/>
        <v>1</v>
      </c>
      <c r="CY9" s="63">
        <f t="shared" si="9"/>
        <v>2.5</v>
      </c>
      <c r="CZ9" s="63">
        <f t="shared" si="10"/>
        <v>52.000000000000135</v>
      </c>
      <c r="DA9" s="51">
        <f t="shared" si="33"/>
        <v>9.5</v>
      </c>
      <c r="DB9" s="52">
        <f t="shared" si="34"/>
        <v>-1.4824026278721085</v>
      </c>
      <c r="DC9" s="53">
        <f t="shared" si="11"/>
        <v>0.32905231111395294</v>
      </c>
      <c r="DD9" s="7">
        <f t="shared" si="35"/>
        <v>1</v>
      </c>
      <c r="DE9" s="7">
        <f t="shared" si="12"/>
        <v>12.482402627873984</v>
      </c>
      <c r="DF9" s="7">
        <f t="shared" si="13"/>
        <v>73.000000000003411</v>
      </c>
      <c r="DG9" s="7">
        <f t="shared" si="14"/>
        <v>49.000000000000135</v>
      </c>
      <c r="DH9" s="7">
        <f t="shared" si="15"/>
        <v>-1.4824026278721085</v>
      </c>
      <c r="DI9" s="7">
        <f t="shared" si="16"/>
        <v>-2.4824026278721085</v>
      </c>
      <c r="DJ9" s="7">
        <f t="shared" si="17"/>
        <v>-1.4824026278721085</v>
      </c>
      <c r="DK9" s="7">
        <f t="shared" si="18"/>
        <v>-0.48240262787210852</v>
      </c>
      <c r="DL9" s="13">
        <f t="shared" si="19"/>
        <v>-1.4824026278721085</v>
      </c>
      <c r="DM9" s="14">
        <f t="shared" si="20"/>
        <v>0.32905231111395294</v>
      </c>
      <c r="DN9" s="37">
        <f t="shared" si="36"/>
        <v>0.23076923076926625</v>
      </c>
      <c r="DO9" s="89" t="str">
        <f t="shared" si="21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6</v>
      </c>
      <c r="E10" s="71">
        <v>1</v>
      </c>
      <c r="F10" s="71"/>
      <c r="G10" s="71"/>
      <c r="H10" s="71"/>
      <c r="I10" s="69">
        <f t="shared" si="22"/>
        <v>7</v>
      </c>
      <c r="J10" s="109">
        <v>0.34923611111111108</v>
      </c>
      <c r="K10" s="73"/>
      <c r="L10" s="92"/>
      <c r="M10" s="64"/>
      <c r="N10" s="65"/>
      <c r="O10" s="65"/>
      <c r="P10" s="65"/>
      <c r="Q10" s="65"/>
      <c r="R10" s="65"/>
      <c r="S10" s="69">
        <f t="shared" si="23"/>
        <v>0</v>
      </c>
      <c r="T10" s="110">
        <v>0.34924768518518517</v>
      </c>
      <c r="U10" s="64"/>
      <c r="V10" s="64"/>
      <c r="W10" s="65">
        <v>9</v>
      </c>
      <c r="X10" s="65">
        <v>2</v>
      </c>
      <c r="Y10" s="65"/>
      <c r="Z10" s="65"/>
      <c r="AA10" s="65"/>
      <c r="AB10" s="69">
        <f t="shared" si="24"/>
        <v>11</v>
      </c>
      <c r="AC10" s="110">
        <v>0.34946759259259258</v>
      </c>
      <c r="AD10" s="70">
        <f t="shared" si="0"/>
        <v>2.1990740740740478E-4</v>
      </c>
      <c r="AE10" s="73"/>
      <c r="AF10" s="92"/>
      <c r="AG10" s="64"/>
      <c r="AH10" s="65">
        <v>2</v>
      </c>
      <c r="AI10" s="65"/>
      <c r="AJ10" s="65"/>
      <c r="AK10" s="65"/>
      <c r="AL10" s="65"/>
      <c r="AM10" s="69">
        <f t="shared" si="25"/>
        <v>2</v>
      </c>
      <c r="AN10" s="110"/>
      <c r="AO10" s="64"/>
      <c r="AP10" s="64"/>
      <c r="AQ10" s="65"/>
      <c r="AR10" s="65"/>
      <c r="AS10" s="65"/>
      <c r="AT10" s="65"/>
      <c r="AU10" s="65"/>
      <c r="AV10" s="69">
        <f t="shared" si="26"/>
        <v>0</v>
      </c>
      <c r="AW10" s="110"/>
      <c r="AX10" s="70">
        <f t="shared" si="1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110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110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111">
        <v>0.34980324074074076</v>
      </c>
      <c r="CM10" s="112">
        <v>0.35021990740740744</v>
      </c>
      <c r="CN10" s="64" t="str">
        <f t="shared" si="2"/>
        <v>Y</v>
      </c>
      <c r="CO10" s="65" t="s">
        <v>75</v>
      </c>
      <c r="CP10" s="65" t="s">
        <v>75</v>
      </c>
      <c r="CQ10" s="66">
        <f t="shared" si="3"/>
        <v>2.3148148148149916E-4</v>
      </c>
      <c r="CR10" s="64" t="str">
        <f t="shared" si="4"/>
        <v>Yes</v>
      </c>
      <c r="CS10" s="67">
        <f t="shared" si="5"/>
        <v>2084.2105263158146</v>
      </c>
      <c r="CT10" s="76"/>
      <c r="CU10" s="61">
        <f t="shared" si="6"/>
        <v>0</v>
      </c>
      <c r="CV10" s="62">
        <f t="shared" si="7"/>
        <v>11</v>
      </c>
      <c r="CW10" s="63">
        <f t="shared" si="8"/>
        <v>18.999999999999773</v>
      </c>
      <c r="CX10" s="63">
        <f t="shared" si="32"/>
        <v>1</v>
      </c>
      <c r="CY10" s="63">
        <f t="shared" si="9"/>
        <v>2</v>
      </c>
      <c r="CZ10" s="63">
        <f t="shared" si="10"/>
        <v>49.000000000004462</v>
      </c>
      <c r="DA10" s="51">
        <f t="shared" si="33"/>
        <v>13</v>
      </c>
      <c r="DB10" s="52">
        <f t="shared" si="34"/>
        <v>-1.6152041295164885</v>
      </c>
      <c r="DC10" s="53">
        <f t="shared" si="11"/>
        <v>0.47683857952291664</v>
      </c>
      <c r="DD10" s="7">
        <f t="shared" si="35"/>
        <v>1</v>
      </c>
      <c r="DE10" s="7">
        <f t="shared" si="12"/>
        <v>19.615204129516261</v>
      </c>
      <c r="DF10" s="7">
        <f t="shared" si="13"/>
        <v>85.000000000005286</v>
      </c>
      <c r="DG10" s="7">
        <f t="shared" si="14"/>
        <v>46.000000000004462</v>
      </c>
      <c r="DH10" s="7">
        <f t="shared" si="15"/>
        <v>-1.6152041295164885</v>
      </c>
      <c r="DI10" s="7">
        <f t="shared" si="16"/>
        <v>-2.6152041295164885</v>
      </c>
      <c r="DJ10" s="7">
        <f t="shared" si="17"/>
        <v>-1.6152041295164885</v>
      </c>
      <c r="DK10" s="7">
        <f t="shared" si="18"/>
        <v>-0.61520412951648851</v>
      </c>
      <c r="DL10" s="13">
        <f t="shared" si="19"/>
        <v>-1.6152041295164885</v>
      </c>
      <c r="DM10" s="14">
        <f t="shared" si="20"/>
        <v>0.47683857952291658</v>
      </c>
      <c r="DN10" s="37">
        <f t="shared" si="36"/>
        <v>0.3877551020407764</v>
      </c>
      <c r="DO10" s="89" t="str">
        <f t="shared" si="21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2</v>
      </c>
      <c r="E11" s="71">
        <v>1</v>
      </c>
      <c r="F11" s="71"/>
      <c r="G11" s="71"/>
      <c r="H11" s="71"/>
      <c r="I11" s="69">
        <f t="shared" si="22"/>
        <v>3</v>
      </c>
      <c r="J11" s="109">
        <v>0.35467592592592595</v>
      </c>
      <c r="K11" s="73"/>
      <c r="L11" s="92"/>
      <c r="M11" s="64"/>
      <c r="N11" s="65"/>
      <c r="O11" s="65"/>
      <c r="P11" s="65"/>
      <c r="Q11" s="65"/>
      <c r="R11" s="65"/>
      <c r="S11" s="69">
        <f t="shared" si="23"/>
        <v>0</v>
      </c>
      <c r="T11" s="110">
        <v>0.35469907407407408</v>
      </c>
      <c r="U11" s="64"/>
      <c r="V11" s="64"/>
      <c r="W11" s="65">
        <v>5</v>
      </c>
      <c r="X11" s="65">
        <v>1</v>
      </c>
      <c r="Y11" s="65"/>
      <c r="Z11" s="65"/>
      <c r="AA11" s="65"/>
      <c r="AB11" s="69">
        <f t="shared" si="24"/>
        <v>6</v>
      </c>
      <c r="AC11" s="110">
        <v>0.35486111111111113</v>
      </c>
      <c r="AD11" s="70">
        <f t="shared" si="0"/>
        <v>1.6203703703704386E-4</v>
      </c>
      <c r="AE11" s="73"/>
      <c r="AF11" s="92"/>
      <c r="AG11" s="64"/>
      <c r="AH11" s="65">
        <v>1</v>
      </c>
      <c r="AI11" s="65">
        <v>1</v>
      </c>
      <c r="AJ11" s="65"/>
      <c r="AK11" s="65"/>
      <c r="AL11" s="65"/>
      <c r="AM11" s="69">
        <f t="shared" si="25"/>
        <v>2</v>
      </c>
      <c r="AN11" s="110"/>
      <c r="AO11" s="64"/>
      <c r="AP11" s="64"/>
      <c r="AQ11" s="65"/>
      <c r="AR11" s="65"/>
      <c r="AS11" s="65"/>
      <c r="AT11" s="65"/>
      <c r="AU11" s="65"/>
      <c r="AV11" s="69">
        <f t="shared" si="26"/>
        <v>0</v>
      </c>
      <c r="AW11" s="110"/>
      <c r="AX11" s="70">
        <f t="shared" si="1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110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110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111">
        <v>0.35532407407407413</v>
      </c>
      <c r="CM11" s="112">
        <v>0.35568287037037033</v>
      </c>
      <c r="CN11" s="64" t="str">
        <f t="shared" si="2"/>
        <v>Y</v>
      </c>
      <c r="CO11" s="65" t="s">
        <v>75</v>
      </c>
      <c r="CP11" s="65" t="s">
        <v>75</v>
      </c>
      <c r="CQ11" s="66">
        <f t="shared" si="3"/>
        <v>1.8518518518517713E-4</v>
      </c>
      <c r="CR11" s="64" t="str">
        <f t="shared" si="4"/>
        <v>No</v>
      </c>
      <c r="CS11" s="67">
        <f t="shared" si="5"/>
        <v>1542.8571428570779</v>
      </c>
      <c r="CT11" s="76"/>
      <c r="CU11" s="61">
        <f t="shared" si="6"/>
        <v>0</v>
      </c>
      <c r="CV11" s="62">
        <f t="shared" si="7"/>
        <v>6</v>
      </c>
      <c r="CW11" s="63">
        <f t="shared" si="8"/>
        <v>14.00000000000059</v>
      </c>
      <c r="CX11" s="63">
        <f t="shared" si="32"/>
        <v>1</v>
      </c>
      <c r="CY11" s="63">
        <f t="shared" si="9"/>
        <v>2</v>
      </c>
      <c r="CZ11" s="63">
        <f t="shared" si="10"/>
        <v>56.000000000002359</v>
      </c>
      <c r="DA11" s="51">
        <f t="shared" si="33"/>
        <v>8</v>
      </c>
      <c r="DB11" s="52">
        <f t="shared" si="34"/>
        <v>2.3007977475371746</v>
      </c>
      <c r="DC11" s="53">
        <f t="shared" si="11"/>
        <v>0.27593468335586019</v>
      </c>
      <c r="DD11" s="7">
        <f t="shared" si="35"/>
        <v>1</v>
      </c>
      <c r="DE11" s="7">
        <f t="shared" si="12"/>
        <v>10.699202252463415</v>
      </c>
      <c r="DF11" s="7">
        <f t="shared" si="13"/>
        <v>86.999999999994415</v>
      </c>
      <c r="DG11" s="7">
        <f t="shared" si="14"/>
        <v>53.000000000002359</v>
      </c>
      <c r="DH11" s="7">
        <f t="shared" si="15"/>
        <v>2.3007977475371746</v>
      </c>
      <c r="DI11" s="7">
        <f t="shared" si="16"/>
        <v>1.3007977475371746</v>
      </c>
      <c r="DJ11" s="7">
        <f t="shared" si="17"/>
        <v>2.3007977475371746</v>
      </c>
      <c r="DK11" s="7">
        <f t="shared" si="18"/>
        <v>3.3007977475371746</v>
      </c>
      <c r="DL11" s="13">
        <f t="shared" si="19"/>
        <v>2.3007977475371746</v>
      </c>
      <c r="DM11" s="14">
        <f t="shared" si="20"/>
        <v>0.27593468335586019</v>
      </c>
      <c r="DN11" s="37">
        <f t="shared" si="36"/>
        <v>0.25</v>
      </c>
      <c r="DO11" s="89" t="str">
        <f t="shared" si="21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8</v>
      </c>
      <c r="E12" s="71"/>
      <c r="F12" s="71"/>
      <c r="G12" s="71"/>
      <c r="H12" s="71"/>
      <c r="I12" s="69">
        <f t="shared" si="22"/>
        <v>8</v>
      </c>
      <c r="J12" s="109">
        <v>0.3576388888888889</v>
      </c>
      <c r="K12" s="73"/>
      <c r="L12" s="92"/>
      <c r="M12" s="64"/>
      <c r="N12" s="65"/>
      <c r="O12" s="65"/>
      <c r="P12" s="65"/>
      <c r="Q12" s="65"/>
      <c r="R12" s="65"/>
      <c r="S12" s="69">
        <f t="shared" si="23"/>
        <v>0</v>
      </c>
      <c r="T12" s="110">
        <v>0.35766203703703708</v>
      </c>
      <c r="U12" s="64"/>
      <c r="V12" s="64"/>
      <c r="W12" s="65">
        <v>9</v>
      </c>
      <c r="X12" s="65"/>
      <c r="Y12" s="65"/>
      <c r="Z12" s="65"/>
      <c r="AA12" s="65"/>
      <c r="AB12" s="69">
        <f t="shared" si="24"/>
        <v>9</v>
      </c>
      <c r="AC12" s="110">
        <v>0.35784722222222221</v>
      </c>
      <c r="AD12" s="70">
        <f t="shared" si="0"/>
        <v>1.8518518518512161E-4</v>
      </c>
      <c r="AE12" s="73"/>
      <c r="AF12" s="92"/>
      <c r="AG12" s="64"/>
      <c r="AH12" s="65">
        <v>2</v>
      </c>
      <c r="AI12" s="65"/>
      <c r="AJ12" s="65"/>
      <c r="AK12" s="65"/>
      <c r="AL12" s="65"/>
      <c r="AM12" s="69">
        <f t="shared" si="25"/>
        <v>2</v>
      </c>
      <c r="AN12" s="110"/>
      <c r="AO12" s="64"/>
      <c r="AP12" s="64"/>
      <c r="AQ12" s="65"/>
      <c r="AR12" s="65"/>
      <c r="AS12" s="65"/>
      <c r="AT12" s="65"/>
      <c r="AU12" s="65"/>
      <c r="AV12" s="69">
        <f t="shared" si="26"/>
        <v>0</v>
      </c>
      <c r="AW12" s="110"/>
      <c r="AX12" s="70">
        <f t="shared" si="1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110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110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111">
        <v>0.35822916666666665</v>
      </c>
      <c r="CM12" s="112">
        <v>0.35853009259259255</v>
      </c>
      <c r="CN12" s="64" t="str">
        <f t="shared" si="2"/>
        <v>Y</v>
      </c>
      <c r="CO12" s="65" t="s">
        <v>75</v>
      </c>
      <c r="CP12" s="65" t="s">
        <v>75</v>
      </c>
      <c r="CQ12" s="66">
        <f t="shared" si="3"/>
        <v>2.0833333333331039E-4</v>
      </c>
      <c r="CR12" s="64" t="str">
        <f t="shared" si="4"/>
        <v>Yes</v>
      </c>
      <c r="CS12" s="67">
        <f t="shared" si="5"/>
        <v>2025.0000000006951</v>
      </c>
      <c r="CT12" s="76"/>
      <c r="CU12" s="61">
        <f t="shared" si="6"/>
        <v>0</v>
      </c>
      <c r="CV12" s="62">
        <f t="shared" si="7"/>
        <v>9</v>
      </c>
      <c r="CW12" s="63">
        <f t="shared" si="8"/>
        <v>15.999999999994508</v>
      </c>
      <c r="CX12" s="63">
        <f t="shared" si="32"/>
        <v>1</v>
      </c>
      <c r="CY12" s="63">
        <f t="shared" si="9"/>
        <v>2</v>
      </c>
      <c r="CZ12" s="63">
        <f t="shared" si="10"/>
        <v>50.99999999999838</v>
      </c>
      <c r="DA12" s="51">
        <f t="shared" si="33"/>
        <v>11</v>
      </c>
      <c r="DB12" s="52">
        <f t="shared" si="34"/>
        <v>-1.0488033787006152</v>
      </c>
      <c r="DC12" s="53">
        <f t="shared" si="11"/>
        <v>0.3919215406829204</v>
      </c>
      <c r="DD12" s="7">
        <f t="shared" si="35"/>
        <v>1</v>
      </c>
      <c r="DE12" s="7">
        <f t="shared" si="12"/>
        <v>16.048803378695123</v>
      </c>
      <c r="DF12" s="7">
        <f t="shared" si="13"/>
        <v>76.999999999996049</v>
      </c>
      <c r="DG12" s="7">
        <f t="shared" si="14"/>
        <v>47.99999999999838</v>
      </c>
      <c r="DH12" s="7">
        <f t="shared" si="15"/>
        <v>-1.0488033787006152</v>
      </c>
      <c r="DI12" s="7">
        <f t="shared" si="16"/>
        <v>-2.0488033787006152</v>
      </c>
      <c r="DJ12" s="7">
        <f t="shared" si="17"/>
        <v>-1.0488033787006152</v>
      </c>
      <c r="DK12" s="7">
        <f t="shared" si="18"/>
        <v>-4.8803378700615241E-2</v>
      </c>
      <c r="DL12" s="13">
        <f t="shared" si="19"/>
        <v>-1.0488033787006152</v>
      </c>
      <c r="DM12" s="14">
        <f t="shared" si="20"/>
        <v>0.39192154068292046</v>
      </c>
      <c r="DN12" s="37">
        <f t="shared" si="36"/>
        <v>0.31372549019598073</v>
      </c>
      <c r="DO12" s="89" t="str">
        <f t="shared" si="21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8</v>
      </c>
      <c r="E13" s="71">
        <v>2</v>
      </c>
      <c r="F13" s="71"/>
      <c r="G13" s="71"/>
      <c r="H13" s="71"/>
      <c r="I13" s="69">
        <f t="shared" si="22"/>
        <v>10</v>
      </c>
      <c r="J13" s="109">
        <v>0.3611226851851852</v>
      </c>
      <c r="K13" s="73"/>
      <c r="L13" s="92"/>
      <c r="M13" s="64"/>
      <c r="N13" s="65"/>
      <c r="O13" s="65"/>
      <c r="P13" s="65"/>
      <c r="Q13" s="65"/>
      <c r="R13" s="65"/>
      <c r="S13" s="69">
        <f t="shared" si="23"/>
        <v>0</v>
      </c>
      <c r="T13" s="110">
        <v>0.36115740740740737</v>
      </c>
      <c r="U13" s="64"/>
      <c r="V13" s="64"/>
      <c r="W13" s="65">
        <v>10</v>
      </c>
      <c r="X13" s="65">
        <v>2</v>
      </c>
      <c r="Y13" s="65"/>
      <c r="Z13" s="65"/>
      <c r="AA13" s="65"/>
      <c r="AB13" s="69">
        <f t="shared" si="24"/>
        <v>12</v>
      </c>
      <c r="AC13" s="110">
        <v>0.36138888888888893</v>
      </c>
      <c r="AD13" s="70">
        <f t="shared" si="0"/>
        <v>2.3148148148155467E-4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5"/>
        <v>0</v>
      </c>
      <c r="AN13" s="110">
        <v>0.36167824074074079</v>
      </c>
      <c r="AO13" s="64"/>
      <c r="AP13" s="64"/>
      <c r="AQ13" s="65">
        <v>3</v>
      </c>
      <c r="AR13" s="65"/>
      <c r="AS13" s="65"/>
      <c r="AT13" s="65"/>
      <c r="AU13" s="65"/>
      <c r="AV13" s="69">
        <f t="shared" si="26"/>
        <v>3</v>
      </c>
      <c r="AW13" s="110">
        <v>0.36171296296296296</v>
      </c>
      <c r="AX13" s="70">
        <f t="shared" si="1"/>
        <v>3.4722222222172139E-5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110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110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111">
        <v>0.36178240740740741</v>
      </c>
      <c r="CM13" s="112">
        <v>0.36208333333333331</v>
      </c>
      <c r="CN13" s="64" t="str">
        <f t="shared" si="2"/>
        <v>Y</v>
      </c>
      <c r="CO13" s="65" t="s">
        <v>75</v>
      </c>
      <c r="CP13" s="65" t="s">
        <v>75</v>
      </c>
      <c r="CQ13" s="66">
        <f t="shared" si="3"/>
        <v>2.6620370370372681E-4</v>
      </c>
      <c r="CR13" s="64" t="str">
        <f t="shared" si="4"/>
        <v>Yes</v>
      </c>
      <c r="CS13" s="67">
        <f t="shared" si="5"/>
        <v>2159.999999999317</v>
      </c>
      <c r="CT13" s="76"/>
      <c r="CU13" s="61">
        <f t="shared" si="6"/>
        <v>0</v>
      </c>
      <c r="CV13" s="62">
        <f t="shared" si="7"/>
        <v>15</v>
      </c>
      <c r="CW13" s="63">
        <f t="shared" si="8"/>
        <v>23.000000000001997</v>
      </c>
      <c r="CX13" s="63">
        <f t="shared" si="32"/>
        <v>1</v>
      </c>
      <c r="CY13" s="63">
        <f t="shared" si="9"/>
        <v>0</v>
      </c>
      <c r="CZ13" s="63">
        <f t="shared" si="10"/>
        <v>56.999999999999318</v>
      </c>
      <c r="DA13" s="51">
        <f t="shared" si="33"/>
        <v>15</v>
      </c>
      <c r="DB13" s="52">
        <f t="shared" si="34"/>
        <v>-4.7480056311565413</v>
      </c>
      <c r="DC13" s="53">
        <f t="shared" si="11"/>
        <v>0.44768030913504953</v>
      </c>
      <c r="DD13" s="7">
        <f t="shared" si="35"/>
        <v>1</v>
      </c>
      <c r="DE13" s="7">
        <f t="shared" si="12"/>
        <v>26.748005631158538</v>
      </c>
      <c r="DF13" s="7">
        <f t="shared" si="13"/>
        <v>82.999999999996987</v>
      </c>
      <c r="DG13" s="7">
        <f t="shared" si="14"/>
        <v>53.999999999999318</v>
      </c>
      <c r="DH13" s="7">
        <f t="shared" si="15"/>
        <v>-4.7480056311565413</v>
      </c>
      <c r="DI13" s="7">
        <f t="shared" si="16"/>
        <v>-5.7480056311565413</v>
      </c>
      <c r="DJ13" s="7">
        <f t="shared" si="17"/>
        <v>-4.7480056311565413</v>
      </c>
      <c r="DK13" s="7">
        <f t="shared" si="18"/>
        <v>-3.7480056311565413</v>
      </c>
      <c r="DL13" s="13">
        <f t="shared" si="19"/>
        <v>-4.7480056311565413</v>
      </c>
      <c r="DM13" s="14">
        <f t="shared" si="20"/>
        <v>0.44768030913504958</v>
      </c>
      <c r="DN13" s="37">
        <f t="shared" si="36"/>
        <v>0.4035087719298644</v>
      </c>
      <c r="DO13" s="89" t="str">
        <f t="shared" si="21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3</v>
      </c>
      <c r="E14" s="71"/>
      <c r="F14" s="71">
        <v>1</v>
      </c>
      <c r="G14" s="71">
        <v>1</v>
      </c>
      <c r="H14" s="71"/>
      <c r="I14" s="69">
        <f t="shared" si="22"/>
        <v>6.8</v>
      </c>
      <c r="J14" s="109">
        <v>0.36959490740740741</v>
      </c>
      <c r="K14" s="73"/>
      <c r="L14" s="92"/>
      <c r="M14" s="64"/>
      <c r="N14" s="65"/>
      <c r="O14" s="65"/>
      <c r="P14" s="65"/>
      <c r="Q14" s="65"/>
      <c r="R14" s="65"/>
      <c r="S14" s="69">
        <f t="shared" si="23"/>
        <v>0</v>
      </c>
      <c r="T14" s="110">
        <v>0.36964120370370374</v>
      </c>
      <c r="U14" s="64"/>
      <c r="V14" s="64"/>
      <c r="W14" s="65">
        <v>6</v>
      </c>
      <c r="X14" s="65"/>
      <c r="Y14" s="65">
        <v>1</v>
      </c>
      <c r="Z14" s="65">
        <v>1</v>
      </c>
      <c r="AA14" s="65"/>
      <c r="AB14" s="69">
        <f t="shared" si="24"/>
        <v>9.8000000000000007</v>
      </c>
      <c r="AC14" s="110">
        <v>0.36980324074074072</v>
      </c>
      <c r="AD14" s="70">
        <f t="shared" si="0"/>
        <v>1.6203703703698835E-4</v>
      </c>
      <c r="AE14" s="73"/>
      <c r="AF14" s="92"/>
      <c r="AG14" s="64"/>
      <c r="AH14" s="65">
        <v>1</v>
      </c>
      <c r="AI14" s="65"/>
      <c r="AJ14" s="65">
        <v>1</v>
      </c>
      <c r="AK14" s="65"/>
      <c r="AL14" s="65"/>
      <c r="AM14" s="69">
        <f t="shared" si="25"/>
        <v>2.5</v>
      </c>
      <c r="AN14" s="110">
        <v>0.37016203703703704</v>
      </c>
      <c r="AO14" s="64"/>
      <c r="AP14" s="64"/>
      <c r="AQ14" s="65">
        <v>4</v>
      </c>
      <c r="AR14" s="65">
        <v>1</v>
      </c>
      <c r="AS14" s="65"/>
      <c r="AT14" s="65"/>
      <c r="AU14" s="65"/>
      <c r="AV14" s="69">
        <f t="shared" si="26"/>
        <v>5</v>
      </c>
      <c r="AW14" s="110">
        <v>0.37024305555555559</v>
      </c>
      <c r="AX14" s="70">
        <f t="shared" si="1"/>
        <v>8.1018518518549687E-5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110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110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111">
        <v>0.37025462962962963</v>
      </c>
      <c r="CM14" s="112">
        <v>0.37056712962962962</v>
      </c>
      <c r="CN14" s="64" t="str">
        <f t="shared" si="2"/>
        <v>Y</v>
      </c>
      <c r="CO14" s="65" t="s">
        <v>74</v>
      </c>
      <c r="CP14" s="65" t="s">
        <v>75</v>
      </c>
      <c r="CQ14" s="66">
        <f t="shared" si="3"/>
        <v>2.0833333333331039E-4</v>
      </c>
      <c r="CR14" s="64" t="str">
        <f t="shared" si="4"/>
        <v>No</v>
      </c>
      <c r="CS14" s="67">
        <f t="shared" si="5"/>
        <v>2520.0000000007572</v>
      </c>
      <c r="CT14" s="76"/>
      <c r="CU14" s="61">
        <f t="shared" si="6"/>
        <v>0</v>
      </c>
      <c r="CV14" s="62">
        <f t="shared" si="7"/>
        <v>14.8</v>
      </c>
      <c r="CW14" s="63">
        <f t="shared" si="8"/>
        <v>20.999999999998487</v>
      </c>
      <c r="CX14" s="63">
        <f t="shared" si="32"/>
        <v>2</v>
      </c>
      <c r="CY14" s="63">
        <f t="shared" si="9"/>
        <v>2.5</v>
      </c>
      <c r="CZ14" s="63">
        <f t="shared" si="10"/>
        <v>56.999999999999318</v>
      </c>
      <c r="DA14" s="51">
        <f t="shared" si="33"/>
        <v>17.3</v>
      </c>
      <c r="DB14" s="52">
        <f t="shared" si="34"/>
        <v>-7.3913655560779361</v>
      </c>
      <c r="DC14" s="53">
        <f t="shared" si="11"/>
        <v>0.49444929149491823</v>
      </c>
      <c r="DD14" s="7">
        <f t="shared" si="35"/>
        <v>2</v>
      </c>
      <c r="DE14" s="7">
        <f t="shared" si="12"/>
        <v>26.391365556076423</v>
      </c>
      <c r="DF14" s="7">
        <f t="shared" si="13"/>
        <v>83.999999999998749</v>
      </c>
      <c r="DG14" s="7">
        <f t="shared" si="14"/>
        <v>53.999999999999318</v>
      </c>
      <c r="DH14" s="7">
        <f t="shared" si="15"/>
        <v>-6.3913655560779361</v>
      </c>
      <c r="DI14" s="7">
        <f t="shared" si="16"/>
        <v>-7.3913655560779361</v>
      </c>
      <c r="DJ14" s="7">
        <f t="shared" si="17"/>
        <v>-6.3913655560779361</v>
      </c>
      <c r="DK14" s="7">
        <f t="shared" si="18"/>
        <v>-5.3913655560779361</v>
      </c>
      <c r="DL14" s="13">
        <f t="shared" si="19"/>
        <v>-7.3913655560779361</v>
      </c>
      <c r="DM14" s="14">
        <f t="shared" si="20"/>
        <v>0.49444929149491834</v>
      </c>
      <c r="DN14" s="37">
        <f t="shared" si="36"/>
        <v>0.36842105263155678</v>
      </c>
      <c r="DO14" s="89" t="str">
        <f t="shared" si="21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3</v>
      </c>
      <c r="E15" s="71"/>
      <c r="F15" s="71"/>
      <c r="G15" s="71"/>
      <c r="H15" s="71"/>
      <c r="I15" s="69">
        <f t="shared" si="22"/>
        <v>3</v>
      </c>
      <c r="J15" s="109">
        <v>0.37315972222222221</v>
      </c>
      <c r="K15" s="73"/>
      <c r="L15" s="92"/>
      <c r="M15" s="64"/>
      <c r="N15" s="65"/>
      <c r="O15" s="65"/>
      <c r="P15" s="65"/>
      <c r="Q15" s="65"/>
      <c r="R15" s="65"/>
      <c r="S15" s="69">
        <f t="shared" si="23"/>
        <v>0</v>
      </c>
      <c r="T15" s="110">
        <v>0.37317129629629631</v>
      </c>
      <c r="U15" s="64"/>
      <c r="V15" s="64"/>
      <c r="W15" s="65">
        <v>7</v>
      </c>
      <c r="X15" s="65">
        <v>2</v>
      </c>
      <c r="Y15" s="65"/>
      <c r="Z15" s="65"/>
      <c r="AA15" s="65"/>
      <c r="AB15" s="69">
        <f t="shared" si="24"/>
        <v>9</v>
      </c>
      <c r="AC15" s="110">
        <v>0.37336805555555558</v>
      </c>
      <c r="AD15" s="70">
        <f t="shared" si="0"/>
        <v>1.9675925925927151E-4</v>
      </c>
      <c r="AE15" s="73"/>
      <c r="AF15" s="92"/>
      <c r="AG15" s="64"/>
      <c r="AH15" s="65">
        <v>2</v>
      </c>
      <c r="AI15" s="65"/>
      <c r="AJ15" s="65"/>
      <c r="AK15" s="65"/>
      <c r="AL15" s="65"/>
      <c r="AM15" s="69">
        <f t="shared" si="25"/>
        <v>2</v>
      </c>
      <c r="AN15" s="110"/>
      <c r="AO15" s="64"/>
      <c r="AP15" s="64"/>
      <c r="AQ15" s="65"/>
      <c r="AR15" s="65"/>
      <c r="AS15" s="65"/>
      <c r="AT15" s="65"/>
      <c r="AU15" s="65"/>
      <c r="AV15" s="69">
        <f t="shared" si="26"/>
        <v>0</v>
      </c>
      <c r="AW15" s="110"/>
      <c r="AX15" s="70">
        <f t="shared" si="1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110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110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111">
        <v>0.37373842592592593</v>
      </c>
      <c r="CM15" s="112">
        <v>0.37401620370370375</v>
      </c>
      <c r="CN15" s="64" t="str">
        <f t="shared" si="2"/>
        <v>Y</v>
      </c>
      <c r="CO15" s="65" t="s">
        <v>75</v>
      </c>
      <c r="CP15" s="65" t="s">
        <v>75</v>
      </c>
      <c r="CQ15" s="66">
        <f t="shared" si="3"/>
        <v>2.083333333333659E-4</v>
      </c>
      <c r="CR15" s="64" t="str">
        <f t="shared" si="4"/>
        <v>No</v>
      </c>
      <c r="CS15" s="67">
        <f t="shared" si="5"/>
        <v>1905.8823529410579</v>
      </c>
      <c r="CT15" s="76"/>
      <c r="CU15" s="61">
        <f t="shared" si="6"/>
        <v>0</v>
      </c>
      <c r="CV15" s="62">
        <f t="shared" si="7"/>
        <v>9</v>
      </c>
      <c r="CW15" s="63">
        <f t="shared" si="8"/>
        <v>17.000000000001059</v>
      </c>
      <c r="CX15" s="63">
        <f t="shared" si="32"/>
        <v>1</v>
      </c>
      <c r="CY15" s="63">
        <f t="shared" si="9"/>
        <v>2</v>
      </c>
      <c r="CZ15" s="63">
        <f t="shared" si="10"/>
        <v>50.000000000001421</v>
      </c>
      <c r="DA15" s="51">
        <f t="shared" si="33"/>
        <v>11</v>
      </c>
      <c r="DB15" s="52">
        <f t="shared" si="34"/>
        <v>-4.8803378694064037E-2</v>
      </c>
      <c r="DC15" s="53">
        <f t="shared" si="11"/>
        <v>0.40823501836080084</v>
      </c>
      <c r="DD15" s="7">
        <f t="shared" si="35"/>
        <v>1</v>
      </c>
      <c r="DE15" s="7">
        <f t="shared" si="12"/>
        <v>16.048803378695123</v>
      </c>
      <c r="DF15" s="7">
        <f t="shared" si="13"/>
        <v>74.000000000005173</v>
      </c>
      <c r="DG15" s="7">
        <f t="shared" si="14"/>
        <v>47.000000000001421</v>
      </c>
      <c r="DH15" s="7">
        <f t="shared" si="15"/>
        <v>-4.8803378694064037E-2</v>
      </c>
      <c r="DI15" s="7">
        <f t="shared" si="16"/>
        <v>-1.048803378694064</v>
      </c>
      <c r="DJ15" s="7">
        <f t="shared" si="17"/>
        <v>-4.8803378694064037E-2</v>
      </c>
      <c r="DK15" s="7">
        <f t="shared" si="18"/>
        <v>0.95119662130593596</v>
      </c>
      <c r="DL15" s="13">
        <f t="shared" si="19"/>
        <v>-4.8803378694064037E-2</v>
      </c>
      <c r="DM15" s="14">
        <f t="shared" si="20"/>
        <v>0.40823501836080089</v>
      </c>
      <c r="DN15" s="37">
        <f t="shared" si="36"/>
        <v>0.34000000000001152</v>
      </c>
      <c r="DO15" s="89" t="str">
        <f t="shared" si="21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ref="I16:I55" si="37">IF($J16="","-",B16*$L$2+C16*$M$2+D16*$N$2+E16*$O$2+F16*$P$2+G16*$Q$2+H16*$R$2)</f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ref="S16:S55" si="38">IF($J16="","-",L16*$L$2+M16*$M$2+N16*$N$2+O16*$O$2+P16*$P$2+Q16*$Q$2+R16*$R$2)</f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ref="AB16:AB55" si="39">IF($J16="","-",U16*$L$2+V16*$M$2+W16*$N$2+X16*$O$2+Y16*$P$2+Z16*$Q$2+AA16*$R$2)</f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ref="AM16:AM55" si="40">IF($J16="","-",AF16*$L$2+AG16*$M$2+AH16*$N$2+AI16*$O$2+AJ16*$P$2+AK16*$Q$2+AL16*$R$2)</f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ref="AV16:AV55" si="41">IF($J16="","-",AO16*$L$2+AP16*$M$2+AQ16*$N$2+AR16*$O$2+AS16*$P$2+AT16*$Q$2+AU16*$R$2)</f>
        <v>-</v>
      </c>
      <c r="AW16" s="68"/>
      <c r="AX16" s="70" t="str">
        <f t="shared" si="1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ref="BG16:BG55" si="42">IF($J16="","-",AZ16*$L$2+BA16*$M$2+BB16*$N$2+BC16*$O$2+BD16*$P$2+BE16*$Q$2+BF16*$R$2)</f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ref="BP16:BP55" si="43">IF($J16="","-",BI16*$L$2+BJ16*$M$2+BK16*$N$2+BL16*$O$2+BM16*$P$2+BN16*$Q$2+BO16*$R$2)</f>
        <v>-</v>
      </c>
      <c r="BQ16" s="68"/>
      <c r="BR16" s="70" t="str">
        <f t="shared" ref="BR16:BR55" si="44">IF($J16="","-",BQ16-BH16)</f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ref="CA16:CA55" si="45">IF($J16="","-",BT16*$L$2+BU16*$M$2+BV16*$N$2+BW16*$O$2+BX16*$P$2+BY16*$Q$2+BZ16*$R$2)</f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ref="CJ16:CJ55" si="46">IF($J16="","-",CC16*$L$2+CD16*$M$2+CE16*$N$2+CF16*$O$2+CG16*$P$2+CH16*$Q$2+CI16*$R$2)</f>
        <v>-</v>
      </c>
      <c r="CK16" s="76"/>
      <c r="CL16" s="81"/>
      <c r="CM16" s="82"/>
      <c r="CN16" s="64" t="str">
        <f t="shared" si="2"/>
        <v>-</v>
      </c>
      <c r="CO16" s="65"/>
      <c r="CP16" s="65"/>
      <c r="CQ16" s="66" t="str">
        <f t="shared" si="3"/>
        <v>-</v>
      </c>
      <c r="CR16" s="64" t="str">
        <f t="shared" si="4"/>
        <v>-</v>
      </c>
      <c r="CS16" s="67" t="str">
        <f t="shared" si="5"/>
        <v/>
      </c>
      <c r="CT16" s="76"/>
      <c r="CU16" s="61" t="str">
        <f t="shared" si="6"/>
        <v>-</v>
      </c>
      <c r="CV16" s="62" t="str">
        <f t="shared" si="7"/>
        <v>-</v>
      </c>
      <c r="CW16" s="63" t="str">
        <f t="shared" si="8"/>
        <v>-</v>
      </c>
      <c r="CX16" s="63" t="str">
        <f t="shared" si="32"/>
        <v>-</v>
      </c>
      <c r="CY16" s="63" t="str">
        <f t="shared" si="9"/>
        <v>-</v>
      </c>
      <c r="CZ16" s="63" t="str">
        <f t="shared" si="10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1"/>
        <v>-</v>
      </c>
      <c r="DD16" s="7" t="str">
        <f t="shared" si="35"/>
        <v>-</v>
      </c>
      <c r="DE16" s="7" t="str">
        <f t="shared" si="12"/>
        <v>-</v>
      </c>
      <c r="DF16" s="7" t="str">
        <f t="shared" si="13"/>
        <v>-</v>
      </c>
      <c r="DG16" s="7" t="str">
        <f t="shared" si="14"/>
        <v>-</v>
      </c>
      <c r="DH16" s="7" t="str">
        <f t="shared" si="15"/>
        <v>-</v>
      </c>
      <c r="DI16" s="7" t="str">
        <f t="shared" si="16"/>
        <v>-</v>
      </c>
      <c r="DJ16" s="7" t="str">
        <f t="shared" si="17"/>
        <v>-</v>
      </c>
      <c r="DK16" s="7" t="str">
        <f t="shared" si="18"/>
        <v>-</v>
      </c>
      <c r="DL16" s="13" t="str">
        <f t="shared" si="19"/>
        <v>-</v>
      </c>
      <c r="DM16" s="14" t="str">
        <f t="shared" si="20"/>
        <v>-</v>
      </c>
      <c r="DN16" s="37" t="str">
        <f t="shared" si="36"/>
        <v>-</v>
      </c>
      <c r="DO16" s="89" t="str">
        <f t="shared" si="21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37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38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39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40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41"/>
        <v>-</v>
      </c>
      <c r="AW17" s="68"/>
      <c r="AX17" s="70" t="str">
        <f t="shared" si="1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42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43"/>
        <v>-</v>
      </c>
      <c r="BQ17" s="68"/>
      <c r="BR17" s="70" t="str">
        <f t="shared" si="44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45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46"/>
        <v>-</v>
      </c>
      <c r="CK17" s="76"/>
      <c r="CL17" s="81"/>
      <c r="CM17" s="82"/>
      <c r="CN17" s="64" t="str">
        <f t="shared" si="2"/>
        <v>-</v>
      </c>
      <c r="CO17" s="65"/>
      <c r="CP17" s="65"/>
      <c r="CQ17" s="66" t="str">
        <f t="shared" si="3"/>
        <v>-</v>
      </c>
      <c r="CR17" s="64" t="str">
        <f t="shared" si="4"/>
        <v>-</v>
      </c>
      <c r="CS17" s="67" t="str">
        <f t="shared" si="5"/>
        <v/>
      </c>
      <c r="CT17" s="76"/>
      <c r="CU17" s="61" t="str">
        <f t="shared" si="6"/>
        <v>-</v>
      </c>
      <c r="CV17" s="62" t="str">
        <f t="shared" si="7"/>
        <v>-</v>
      </c>
      <c r="CW17" s="63" t="str">
        <f t="shared" si="8"/>
        <v>-</v>
      </c>
      <c r="CX17" s="63" t="str">
        <f t="shared" si="32"/>
        <v>-</v>
      </c>
      <c r="CY17" s="63" t="str">
        <f t="shared" si="9"/>
        <v>-</v>
      </c>
      <c r="CZ17" s="63" t="str">
        <f t="shared" si="10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1"/>
        <v>-</v>
      </c>
      <c r="DD17" s="7" t="str">
        <f t="shared" si="35"/>
        <v>-</v>
      </c>
      <c r="DE17" s="7" t="str">
        <f t="shared" si="12"/>
        <v>-</v>
      </c>
      <c r="DF17" s="7" t="str">
        <f t="shared" si="13"/>
        <v>-</v>
      </c>
      <c r="DG17" s="7" t="str">
        <f t="shared" si="14"/>
        <v>-</v>
      </c>
      <c r="DH17" s="7" t="str">
        <f t="shared" si="15"/>
        <v>-</v>
      </c>
      <c r="DI17" s="7" t="str">
        <f t="shared" si="16"/>
        <v>-</v>
      </c>
      <c r="DJ17" s="7" t="str">
        <f t="shared" si="17"/>
        <v>-</v>
      </c>
      <c r="DK17" s="7" t="str">
        <f t="shared" si="18"/>
        <v>-</v>
      </c>
      <c r="DL17" s="13" t="str">
        <f t="shared" si="19"/>
        <v>-</v>
      </c>
      <c r="DM17" s="14" t="str">
        <f t="shared" si="20"/>
        <v>-</v>
      </c>
      <c r="DN17" s="37" t="str">
        <f t="shared" si="36"/>
        <v>-</v>
      </c>
      <c r="DO17" s="89" t="str">
        <f t="shared" si="21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37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38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39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40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41"/>
        <v>-</v>
      </c>
      <c r="AW18" s="68"/>
      <c r="AX18" s="70" t="str">
        <f t="shared" si="1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42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43"/>
        <v>-</v>
      </c>
      <c r="BQ18" s="68"/>
      <c r="BR18" s="70" t="str">
        <f t="shared" si="44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45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46"/>
        <v>-</v>
      </c>
      <c r="CK18" s="76"/>
      <c r="CL18" s="81"/>
      <c r="CM18" s="82"/>
      <c r="CN18" s="64" t="str">
        <f t="shared" si="2"/>
        <v>-</v>
      </c>
      <c r="CO18" s="65"/>
      <c r="CP18" s="65"/>
      <c r="CQ18" s="66" t="str">
        <f t="shared" si="3"/>
        <v>-</v>
      </c>
      <c r="CR18" s="64" t="str">
        <f t="shared" si="4"/>
        <v>-</v>
      </c>
      <c r="CS18" s="67" t="str">
        <f t="shared" si="5"/>
        <v/>
      </c>
      <c r="CT18" s="76"/>
      <c r="CU18" s="61" t="str">
        <f t="shared" si="6"/>
        <v>-</v>
      </c>
      <c r="CV18" s="62" t="str">
        <f t="shared" si="7"/>
        <v>-</v>
      </c>
      <c r="CW18" s="63" t="str">
        <f t="shared" si="8"/>
        <v>-</v>
      </c>
      <c r="CX18" s="63" t="str">
        <f t="shared" si="32"/>
        <v>-</v>
      </c>
      <c r="CY18" s="63" t="str">
        <f t="shared" si="9"/>
        <v>-</v>
      </c>
      <c r="CZ18" s="63" t="str">
        <f t="shared" si="10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1"/>
        <v>-</v>
      </c>
      <c r="DD18" s="7" t="str">
        <f t="shared" si="35"/>
        <v>-</v>
      </c>
      <c r="DE18" s="7" t="str">
        <f t="shared" si="12"/>
        <v>-</v>
      </c>
      <c r="DF18" s="7" t="str">
        <f t="shared" si="13"/>
        <v>-</v>
      </c>
      <c r="DG18" s="7" t="str">
        <f t="shared" si="14"/>
        <v>-</v>
      </c>
      <c r="DH18" s="7" t="str">
        <f t="shared" si="15"/>
        <v>-</v>
      </c>
      <c r="DI18" s="7" t="str">
        <f t="shared" si="16"/>
        <v>-</v>
      </c>
      <c r="DJ18" s="7" t="str">
        <f t="shared" si="17"/>
        <v>-</v>
      </c>
      <c r="DK18" s="7" t="str">
        <f t="shared" si="18"/>
        <v>-</v>
      </c>
      <c r="DL18" s="13" t="str">
        <f t="shared" si="19"/>
        <v>-</v>
      </c>
      <c r="DM18" s="14" t="str">
        <f t="shared" si="20"/>
        <v>-</v>
      </c>
      <c r="DN18" s="37" t="str">
        <f t="shared" si="36"/>
        <v>-</v>
      </c>
      <c r="DO18" s="89" t="str">
        <f t="shared" si="21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37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38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39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40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41"/>
        <v>-</v>
      </c>
      <c r="AW19" s="68"/>
      <c r="AX19" s="70" t="str">
        <f t="shared" si="1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42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43"/>
        <v>-</v>
      </c>
      <c r="BQ19" s="68"/>
      <c r="BR19" s="70" t="str">
        <f t="shared" si="44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45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46"/>
        <v>-</v>
      </c>
      <c r="CK19" s="76"/>
      <c r="CL19" s="81"/>
      <c r="CM19" s="82"/>
      <c r="CN19" s="64" t="str">
        <f t="shared" si="2"/>
        <v>-</v>
      </c>
      <c r="CO19" s="65"/>
      <c r="CP19" s="65"/>
      <c r="CQ19" s="66" t="str">
        <f t="shared" si="3"/>
        <v>-</v>
      </c>
      <c r="CR19" s="64" t="str">
        <f t="shared" si="4"/>
        <v>-</v>
      </c>
      <c r="CS19" s="67" t="str">
        <f t="shared" si="5"/>
        <v/>
      </c>
      <c r="CT19" s="76"/>
      <c r="CU19" s="61" t="str">
        <f t="shared" si="6"/>
        <v>-</v>
      </c>
      <c r="CV19" s="62" t="str">
        <f t="shared" si="7"/>
        <v>-</v>
      </c>
      <c r="CW19" s="63" t="str">
        <f t="shared" si="8"/>
        <v>-</v>
      </c>
      <c r="CX19" s="63" t="str">
        <f t="shared" si="32"/>
        <v>-</v>
      </c>
      <c r="CY19" s="63" t="str">
        <f t="shared" si="9"/>
        <v>-</v>
      </c>
      <c r="CZ19" s="63" t="str">
        <f t="shared" si="10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1"/>
        <v>-</v>
      </c>
      <c r="DD19" s="7" t="str">
        <f t="shared" si="35"/>
        <v>-</v>
      </c>
      <c r="DE19" s="7" t="str">
        <f t="shared" si="12"/>
        <v>-</v>
      </c>
      <c r="DF19" s="7" t="str">
        <f t="shared" si="13"/>
        <v>-</v>
      </c>
      <c r="DG19" s="7" t="str">
        <f t="shared" si="14"/>
        <v>-</v>
      </c>
      <c r="DH19" s="7" t="str">
        <f t="shared" si="15"/>
        <v>-</v>
      </c>
      <c r="DI19" s="7" t="str">
        <f t="shared" si="16"/>
        <v>-</v>
      </c>
      <c r="DJ19" s="7" t="str">
        <f t="shared" si="17"/>
        <v>-</v>
      </c>
      <c r="DK19" s="7" t="str">
        <f t="shared" si="18"/>
        <v>-</v>
      </c>
      <c r="DL19" s="13" t="str">
        <f t="shared" si="19"/>
        <v>-</v>
      </c>
      <c r="DM19" s="14" t="str">
        <f t="shared" si="20"/>
        <v>-</v>
      </c>
      <c r="DN19" s="37" t="str">
        <f t="shared" si="36"/>
        <v>-</v>
      </c>
      <c r="DO19" s="89" t="str">
        <f t="shared" si="21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37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38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39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40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41"/>
        <v>-</v>
      </c>
      <c r="AW20" s="68"/>
      <c r="AX20" s="70" t="str">
        <f t="shared" si="1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42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43"/>
        <v>-</v>
      </c>
      <c r="BQ20" s="68"/>
      <c r="BR20" s="70" t="str">
        <f t="shared" si="44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45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46"/>
        <v>-</v>
      </c>
      <c r="CK20" s="76"/>
      <c r="CL20" s="81"/>
      <c r="CM20" s="82"/>
      <c r="CN20" s="64" t="str">
        <f t="shared" si="2"/>
        <v>-</v>
      </c>
      <c r="CO20" s="65"/>
      <c r="CP20" s="65"/>
      <c r="CQ20" s="66" t="str">
        <f t="shared" si="3"/>
        <v>-</v>
      </c>
      <c r="CR20" s="64" t="str">
        <f t="shared" si="4"/>
        <v>-</v>
      </c>
      <c r="CS20" s="67" t="str">
        <f t="shared" si="5"/>
        <v/>
      </c>
      <c r="CT20" s="76"/>
      <c r="CU20" s="61" t="str">
        <f t="shared" si="6"/>
        <v>-</v>
      </c>
      <c r="CV20" s="62" t="str">
        <f t="shared" si="7"/>
        <v>-</v>
      </c>
      <c r="CW20" s="63" t="str">
        <f t="shared" si="8"/>
        <v>-</v>
      </c>
      <c r="CX20" s="63" t="str">
        <f t="shared" si="32"/>
        <v>-</v>
      </c>
      <c r="CY20" s="63" t="str">
        <f t="shared" si="9"/>
        <v>-</v>
      </c>
      <c r="CZ20" s="63" t="str">
        <f t="shared" si="10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1"/>
        <v>-</v>
      </c>
      <c r="DD20" s="7" t="str">
        <f t="shared" si="35"/>
        <v>-</v>
      </c>
      <c r="DE20" s="7" t="str">
        <f t="shared" si="12"/>
        <v>-</v>
      </c>
      <c r="DF20" s="7" t="str">
        <f t="shared" si="13"/>
        <v>-</v>
      </c>
      <c r="DG20" s="7" t="str">
        <f t="shared" si="14"/>
        <v>-</v>
      </c>
      <c r="DH20" s="7" t="str">
        <f t="shared" si="15"/>
        <v>-</v>
      </c>
      <c r="DI20" s="7" t="str">
        <f t="shared" si="16"/>
        <v>-</v>
      </c>
      <c r="DJ20" s="7" t="str">
        <f t="shared" si="17"/>
        <v>-</v>
      </c>
      <c r="DK20" s="7" t="str">
        <f t="shared" si="18"/>
        <v>-</v>
      </c>
      <c r="DL20" s="13" t="str">
        <f t="shared" si="19"/>
        <v>-</v>
      </c>
      <c r="DM20" s="14" t="str">
        <f t="shared" si="20"/>
        <v>-</v>
      </c>
      <c r="DN20" s="37" t="str">
        <f t="shared" si="36"/>
        <v>-</v>
      </c>
      <c r="DO20" s="89" t="str">
        <f t="shared" si="21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37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38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39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40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41"/>
        <v>-</v>
      </c>
      <c r="AW21" s="68"/>
      <c r="AX21" s="70" t="str">
        <f t="shared" si="1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42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43"/>
        <v>-</v>
      </c>
      <c r="BQ21" s="68"/>
      <c r="BR21" s="70" t="str">
        <f t="shared" si="44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45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46"/>
        <v>-</v>
      </c>
      <c r="CK21" s="76"/>
      <c r="CL21" s="81"/>
      <c r="CM21" s="82"/>
      <c r="CN21" s="64" t="str">
        <f t="shared" si="2"/>
        <v>-</v>
      </c>
      <c r="CO21" s="65"/>
      <c r="CP21" s="65"/>
      <c r="CQ21" s="66" t="str">
        <f t="shared" si="3"/>
        <v>-</v>
      </c>
      <c r="CR21" s="64" t="str">
        <f t="shared" si="4"/>
        <v>-</v>
      </c>
      <c r="CS21" s="67" t="str">
        <f t="shared" si="5"/>
        <v/>
      </c>
      <c r="CT21" s="76"/>
      <c r="CU21" s="61" t="str">
        <f t="shared" si="6"/>
        <v>-</v>
      </c>
      <c r="CV21" s="62" t="str">
        <f t="shared" si="7"/>
        <v>-</v>
      </c>
      <c r="CW21" s="63" t="str">
        <f t="shared" si="8"/>
        <v>-</v>
      </c>
      <c r="CX21" s="63" t="str">
        <f t="shared" si="32"/>
        <v>-</v>
      </c>
      <c r="CY21" s="63" t="str">
        <f t="shared" si="9"/>
        <v>-</v>
      </c>
      <c r="CZ21" s="63" t="str">
        <f t="shared" si="10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1"/>
        <v>-</v>
      </c>
      <c r="DD21" s="7" t="str">
        <f t="shared" si="35"/>
        <v>-</v>
      </c>
      <c r="DE21" s="7" t="str">
        <f t="shared" si="12"/>
        <v>-</v>
      </c>
      <c r="DF21" s="7" t="str">
        <f t="shared" si="13"/>
        <v>-</v>
      </c>
      <c r="DG21" s="7" t="str">
        <f t="shared" si="14"/>
        <v>-</v>
      </c>
      <c r="DH21" s="7" t="str">
        <f t="shared" si="15"/>
        <v>-</v>
      </c>
      <c r="DI21" s="7" t="str">
        <f t="shared" si="16"/>
        <v>-</v>
      </c>
      <c r="DJ21" s="7" t="str">
        <f t="shared" si="17"/>
        <v>-</v>
      </c>
      <c r="DK21" s="7" t="str">
        <f t="shared" si="18"/>
        <v>-</v>
      </c>
      <c r="DL21" s="13" t="str">
        <f t="shared" si="19"/>
        <v>-</v>
      </c>
      <c r="DM21" s="14" t="str">
        <f t="shared" si="20"/>
        <v>-</v>
      </c>
      <c r="DN21" s="37" t="str">
        <f t="shared" si="36"/>
        <v>-</v>
      </c>
      <c r="DO21" s="89" t="str">
        <f t="shared" si="21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37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38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39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40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41"/>
        <v>-</v>
      </c>
      <c r="AW22" s="68"/>
      <c r="AX22" s="70" t="str">
        <f t="shared" si="1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42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43"/>
        <v>-</v>
      </c>
      <c r="BQ22" s="68"/>
      <c r="BR22" s="70" t="str">
        <f t="shared" si="44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45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46"/>
        <v>-</v>
      </c>
      <c r="CK22" s="76"/>
      <c r="CL22" s="81"/>
      <c r="CM22" s="82"/>
      <c r="CN22" s="64" t="str">
        <f t="shared" si="2"/>
        <v>-</v>
      </c>
      <c r="CO22" s="65"/>
      <c r="CP22" s="65"/>
      <c r="CQ22" s="66" t="str">
        <f t="shared" si="3"/>
        <v>-</v>
      </c>
      <c r="CR22" s="64" t="str">
        <f t="shared" si="4"/>
        <v>-</v>
      </c>
      <c r="CS22" s="67" t="str">
        <f t="shared" si="5"/>
        <v/>
      </c>
      <c r="CT22" s="76"/>
      <c r="CU22" s="61" t="str">
        <f t="shared" si="6"/>
        <v>-</v>
      </c>
      <c r="CV22" s="62" t="str">
        <f t="shared" si="7"/>
        <v>-</v>
      </c>
      <c r="CW22" s="63" t="str">
        <f t="shared" si="8"/>
        <v>-</v>
      </c>
      <c r="CX22" s="63" t="str">
        <f t="shared" si="32"/>
        <v>-</v>
      </c>
      <c r="CY22" s="63" t="str">
        <f t="shared" si="9"/>
        <v>-</v>
      </c>
      <c r="CZ22" s="63" t="str">
        <f t="shared" si="10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1"/>
        <v>-</v>
      </c>
      <c r="DD22" s="7" t="str">
        <f t="shared" si="35"/>
        <v>-</v>
      </c>
      <c r="DE22" s="7" t="str">
        <f t="shared" si="12"/>
        <v>-</v>
      </c>
      <c r="DF22" s="7" t="str">
        <f t="shared" si="13"/>
        <v>-</v>
      </c>
      <c r="DG22" s="7" t="str">
        <f t="shared" si="14"/>
        <v>-</v>
      </c>
      <c r="DH22" s="7" t="str">
        <f t="shared" si="15"/>
        <v>-</v>
      </c>
      <c r="DI22" s="7" t="str">
        <f t="shared" si="16"/>
        <v>-</v>
      </c>
      <c r="DJ22" s="7" t="str">
        <f t="shared" si="17"/>
        <v>-</v>
      </c>
      <c r="DK22" s="7" t="str">
        <f t="shared" si="18"/>
        <v>-</v>
      </c>
      <c r="DL22" s="13" t="str">
        <f t="shared" si="19"/>
        <v>-</v>
      </c>
      <c r="DM22" s="14" t="str">
        <f t="shared" si="20"/>
        <v>-</v>
      </c>
      <c r="DN22" s="37" t="str">
        <f t="shared" si="36"/>
        <v>-</v>
      </c>
      <c r="DO22" s="89" t="str">
        <f t="shared" si="21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37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38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39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40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41"/>
        <v>-</v>
      </c>
      <c r="AW23" s="68"/>
      <c r="AX23" s="70" t="str">
        <f t="shared" si="1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42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43"/>
        <v>-</v>
      </c>
      <c r="BQ23" s="68"/>
      <c r="BR23" s="70" t="str">
        <f t="shared" si="44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45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46"/>
        <v>-</v>
      </c>
      <c r="CK23" s="76"/>
      <c r="CL23" s="81"/>
      <c r="CM23" s="82"/>
      <c r="CN23" s="64" t="str">
        <f t="shared" si="2"/>
        <v>-</v>
      </c>
      <c r="CO23" s="65"/>
      <c r="CP23" s="65"/>
      <c r="CQ23" s="66" t="str">
        <f t="shared" si="3"/>
        <v>-</v>
      </c>
      <c r="CR23" s="64" t="str">
        <f t="shared" si="4"/>
        <v>-</v>
      </c>
      <c r="CS23" s="67" t="str">
        <f t="shared" si="5"/>
        <v/>
      </c>
      <c r="CT23" s="76"/>
      <c r="CU23" s="61" t="str">
        <f t="shared" si="6"/>
        <v>-</v>
      </c>
      <c r="CV23" s="62" t="str">
        <f t="shared" si="7"/>
        <v>-</v>
      </c>
      <c r="CW23" s="63" t="str">
        <f t="shared" si="8"/>
        <v>-</v>
      </c>
      <c r="CX23" s="63" t="str">
        <f t="shared" si="32"/>
        <v>-</v>
      </c>
      <c r="CY23" s="63" t="str">
        <f t="shared" si="9"/>
        <v>-</v>
      </c>
      <c r="CZ23" s="63" t="str">
        <f t="shared" si="10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1"/>
        <v>-</v>
      </c>
      <c r="DD23" s="7" t="str">
        <f t="shared" si="35"/>
        <v>-</v>
      </c>
      <c r="DE23" s="7" t="str">
        <f t="shared" si="12"/>
        <v>-</v>
      </c>
      <c r="DF23" s="7" t="str">
        <f t="shared" si="13"/>
        <v>-</v>
      </c>
      <c r="DG23" s="7" t="str">
        <f t="shared" si="14"/>
        <v>-</v>
      </c>
      <c r="DH23" s="7" t="str">
        <f t="shared" si="15"/>
        <v>-</v>
      </c>
      <c r="DI23" s="7" t="str">
        <f t="shared" si="16"/>
        <v>-</v>
      </c>
      <c r="DJ23" s="7" t="str">
        <f t="shared" si="17"/>
        <v>-</v>
      </c>
      <c r="DK23" s="7" t="str">
        <f t="shared" si="18"/>
        <v>-</v>
      </c>
      <c r="DL23" s="13" t="str">
        <f t="shared" si="19"/>
        <v>-</v>
      </c>
      <c r="DM23" s="14" t="str">
        <f t="shared" si="20"/>
        <v>-</v>
      </c>
      <c r="DN23" s="37" t="str">
        <f t="shared" si="36"/>
        <v>-</v>
      </c>
      <c r="DO23" s="89" t="str">
        <f t="shared" si="21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37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38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39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40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41"/>
        <v>-</v>
      </c>
      <c r="AW24" s="68"/>
      <c r="AX24" s="70" t="str">
        <f t="shared" si="1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42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43"/>
        <v>-</v>
      </c>
      <c r="BQ24" s="68"/>
      <c r="BR24" s="70" t="str">
        <f t="shared" si="44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45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46"/>
        <v>-</v>
      </c>
      <c r="CK24" s="76"/>
      <c r="CL24" s="81"/>
      <c r="CM24" s="82"/>
      <c r="CN24" s="64" t="str">
        <f t="shared" si="2"/>
        <v>-</v>
      </c>
      <c r="CO24" s="65"/>
      <c r="CP24" s="65"/>
      <c r="CQ24" s="66" t="str">
        <f t="shared" si="3"/>
        <v>-</v>
      </c>
      <c r="CR24" s="64" t="str">
        <f t="shared" si="4"/>
        <v>-</v>
      </c>
      <c r="CS24" s="67" t="str">
        <f t="shared" si="5"/>
        <v/>
      </c>
      <c r="CT24" s="76"/>
      <c r="CU24" s="61" t="str">
        <f t="shared" si="6"/>
        <v>-</v>
      </c>
      <c r="CV24" s="62" t="str">
        <f t="shared" si="7"/>
        <v>-</v>
      </c>
      <c r="CW24" s="63" t="str">
        <f t="shared" si="8"/>
        <v>-</v>
      </c>
      <c r="CX24" s="63" t="str">
        <f t="shared" si="32"/>
        <v>-</v>
      </c>
      <c r="CY24" s="63" t="str">
        <f t="shared" si="9"/>
        <v>-</v>
      </c>
      <c r="CZ24" s="63" t="str">
        <f t="shared" si="10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1"/>
        <v>-</v>
      </c>
      <c r="DD24" s="7" t="str">
        <f t="shared" si="35"/>
        <v>-</v>
      </c>
      <c r="DE24" s="7" t="str">
        <f t="shared" si="12"/>
        <v>-</v>
      </c>
      <c r="DF24" s="7" t="str">
        <f t="shared" si="13"/>
        <v>-</v>
      </c>
      <c r="DG24" s="7" t="str">
        <f t="shared" si="14"/>
        <v>-</v>
      </c>
      <c r="DH24" s="7" t="str">
        <f t="shared" si="15"/>
        <v>-</v>
      </c>
      <c r="DI24" s="7" t="str">
        <f t="shared" si="16"/>
        <v>-</v>
      </c>
      <c r="DJ24" s="7" t="str">
        <f t="shared" si="17"/>
        <v>-</v>
      </c>
      <c r="DK24" s="7" t="str">
        <f t="shared" si="18"/>
        <v>-</v>
      </c>
      <c r="DL24" s="13" t="str">
        <f t="shared" si="19"/>
        <v>-</v>
      </c>
      <c r="DM24" s="14" t="str">
        <f t="shared" si="20"/>
        <v>-</v>
      </c>
      <c r="DN24" s="37" t="str">
        <f t="shared" si="36"/>
        <v>-</v>
      </c>
      <c r="DO24" s="89" t="str">
        <f t="shared" si="21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37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38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39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40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41"/>
        <v>-</v>
      </c>
      <c r="AW25" s="68"/>
      <c r="AX25" s="70" t="str">
        <f t="shared" si="1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42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43"/>
        <v>-</v>
      </c>
      <c r="BQ25" s="68"/>
      <c r="BR25" s="70" t="str">
        <f t="shared" si="44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45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46"/>
        <v>-</v>
      </c>
      <c r="CK25" s="76"/>
      <c r="CL25" s="81"/>
      <c r="CM25" s="82"/>
      <c r="CN25" s="64" t="str">
        <f t="shared" si="2"/>
        <v>-</v>
      </c>
      <c r="CO25" s="65"/>
      <c r="CP25" s="65"/>
      <c r="CQ25" s="66" t="str">
        <f t="shared" si="3"/>
        <v>-</v>
      </c>
      <c r="CR25" s="64" t="str">
        <f t="shared" si="4"/>
        <v>-</v>
      </c>
      <c r="CS25" s="67" t="str">
        <f t="shared" si="5"/>
        <v/>
      </c>
      <c r="CT25" s="76"/>
      <c r="CU25" s="61" t="str">
        <f t="shared" si="6"/>
        <v>-</v>
      </c>
      <c r="CV25" s="62" t="str">
        <f t="shared" si="7"/>
        <v>-</v>
      </c>
      <c r="CW25" s="63" t="str">
        <f t="shared" si="8"/>
        <v>-</v>
      </c>
      <c r="CX25" s="63" t="str">
        <f t="shared" si="32"/>
        <v>-</v>
      </c>
      <c r="CY25" s="63" t="str">
        <f t="shared" si="9"/>
        <v>-</v>
      </c>
      <c r="CZ25" s="63" t="str">
        <f t="shared" si="10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1"/>
        <v>-</v>
      </c>
      <c r="DD25" s="7" t="str">
        <f t="shared" si="35"/>
        <v>-</v>
      </c>
      <c r="DE25" s="7" t="str">
        <f t="shared" si="12"/>
        <v>-</v>
      </c>
      <c r="DF25" s="7" t="str">
        <f t="shared" si="13"/>
        <v>-</v>
      </c>
      <c r="DG25" s="7" t="str">
        <f t="shared" si="14"/>
        <v>-</v>
      </c>
      <c r="DH25" s="7" t="str">
        <f t="shared" si="15"/>
        <v>-</v>
      </c>
      <c r="DI25" s="7" t="str">
        <f t="shared" si="16"/>
        <v>-</v>
      </c>
      <c r="DJ25" s="7" t="str">
        <f t="shared" si="17"/>
        <v>-</v>
      </c>
      <c r="DK25" s="7" t="str">
        <f t="shared" si="18"/>
        <v>-</v>
      </c>
      <c r="DL25" s="13" t="str">
        <f t="shared" si="19"/>
        <v>-</v>
      </c>
      <c r="DM25" s="14" t="str">
        <f t="shared" si="20"/>
        <v>-</v>
      </c>
      <c r="DN25" s="37" t="str">
        <f t="shared" si="36"/>
        <v>-</v>
      </c>
      <c r="DO25" s="89" t="str">
        <f t="shared" si="21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37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38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39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40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41"/>
        <v>-</v>
      </c>
      <c r="AW26" s="68"/>
      <c r="AX26" s="70" t="str">
        <f t="shared" si="1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42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43"/>
        <v>-</v>
      </c>
      <c r="BQ26" s="68"/>
      <c r="BR26" s="70" t="str">
        <f t="shared" si="44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45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46"/>
        <v>-</v>
      </c>
      <c r="CK26" s="76"/>
      <c r="CL26" s="81"/>
      <c r="CM26" s="82"/>
      <c r="CN26" s="64" t="str">
        <f t="shared" si="2"/>
        <v>-</v>
      </c>
      <c r="CO26" s="65"/>
      <c r="CP26" s="65"/>
      <c r="CQ26" s="66" t="str">
        <f t="shared" si="3"/>
        <v>-</v>
      </c>
      <c r="CR26" s="64" t="str">
        <f t="shared" si="4"/>
        <v>-</v>
      </c>
      <c r="CS26" s="67" t="str">
        <f t="shared" si="5"/>
        <v/>
      </c>
      <c r="CT26" s="76"/>
      <c r="CU26" s="61" t="str">
        <f t="shared" si="6"/>
        <v>-</v>
      </c>
      <c r="CV26" s="62" t="str">
        <f t="shared" si="7"/>
        <v>-</v>
      </c>
      <c r="CW26" s="63" t="str">
        <f t="shared" si="8"/>
        <v>-</v>
      </c>
      <c r="CX26" s="63" t="str">
        <f t="shared" si="32"/>
        <v>-</v>
      </c>
      <c r="CY26" s="63" t="str">
        <f t="shared" si="9"/>
        <v>-</v>
      </c>
      <c r="CZ26" s="63" t="str">
        <f t="shared" si="10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1"/>
        <v>-</v>
      </c>
      <c r="DD26" s="7" t="str">
        <f t="shared" si="35"/>
        <v>-</v>
      </c>
      <c r="DE26" s="7" t="str">
        <f t="shared" si="12"/>
        <v>-</v>
      </c>
      <c r="DF26" s="7" t="str">
        <f t="shared" si="13"/>
        <v>-</v>
      </c>
      <c r="DG26" s="7" t="str">
        <f t="shared" si="14"/>
        <v>-</v>
      </c>
      <c r="DH26" s="7" t="str">
        <f t="shared" si="15"/>
        <v>-</v>
      </c>
      <c r="DI26" s="7" t="str">
        <f t="shared" si="16"/>
        <v>-</v>
      </c>
      <c r="DJ26" s="7" t="str">
        <f t="shared" si="17"/>
        <v>-</v>
      </c>
      <c r="DK26" s="7" t="str">
        <f t="shared" si="18"/>
        <v>-</v>
      </c>
      <c r="DL26" s="13" t="str">
        <f t="shared" si="19"/>
        <v>-</v>
      </c>
      <c r="DM26" s="14" t="str">
        <f t="shared" si="20"/>
        <v>-</v>
      </c>
      <c r="DN26" s="37" t="str">
        <f t="shared" si="36"/>
        <v>-</v>
      </c>
      <c r="DO26" s="89" t="str">
        <f t="shared" si="21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37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38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39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40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41"/>
        <v>-</v>
      </c>
      <c r="AW27" s="68"/>
      <c r="AX27" s="70" t="str">
        <f t="shared" si="1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42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43"/>
        <v>-</v>
      </c>
      <c r="BQ27" s="68"/>
      <c r="BR27" s="70" t="str">
        <f t="shared" si="44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45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46"/>
        <v>-</v>
      </c>
      <c r="CK27" s="76"/>
      <c r="CL27" s="81"/>
      <c r="CM27" s="82"/>
      <c r="CN27" s="64" t="str">
        <f t="shared" si="2"/>
        <v>-</v>
      </c>
      <c r="CO27" s="65"/>
      <c r="CP27" s="65"/>
      <c r="CQ27" s="66" t="str">
        <f t="shared" si="3"/>
        <v>-</v>
      </c>
      <c r="CR27" s="64" t="str">
        <f t="shared" si="4"/>
        <v>-</v>
      </c>
      <c r="CS27" s="67" t="str">
        <f t="shared" si="5"/>
        <v/>
      </c>
      <c r="CT27" s="76"/>
      <c r="CU27" s="61" t="str">
        <f t="shared" si="6"/>
        <v>-</v>
      </c>
      <c r="CV27" s="62" t="str">
        <f t="shared" si="7"/>
        <v>-</v>
      </c>
      <c r="CW27" s="63" t="str">
        <f t="shared" si="8"/>
        <v>-</v>
      </c>
      <c r="CX27" s="63" t="str">
        <f t="shared" si="32"/>
        <v>-</v>
      </c>
      <c r="CY27" s="63" t="str">
        <f t="shared" si="9"/>
        <v>-</v>
      </c>
      <c r="CZ27" s="63" t="str">
        <f t="shared" si="10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1"/>
        <v>-</v>
      </c>
      <c r="DD27" s="7" t="str">
        <f t="shared" si="35"/>
        <v>-</v>
      </c>
      <c r="DE27" s="7" t="str">
        <f t="shared" si="12"/>
        <v>-</v>
      </c>
      <c r="DF27" s="7" t="str">
        <f t="shared" si="13"/>
        <v>-</v>
      </c>
      <c r="DG27" s="7" t="str">
        <f t="shared" si="14"/>
        <v>-</v>
      </c>
      <c r="DH27" s="7" t="str">
        <f t="shared" si="15"/>
        <v>-</v>
      </c>
      <c r="DI27" s="7" t="str">
        <f t="shared" si="16"/>
        <v>-</v>
      </c>
      <c r="DJ27" s="7" t="str">
        <f t="shared" si="17"/>
        <v>-</v>
      </c>
      <c r="DK27" s="7" t="str">
        <f t="shared" si="18"/>
        <v>-</v>
      </c>
      <c r="DL27" s="13" t="str">
        <f t="shared" si="19"/>
        <v>-</v>
      </c>
      <c r="DM27" s="14" t="str">
        <f t="shared" si="20"/>
        <v>-</v>
      </c>
      <c r="DN27" s="37" t="str">
        <f t="shared" si="36"/>
        <v>-</v>
      </c>
      <c r="DO27" s="89" t="str">
        <f t="shared" si="21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37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38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39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40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41"/>
        <v>-</v>
      </c>
      <c r="AW28" s="68"/>
      <c r="AX28" s="70" t="str">
        <f t="shared" si="1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42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43"/>
        <v>-</v>
      </c>
      <c r="BQ28" s="68"/>
      <c r="BR28" s="70" t="str">
        <f t="shared" si="44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45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46"/>
        <v>-</v>
      </c>
      <c r="CK28" s="76"/>
      <c r="CL28" s="81"/>
      <c r="CM28" s="82"/>
      <c r="CN28" s="64" t="str">
        <f t="shared" si="2"/>
        <v>-</v>
      </c>
      <c r="CO28" s="65"/>
      <c r="CP28" s="65"/>
      <c r="CQ28" s="66" t="str">
        <f t="shared" si="3"/>
        <v>-</v>
      </c>
      <c r="CR28" s="64" t="str">
        <f t="shared" si="4"/>
        <v>-</v>
      </c>
      <c r="CS28" s="67" t="str">
        <f t="shared" si="5"/>
        <v/>
      </c>
      <c r="CT28" s="76"/>
      <c r="CU28" s="61" t="str">
        <f t="shared" si="6"/>
        <v>-</v>
      </c>
      <c r="CV28" s="62" t="str">
        <f t="shared" si="7"/>
        <v>-</v>
      </c>
      <c r="CW28" s="63" t="str">
        <f t="shared" si="8"/>
        <v>-</v>
      </c>
      <c r="CX28" s="63" t="str">
        <f t="shared" si="32"/>
        <v>-</v>
      </c>
      <c r="CY28" s="63" t="str">
        <f t="shared" si="9"/>
        <v>-</v>
      </c>
      <c r="CZ28" s="63" t="str">
        <f t="shared" si="10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1"/>
        <v>-</v>
      </c>
      <c r="DD28" s="7" t="str">
        <f t="shared" si="35"/>
        <v>-</v>
      </c>
      <c r="DE28" s="7" t="str">
        <f t="shared" si="12"/>
        <v>-</v>
      </c>
      <c r="DF28" s="7" t="str">
        <f t="shared" si="13"/>
        <v>-</v>
      </c>
      <c r="DG28" s="7" t="str">
        <f t="shared" si="14"/>
        <v>-</v>
      </c>
      <c r="DH28" s="7" t="str">
        <f t="shared" si="15"/>
        <v>-</v>
      </c>
      <c r="DI28" s="7" t="str">
        <f t="shared" si="16"/>
        <v>-</v>
      </c>
      <c r="DJ28" s="7" t="str">
        <f t="shared" si="17"/>
        <v>-</v>
      </c>
      <c r="DK28" s="7" t="str">
        <f t="shared" si="18"/>
        <v>-</v>
      </c>
      <c r="DL28" s="13" t="str">
        <f t="shared" si="19"/>
        <v>-</v>
      </c>
      <c r="DM28" s="14" t="str">
        <f t="shared" si="20"/>
        <v>-</v>
      </c>
      <c r="DN28" s="37" t="str">
        <f t="shared" si="36"/>
        <v>-</v>
      </c>
      <c r="DO28" s="89" t="str">
        <f t="shared" si="21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37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38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39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40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41"/>
        <v>-</v>
      </c>
      <c r="AW29" s="68"/>
      <c r="AX29" s="70" t="str">
        <f t="shared" si="1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42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43"/>
        <v>-</v>
      </c>
      <c r="BQ29" s="68"/>
      <c r="BR29" s="70" t="str">
        <f t="shared" si="44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45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46"/>
        <v>-</v>
      </c>
      <c r="CK29" s="76"/>
      <c r="CL29" s="81"/>
      <c r="CM29" s="82"/>
      <c r="CN29" s="64" t="str">
        <f t="shared" si="2"/>
        <v>-</v>
      </c>
      <c r="CO29" s="65"/>
      <c r="CP29" s="65"/>
      <c r="CQ29" s="66" t="str">
        <f t="shared" si="3"/>
        <v>-</v>
      </c>
      <c r="CR29" s="64" t="str">
        <f t="shared" si="4"/>
        <v>-</v>
      </c>
      <c r="CS29" s="67" t="str">
        <f t="shared" si="5"/>
        <v/>
      </c>
      <c r="CT29" s="76"/>
      <c r="CU29" s="61" t="str">
        <f t="shared" si="6"/>
        <v>-</v>
      </c>
      <c r="CV29" s="62" t="str">
        <f t="shared" si="7"/>
        <v>-</v>
      </c>
      <c r="CW29" s="63" t="str">
        <f t="shared" si="8"/>
        <v>-</v>
      </c>
      <c r="CX29" s="63" t="str">
        <f t="shared" si="32"/>
        <v>-</v>
      </c>
      <c r="CY29" s="63" t="str">
        <f t="shared" si="9"/>
        <v>-</v>
      </c>
      <c r="CZ29" s="63" t="str">
        <f t="shared" si="10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1"/>
        <v>-</v>
      </c>
      <c r="DD29" s="7" t="str">
        <f t="shared" si="35"/>
        <v>-</v>
      </c>
      <c r="DE29" s="7" t="str">
        <f t="shared" si="12"/>
        <v>-</v>
      </c>
      <c r="DF29" s="7" t="str">
        <f t="shared" si="13"/>
        <v>-</v>
      </c>
      <c r="DG29" s="7" t="str">
        <f t="shared" si="14"/>
        <v>-</v>
      </c>
      <c r="DH29" s="7" t="str">
        <f t="shared" si="15"/>
        <v>-</v>
      </c>
      <c r="DI29" s="7" t="str">
        <f t="shared" si="16"/>
        <v>-</v>
      </c>
      <c r="DJ29" s="7" t="str">
        <f t="shared" si="17"/>
        <v>-</v>
      </c>
      <c r="DK29" s="7" t="str">
        <f t="shared" si="18"/>
        <v>-</v>
      </c>
      <c r="DL29" s="13" t="str">
        <f t="shared" si="19"/>
        <v>-</v>
      </c>
      <c r="DM29" s="14" t="str">
        <f t="shared" si="20"/>
        <v>-</v>
      </c>
      <c r="DN29" s="37" t="str">
        <f t="shared" si="36"/>
        <v>-</v>
      </c>
      <c r="DO29" s="89" t="str">
        <f t="shared" si="21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37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38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39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40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41"/>
        <v>-</v>
      </c>
      <c r="AW30" s="68"/>
      <c r="AX30" s="70" t="str">
        <f t="shared" si="1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42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43"/>
        <v>-</v>
      </c>
      <c r="BQ30" s="68"/>
      <c r="BR30" s="70" t="str">
        <f t="shared" si="44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45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46"/>
        <v>-</v>
      </c>
      <c r="CK30" s="76"/>
      <c r="CL30" s="81"/>
      <c r="CM30" s="82"/>
      <c r="CN30" s="64" t="str">
        <f t="shared" si="2"/>
        <v>-</v>
      </c>
      <c r="CO30" s="65"/>
      <c r="CP30" s="65"/>
      <c r="CQ30" s="66" t="str">
        <f t="shared" si="3"/>
        <v>-</v>
      </c>
      <c r="CR30" s="64" t="str">
        <f t="shared" si="4"/>
        <v>-</v>
      </c>
      <c r="CS30" s="67" t="str">
        <f t="shared" si="5"/>
        <v/>
      </c>
      <c r="CT30" s="76"/>
      <c r="CU30" s="61" t="str">
        <f t="shared" si="6"/>
        <v>-</v>
      </c>
      <c r="CV30" s="62" t="str">
        <f t="shared" si="7"/>
        <v>-</v>
      </c>
      <c r="CW30" s="63" t="str">
        <f t="shared" si="8"/>
        <v>-</v>
      </c>
      <c r="CX30" s="63" t="str">
        <f t="shared" si="32"/>
        <v>-</v>
      </c>
      <c r="CY30" s="63" t="str">
        <f t="shared" si="9"/>
        <v>-</v>
      </c>
      <c r="CZ30" s="63" t="str">
        <f t="shared" si="10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1"/>
        <v>-</v>
      </c>
      <c r="DD30" s="7" t="str">
        <f t="shared" si="35"/>
        <v>-</v>
      </c>
      <c r="DE30" s="7" t="str">
        <f t="shared" si="12"/>
        <v>-</v>
      </c>
      <c r="DF30" s="7" t="str">
        <f t="shared" si="13"/>
        <v>-</v>
      </c>
      <c r="DG30" s="7" t="str">
        <f t="shared" si="14"/>
        <v>-</v>
      </c>
      <c r="DH30" s="7" t="str">
        <f t="shared" si="15"/>
        <v>-</v>
      </c>
      <c r="DI30" s="7" t="str">
        <f t="shared" si="16"/>
        <v>-</v>
      </c>
      <c r="DJ30" s="7" t="str">
        <f t="shared" si="17"/>
        <v>-</v>
      </c>
      <c r="DK30" s="7" t="str">
        <f t="shared" si="18"/>
        <v>-</v>
      </c>
      <c r="DL30" s="13" t="str">
        <f t="shared" si="19"/>
        <v>-</v>
      </c>
      <c r="DM30" s="14" t="str">
        <f t="shared" si="20"/>
        <v>-</v>
      </c>
      <c r="DN30" s="37" t="str">
        <f t="shared" si="36"/>
        <v>-</v>
      </c>
      <c r="DO30" s="89" t="str">
        <f t="shared" si="21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37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38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39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40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41"/>
        <v>-</v>
      </c>
      <c r="AW31" s="68"/>
      <c r="AX31" s="70" t="str">
        <f t="shared" si="1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42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43"/>
        <v>-</v>
      </c>
      <c r="BQ31" s="68"/>
      <c r="BR31" s="70" t="str">
        <f t="shared" si="44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45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46"/>
        <v>-</v>
      </c>
      <c r="CK31" s="76"/>
      <c r="CL31" s="81"/>
      <c r="CM31" s="82"/>
      <c r="CN31" s="64" t="str">
        <f t="shared" si="2"/>
        <v>-</v>
      </c>
      <c r="CO31" s="65"/>
      <c r="CP31" s="65"/>
      <c r="CQ31" s="66" t="str">
        <f t="shared" si="3"/>
        <v>-</v>
      </c>
      <c r="CR31" s="64" t="str">
        <f t="shared" si="4"/>
        <v>-</v>
      </c>
      <c r="CS31" s="67" t="str">
        <f t="shared" si="5"/>
        <v/>
      </c>
      <c r="CT31" s="76"/>
      <c r="CU31" s="61" t="str">
        <f t="shared" si="6"/>
        <v>-</v>
      </c>
      <c r="CV31" s="62" t="str">
        <f t="shared" si="7"/>
        <v>-</v>
      </c>
      <c r="CW31" s="63" t="str">
        <f t="shared" si="8"/>
        <v>-</v>
      </c>
      <c r="CX31" s="63" t="str">
        <f t="shared" si="32"/>
        <v>-</v>
      </c>
      <c r="CY31" s="63" t="str">
        <f t="shared" si="9"/>
        <v>-</v>
      </c>
      <c r="CZ31" s="63" t="str">
        <f t="shared" si="10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1"/>
        <v>-</v>
      </c>
      <c r="DD31" s="7" t="str">
        <f t="shared" si="35"/>
        <v>-</v>
      </c>
      <c r="DE31" s="7" t="str">
        <f t="shared" si="12"/>
        <v>-</v>
      </c>
      <c r="DF31" s="7" t="str">
        <f t="shared" si="13"/>
        <v>-</v>
      </c>
      <c r="DG31" s="7" t="str">
        <f t="shared" si="14"/>
        <v>-</v>
      </c>
      <c r="DH31" s="7" t="str">
        <f t="shared" si="15"/>
        <v>-</v>
      </c>
      <c r="DI31" s="7" t="str">
        <f t="shared" si="16"/>
        <v>-</v>
      </c>
      <c r="DJ31" s="7" t="str">
        <f t="shared" si="17"/>
        <v>-</v>
      </c>
      <c r="DK31" s="7" t="str">
        <f t="shared" si="18"/>
        <v>-</v>
      </c>
      <c r="DL31" s="13" t="str">
        <f t="shared" si="19"/>
        <v>-</v>
      </c>
      <c r="DM31" s="14" t="str">
        <f t="shared" si="20"/>
        <v>-</v>
      </c>
      <c r="DN31" s="37" t="str">
        <f t="shared" si="36"/>
        <v>-</v>
      </c>
      <c r="DO31" s="89" t="str">
        <f t="shared" si="21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37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38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39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40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41"/>
        <v>-</v>
      </c>
      <c r="AW32" s="68"/>
      <c r="AX32" s="70" t="str">
        <f t="shared" si="1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42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43"/>
        <v>-</v>
      </c>
      <c r="BQ32" s="68"/>
      <c r="BR32" s="70" t="str">
        <f t="shared" si="44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45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46"/>
        <v>-</v>
      </c>
      <c r="CK32" s="76"/>
      <c r="CL32" s="81"/>
      <c r="CM32" s="82"/>
      <c r="CN32" s="64" t="str">
        <f t="shared" si="2"/>
        <v>-</v>
      </c>
      <c r="CO32" s="65"/>
      <c r="CP32" s="65"/>
      <c r="CQ32" s="66" t="str">
        <f t="shared" si="3"/>
        <v>-</v>
      </c>
      <c r="CR32" s="64" t="str">
        <f t="shared" si="4"/>
        <v>-</v>
      </c>
      <c r="CS32" s="67" t="str">
        <f t="shared" si="5"/>
        <v/>
      </c>
      <c r="CT32" s="76"/>
      <c r="CU32" s="61" t="str">
        <f t="shared" si="6"/>
        <v>-</v>
      </c>
      <c r="CV32" s="62" t="str">
        <f t="shared" si="7"/>
        <v>-</v>
      </c>
      <c r="CW32" s="63" t="str">
        <f t="shared" si="8"/>
        <v>-</v>
      </c>
      <c r="CX32" s="63" t="str">
        <f t="shared" si="32"/>
        <v>-</v>
      </c>
      <c r="CY32" s="63" t="str">
        <f t="shared" si="9"/>
        <v>-</v>
      </c>
      <c r="CZ32" s="63" t="str">
        <f t="shared" si="10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1"/>
        <v>-</v>
      </c>
      <c r="DD32" s="7" t="str">
        <f t="shared" si="35"/>
        <v>-</v>
      </c>
      <c r="DE32" s="7" t="str">
        <f t="shared" si="12"/>
        <v>-</v>
      </c>
      <c r="DF32" s="7" t="str">
        <f t="shared" si="13"/>
        <v>-</v>
      </c>
      <c r="DG32" s="7" t="str">
        <f t="shared" si="14"/>
        <v>-</v>
      </c>
      <c r="DH32" s="7" t="str">
        <f t="shared" si="15"/>
        <v>-</v>
      </c>
      <c r="DI32" s="7" t="str">
        <f t="shared" si="16"/>
        <v>-</v>
      </c>
      <c r="DJ32" s="7" t="str">
        <f t="shared" si="17"/>
        <v>-</v>
      </c>
      <c r="DK32" s="7" t="str">
        <f t="shared" si="18"/>
        <v>-</v>
      </c>
      <c r="DL32" s="13" t="str">
        <f t="shared" si="19"/>
        <v>-</v>
      </c>
      <c r="DM32" s="14" t="str">
        <f t="shared" si="20"/>
        <v>-</v>
      </c>
      <c r="DN32" s="37" t="str">
        <f t="shared" si="36"/>
        <v>-</v>
      </c>
      <c r="DO32" s="89" t="str">
        <f t="shared" si="21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37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38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39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40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41"/>
        <v>-</v>
      </c>
      <c r="AW33" s="68"/>
      <c r="AX33" s="70" t="str">
        <f t="shared" si="1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42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43"/>
        <v>-</v>
      </c>
      <c r="BQ33" s="68"/>
      <c r="BR33" s="70" t="str">
        <f t="shared" si="44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45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46"/>
        <v>-</v>
      </c>
      <c r="CK33" s="76"/>
      <c r="CL33" s="81"/>
      <c r="CM33" s="82"/>
      <c r="CN33" s="64" t="str">
        <f t="shared" si="2"/>
        <v>-</v>
      </c>
      <c r="CO33" s="65"/>
      <c r="CP33" s="65"/>
      <c r="CQ33" s="66" t="str">
        <f t="shared" si="3"/>
        <v>-</v>
      </c>
      <c r="CR33" s="64" t="str">
        <f t="shared" si="4"/>
        <v>-</v>
      </c>
      <c r="CS33" s="67" t="str">
        <f t="shared" si="5"/>
        <v/>
      </c>
      <c r="CT33" s="76"/>
      <c r="CU33" s="61" t="str">
        <f t="shared" si="6"/>
        <v>-</v>
      </c>
      <c r="CV33" s="62" t="str">
        <f t="shared" si="7"/>
        <v>-</v>
      </c>
      <c r="CW33" s="63" t="str">
        <f t="shared" si="8"/>
        <v>-</v>
      </c>
      <c r="CX33" s="63" t="str">
        <f t="shared" si="32"/>
        <v>-</v>
      </c>
      <c r="CY33" s="63" t="str">
        <f t="shared" si="9"/>
        <v>-</v>
      </c>
      <c r="CZ33" s="63" t="str">
        <f t="shared" si="10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1"/>
        <v>-</v>
      </c>
      <c r="DD33" s="7" t="str">
        <f t="shared" si="35"/>
        <v>-</v>
      </c>
      <c r="DE33" s="7" t="str">
        <f t="shared" si="12"/>
        <v>-</v>
      </c>
      <c r="DF33" s="7" t="str">
        <f t="shared" si="13"/>
        <v>-</v>
      </c>
      <c r="DG33" s="7" t="str">
        <f t="shared" si="14"/>
        <v>-</v>
      </c>
      <c r="DH33" s="7" t="str">
        <f t="shared" si="15"/>
        <v>-</v>
      </c>
      <c r="DI33" s="7" t="str">
        <f t="shared" si="16"/>
        <v>-</v>
      </c>
      <c r="DJ33" s="7" t="str">
        <f t="shared" si="17"/>
        <v>-</v>
      </c>
      <c r="DK33" s="7" t="str">
        <f t="shared" si="18"/>
        <v>-</v>
      </c>
      <c r="DL33" s="13" t="str">
        <f t="shared" si="19"/>
        <v>-</v>
      </c>
      <c r="DM33" s="14" t="str">
        <f t="shared" si="20"/>
        <v>-</v>
      </c>
      <c r="DN33" s="37" t="str">
        <f t="shared" si="36"/>
        <v>-</v>
      </c>
      <c r="DO33" s="89" t="str">
        <f t="shared" si="21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37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38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39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40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41"/>
        <v>-</v>
      </c>
      <c r="AW34" s="68"/>
      <c r="AX34" s="70" t="str">
        <f t="shared" si="1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42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43"/>
        <v>-</v>
      </c>
      <c r="BQ34" s="68"/>
      <c r="BR34" s="70" t="str">
        <f t="shared" si="44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45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46"/>
        <v>-</v>
      </c>
      <c r="CK34" s="76"/>
      <c r="CL34" s="81"/>
      <c r="CM34" s="82"/>
      <c r="CN34" s="64" t="str">
        <f t="shared" si="2"/>
        <v>-</v>
      </c>
      <c r="CO34" s="65"/>
      <c r="CP34" s="65"/>
      <c r="CQ34" s="66" t="str">
        <f t="shared" si="3"/>
        <v>-</v>
      </c>
      <c r="CR34" s="64" t="str">
        <f t="shared" si="4"/>
        <v>-</v>
      </c>
      <c r="CS34" s="67" t="str">
        <f t="shared" si="5"/>
        <v/>
      </c>
      <c r="CT34" s="76"/>
      <c r="CU34" s="61" t="str">
        <f t="shared" si="6"/>
        <v>-</v>
      </c>
      <c r="CV34" s="62" t="str">
        <f t="shared" si="7"/>
        <v>-</v>
      </c>
      <c r="CW34" s="63" t="str">
        <f t="shared" si="8"/>
        <v>-</v>
      </c>
      <c r="CX34" s="63" t="str">
        <f t="shared" si="32"/>
        <v>-</v>
      </c>
      <c r="CY34" s="63" t="str">
        <f t="shared" si="9"/>
        <v>-</v>
      </c>
      <c r="CZ34" s="63" t="str">
        <f t="shared" si="10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1"/>
        <v>-</v>
      </c>
      <c r="DD34" s="7" t="str">
        <f t="shared" si="35"/>
        <v>-</v>
      </c>
      <c r="DE34" s="7" t="str">
        <f t="shared" si="12"/>
        <v>-</v>
      </c>
      <c r="DF34" s="7" t="str">
        <f t="shared" si="13"/>
        <v>-</v>
      </c>
      <c r="DG34" s="7" t="str">
        <f t="shared" si="14"/>
        <v>-</v>
      </c>
      <c r="DH34" s="7" t="str">
        <f t="shared" si="15"/>
        <v>-</v>
      </c>
      <c r="DI34" s="7" t="str">
        <f t="shared" si="16"/>
        <v>-</v>
      </c>
      <c r="DJ34" s="7" t="str">
        <f t="shared" si="17"/>
        <v>-</v>
      </c>
      <c r="DK34" s="7" t="str">
        <f t="shared" si="18"/>
        <v>-</v>
      </c>
      <c r="DL34" s="13" t="str">
        <f t="shared" si="19"/>
        <v>-</v>
      </c>
      <c r="DM34" s="14" t="str">
        <f t="shared" si="20"/>
        <v>-</v>
      </c>
      <c r="DN34" s="37" t="str">
        <f t="shared" si="36"/>
        <v>-</v>
      </c>
      <c r="DO34" s="89" t="str">
        <f t="shared" si="21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37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38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39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40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41"/>
        <v>-</v>
      </c>
      <c r="AW35" s="68"/>
      <c r="AX35" s="70" t="str">
        <f t="shared" si="1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42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43"/>
        <v>-</v>
      </c>
      <c r="BQ35" s="68"/>
      <c r="BR35" s="70" t="str">
        <f t="shared" si="44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45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46"/>
        <v>-</v>
      </c>
      <c r="CK35" s="76"/>
      <c r="CL35" s="81"/>
      <c r="CM35" s="82"/>
      <c r="CN35" s="64" t="str">
        <f t="shared" si="2"/>
        <v>-</v>
      </c>
      <c r="CO35" s="65"/>
      <c r="CP35" s="65"/>
      <c r="CQ35" s="66" t="str">
        <f t="shared" si="3"/>
        <v>-</v>
      </c>
      <c r="CR35" s="64" t="str">
        <f t="shared" si="4"/>
        <v>-</v>
      </c>
      <c r="CS35" s="67" t="str">
        <f t="shared" si="5"/>
        <v/>
      </c>
      <c r="CT35" s="76"/>
      <c r="CU35" s="61" t="str">
        <f t="shared" si="6"/>
        <v>-</v>
      </c>
      <c r="CV35" s="62" t="str">
        <f t="shared" si="7"/>
        <v>-</v>
      </c>
      <c r="CW35" s="63" t="str">
        <f t="shared" si="8"/>
        <v>-</v>
      </c>
      <c r="CX35" s="63" t="str">
        <f t="shared" si="32"/>
        <v>-</v>
      </c>
      <c r="CY35" s="63" t="str">
        <f t="shared" si="9"/>
        <v>-</v>
      </c>
      <c r="CZ35" s="63" t="str">
        <f t="shared" si="10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1"/>
        <v>-</v>
      </c>
      <c r="DD35" s="7" t="str">
        <f t="shared" si="35"/>
        <v>-</v>
      </c>
      <c r="DE35" s="7" t="str">
        <f t="shared" si="12"/>
        <v>-</v>
      </c>
      <c r="DF35" s="7" t="str">
        <f t="shared" si="13"/>
        <v>-</v>
      </c>
      <c r="DG35" s="7" t="str">
        <f t="shared" si="14"/>
        <v>-</v>
      </c>
      <c r="DH35" s="7" t="str">
        <f t="shared" si="15"/>
        <v>-</v>
      </c>
      <c r="DI35" s="7" t="str">
        <f t="shared" si="16"/>
        <v>-</v>
      </c>
      <c r="DJ35" s="7" t="str">
        <f t="shared" si="17"/>
        <v>-</v>
      </c>
      <c r="DK35" s="7" t="str">
        <f t="shared" si="18"/>
        <v>-</v>
      </c>
      <c r="DL35" s="13" t="str">
        <f t="shared" si="19"/>
        <v>-</v>
      </c>
      <c r="DM35" s="14" t="str">
        <f t="shared" si="20"/>
        <v>-</v>
      </c>
      <c r="DN35" s="37" t="str">
        <f t="shared" si="36"/>
        <v>-</v>
      </c>
      <c r="DO35" s="89" t="str">
        <f t="shared" si="21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37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38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39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40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41"/>
        <v>-</v>
      </c>
      <c r="AW36" s="68"/>
      <c r="AX36" s="70" t="str">
        <f t="shared" si="1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42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43"/>
        <v>-</v>
      </c>
      <c r="BQ36" s="68"/>
      <c r="BR36" s="70" t="str">
        <f t="shared" si="44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45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46"/>
        <v>-</v>
      </c>
      <c r="CK36" s="76"/>
      <c r="CL36" s="81"/>
      <c r="CM36" s="82"/>
      <c r="CN36" s="64" t="str">
        <f t="shared" si="2"/>
        <v>-</v>
      </c>
      <c r="CO36" s="65"/>
      <c r="CP36" s="65"/>
      <c r="CQ36" s="66" t="str">
        <f t="shared" si="3"/>
        <v>-</v>
      </c>
      <c r="CR36" s="64" t="str">
        <f t="shared" si="4"/>
        <v>-</v>
      </c>
      <c r="CS36" s="67" t="str">
        <f t="shared" si="5"/>
        <v/>
      </c>
      <c r="CT36" s="76"/>
      <c r="CU36" s="61" t="str">
        <f t="shared" si="6"/>
        <v>-</v>
      </c>
      <c r="CV36" s="62" t="str">
        <f t="shared" si="7"/>
        <v>-</v>
      </c>
      <c r="CW36" s="63" t="str">
        <f t="shared" si="8"/>
        <v>-</v>
      </c>
      <c r="CX36" s="63" t="str">
        <f t="shared" si="32"/>
        <v>-</v>
      </c>
      <c r="CY36" s="63" t="str">
        <f t="shared" si="9"/>
        <v>-</v>
      </c>
      <c r="CZ36" s="63" t="str">
        <f t="shared" si="10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1"/>
        <v>-</v>
      </c>
      <c r="DD36" s="7" t="str">
        <f t="shared" si="35"/>
        <v>-</v>
      </c>
      <c r="DE36" s="7" t="str">
        <f t="shared" si="12"/>
        <v>-</v>
      </c>
      <c r="DF36" s="7" t="str">
        <f t="shared" si="13"/>
        <v>-</v>
      </c>
      <c r="DG36" s="7" t="str">
        <f t="shared" si="14"/>
        <v>-</v>
      </c>
      <c r="DH36" s="7" t="str">
        <f t="shared" si="15"/>
        <v>-</v>
      </c>
      <c r="DI36" s="7" t="str">
        <f t="shared" si="16"/>
        <v>-</v>
      </c>
      <c r="DJ36" s="7" t="str">
        <f t="shared" si="17"/>
        <v>-</v>
      </c>
      <c r="DK36" s="7" t="str">
        <f t="shared" si="18"/>
        <v>-</v>
      </c>
      <c r="DL36" s="13" t="str">
        <f t="shared" si="19"/>
        <v>-</v>
      </c>
      <c r="DM36" s="14" t="str">
        <f t="shared" si="20"/>
        <v>-</v>
      </c>
      <c r="DN36" s="37" t="str">
        <f t="shared" si="36"/>
        <v>-</v>
      </c>
      <c r="DO36" s="89" t="str">
        <f t="shared" si="21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37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38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39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40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41"/>
        <v>-</v>
      </c>
      <c r="AW37" s="68"/>
      <c r="AX37" s="70" t="str">
        <f t="shared" si="1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42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43"/>
        <v>-</v>
      </c>
      <c r="BQ37" s="68"/>
      <c r="BR37" s="70" t="str">
        <f t="shared" si="44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45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46"/>
        <v>-</v>
      </c>
      <c r="CK37" s="76"/>
      <c r="CL37" s="81"/>
      <c r="CM37" s="82"/>
      <c r="CN37" s="64" t="str">
        <f t="shared" si="2"/>
        <v>-</v>
      </c>
      <c r="CO37" s="65"/>
      <c r="CP37" s="65"/>
      <c r="CQ37" s="66" t="str">
        <f t="shared" si="3"/>
        <v>-</v>
      </c>
      <c r="CR37" s="64" t="str">
        <f t="shared" si="4"/>
        <v>-</v>
      </c>
      <c r="CS37" s="67" t="str">
        <f t="shared" si="5"/>
        <v/>
      </c>
      <c r="CT37" s="76"/>
      <c r="CU37" s="61" t="str">
        <f t="shared" si="6"/>
        <v>-</v>
      </c>
      <c r="CV37" s="62" t="str">
        <f t="shared" si="7"/>
        <v>-</v>
      </c>
      <c r="CW37" s="63" t="str">
        <f t="shared" si="8"/>
        <v>-</v>
      </c>
      <c r="CX37" s="63" t="str">
        <f t="shared" si="32"/>
        <v>-</v>
      </c>
      <c r="CY37" s="63" t="str">
        <f t="shared" si="9"/>
        <v>-</v>
      </c>
      <c r="CZ37" s="63" t="str">
        <f t="shared" si="10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1"/>
        <v>-</v>
      </c>
      <c r="DD37" s="7" t="str">
        <f t="shared" si="35"/>
        <v>-</v>
      </c>
      <c r="DE37" s="7" t="str">
        <f t="shared" si="12"/>
        <v>-</v>
      </c>
      <c r="DF37" s="7" t="str">
        <f t="shared" si="13"/>
        <v>-</v>
      </c>
      <c r="DG37" s="7" t="str">
        <f t="shared" si="14"/>
        <v>-</v>
      </c>
      <c r="DH37" s="7" t="str">
        <f t="shared" si="15"/>
        <v>-</v>
      </c>
      <c r="DI37" s="7" t="str">
        <f t="shared" si="16"/>
        <v>-</v>
      </c>
      <c r="DJ37" s="7" t="str">
        <f t="shared" si="17"/>
        <v>-</v>
      </c>
      <c r="DK37" s="7" t="str">
        <f t="shared" si="18"/>
        <v>-</v>
      </c>
      <c r="DL37" s="13" t="str">
        <f t="shared" si="19"/>
        <v>-</v>
      </c>
      <c r="DM37" s="14" t="str">
        <f t="shared" si="20"/>
        <v>-</v>
      </c>
      <c r="DN37" s="37" t="str">
        <f t="shared" si="36"/>
        <v>-</v>
      </c>
      <c r="DO37" s="89" t="str">
        <f t="shared" si="21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37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38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39"/>
        <v>-</v>
      </c>
      <c r="AC38" s="68"/>
      <c r="AD38" s="70" t="str">
        <f t="shared" ref="AD38:AD55" si="4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40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41"/>
        <v>-</v>
      </c>
      <c r="AW38" s="68"/>
      <c r="AX38" s="70" t="str">
        <f t="shared" ref="AX38:AX55" si="48">IF($J38="","-",AW38-AN38)</f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42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43"/>
        <v>-</v>
      </c>
      <c r="BQ38" s="68"/>
      <c r="BR38" s="70" t="str">
        <f t="shared" si="44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45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46"/>
        <v>-</v>
      </c>
      <c r="CK38" s="76"/>
      <c r="CL38" s="81"/>
      <c r="CM38" s="82"/>
      <c r="CN38" s="64" t="str">
        <f t="shared" ref="CN38:CN55" si="49">IF($J38="","-",IF(AND(AB38&gt;0,S38=0),"Y","N"))</f>
        <v>-</v>
      </c>
      <c r="CO38" s="65"/>
      <c r="CP38" s="65"/>
      <c r="CQ38" s="66" t="str">
        <f t="shared" ref="CQ38:CQ55" si="50">IF($J38="","-",IF(AC38=0,0,AC38-J38))</f>
        <v>-</v>
      </c>
      <c r="CR38" s="64" t="str">
        <f t="shared" ref="CR38:CR55" si="51">IF($J38="","-",IF(AND(I38&gt;=CR$4,CQ38&gt;=CQ$4,CP38="N",S38=0),"Yes","No"))</f>
        <v>-</v>
      </c>
      <c r="CS38" s="67" t="str">
        <f t="shared" ref="CS38:CS55" si="52">IF($J38="","",IF(S38&gt;0,0,IF(AD38=0,0,AB38/(AD38*24))))</f>
        <v/>
      </c>
      <c r="CT38" s="76"/>
      <c r="CU38" s="61" t="str">
        <f t="shared" ref="CU38:CU55" si="53">IF(J38="","-",CJ38)</f>
        <v>-</v>
      </c>
      <c r="CV38" s="62" t="str">
        <f t="shared" ref="CV38:CV55" si="54">IF($J38="","-",AB38+AV38+BP38)</f>
        <v>-</v>
      </c>
      <c r="CW38" s="63" t="str">
        <f t="shared" ref="CW38:CW55" si="55">IF($J38="","-",(AD38+AX38+BR38)*86400)</f>
        <v>-</v>
      </c>
      <c r="CX38" s="63" t="str">
        <f t="shared" si="32"/>
        <v>-</v>
      </c>
      <c r="CY38" s="63" t="str">
        <f t="shared" ref="CY38:CY55" si="56">IF($J38="","-",S38+AM38+BG38+CA38)</f>
        <v>-</v>
      </c>
      <c r="CZ38" s="63" t="str">
        <f t="shared" ref="CZ38:CZ55" si="57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58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59">IF($J38="","-",IFERROR((3600*CV38/$CS$56),0))</f>
        <v>-</v>
      </c>
      <c r="DF38" s="7" t="str">
        <f t="shared" ref="DF38:DF55" si="60">IF(J38="","-",(CM38-J38)*86400)</f>
        <v>-</v>
      </c>
      <c r="DG38" s="7" t="str">
        <f t="shared" ref="DG38:DG55" si="61">IF($J38="","-",(CL38-J38-(3/86400))*86400)</f>
        <v>-</v>
      </c>
      <c r="DH38" s="7" t="str">
        <f t="shared" ref="DH38:DH55" si="62">IF($J38="","-",IF($CW38=0,0, $CW38-IFERROR(3600*$CV38/$CS$56,0)-1))</f>
        <v>-</v>
      </c>
      <c r="DI38" s="7" t="str">
        <f t="shared" ref="DI38:DI55" si="63">IF($J38="","-",IF($CW38=0,0, $CW38-IFERROR(3600*$CV38/$CS$56,0)-2))</f>
        <v>-</v>
      </c>
      <c r="DJ38" s="7" t="str">
        <f t="shared" ref="DJ38:DJ55" si="64">IF($J38="","-",IF($CW38=0,0, $CW38-IFERROR(3600*$CV38/$CS$56,0)-1))</f>
        <v>-</v>
      </c>
      <c r="DK38" s="7" t="str">
        <f t="shared" ref="DK38:DK55" si="65">IF($J38="","-",IF($CW38=0,0, $CW38-IFERROR(3600*$CV38/$CS$56,0)))</f>
        <v>-</v>
      </c>
      <c r="DL38" s="13" t="str">
        <f t="shared" ref="DL38:DL55" si="66">IF($J38="","-",HLOOKUP(CX38,$DH$5:$DK$55,A38+1, FALSE))</f>
        <v>-</v>
      </c>
      <c r="DM38" s="14" t="str">
        <f t="shared" ref="DM38:DM55" si="67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68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37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38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39"/>
        <v>-</v>
      </c>
      <c r="AC39" s="68"/>
      <c r="AD39" s="70" t="str">
        <f t="shared" si="4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40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41"/>
        <v>-</v>
      </c>
      <c r="AW39" s="68"/>
      <c r="AX39" s="70" t="str">
        <f t="shared" si="48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42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43"/>
        <v>-</v>
      </c>
      <c r="BQ39" s="68"/>
      <c r="BR39" s="70" t="str">
        <f t="shared" si="44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45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46"/>
        <v>-</v>
      </c>
      <c r="CK39" s="76"/>
      <c r="CL39" s="81"/>
      <c r="CM39" s="82"/>
      <c r="CN39" s="64" t="str">
        <f t="shared" si="49"/>
        <v>-</v>
      </c>
      <c r="CO39" s="65"/>
      <c r="CP39" s="65"/>
      <c r="CQ39" s="66" t="str">
        <f t="shared" si="50"/>
        <v>-</v>
      </c>
      <c r="CR39" s="64" t="str">
        <f t="shared" si="51"/>
        <v>-</v>
      </c>
      <c r="CS39" s="67" t="str">
        <f t="shared" si="52"/>
        <v/>
      </c>
      <c r="CT39" s="76"/>
      <c r="CU39" s="61" t="str">
        <f t="shared" si="53"/>
        <v>-</v>
      </c>
      <c r="CV39" s="62" t="str">
        <f t="shared" si="54"/>
        <v>-</v>
      </c>
      <c r="CW39" s="63" t="str">
        <f t="shared" si="55"/>
        <v>-</v>
      </c>
      <c r="CX39" s="63" t="str">
        <f t="shared" si="32"/>
        <v>-</v>
      </c>
      <c r="CY39" s="63" t="str">
        <f t="shared" si="56"/>
        <v>-</v>
      </c>
      <c r="CZ39" s="63" t="str">
        <f t="shared" si="57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58"/>
        <v>-</v>
      </c>
      <c r="DD39" s="7" t="str">
        <f t="shared" si="35"/>
        <v>-</v>
      </c>
      <c r="DE39" s="7" t="str">
        <f t="shared" si="59"/>
        <v>-</v>
      </c>
      <c r="DF39" s="7" t="str">
        <f t="shared" si="60"/>
        <v>-</v>
      </c>
      <c r="DG39" s="7" t="str">
        <f t="shared" si="61"/>
        <v>-</v>
      </c>
      <c r="DH39" s="7" t="str">
        <f t="shared" si="62"/>
        <v>-</v>
      </c>
      <c r="DI39" s="7" t="str">
        <f t="shared" si="63"/>
        <v>-</v>
      </c>
      <c r="DJ39" s="7" t="str">
        <f t="shared" si="64"/>
        <v>-</v>
      </c>
      <c r="DK39" s="7" t="str">
        <f t="shared" si="65"/>
        <v>-</v>
      </c>
      <c r="DL39" s="13" t="str">
        <f t="shared" si="66"/>
        <v>-</v>
      </c>
      <c r="DM39" s="14" t="str">
        <f t="shared" si="67"/>
        <v>-</v>
      </c>
      <c r="DN39" s="37" t="str">
        <f t="shared" si="36"/>
        <v>-</v>
      </c>
      <c r="DO39" s="89" t="str">
        <f t="shared" si="68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37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38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39"/>
        <v>-</v>
      </c>
      <c r="AC40" s="68"/>
      <c r="AD40" s="70" t="str">
        <f t="shared" si="4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40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41"/>
        <v>-</v>
      </c>
      <c r="AW40" s="68"/>
      <c r="AX40" s="70" t="str">
        <f t="shared" si="48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42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43"/>
        <v>-</v>
      </c>
      <c r="BQ40" s="68"/>
      <c r="BR40" s="70" t="str">
        <f t="shared" si="44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45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46"/>
        <v>-</v>
      </c>
      <c r="CK40" s="76"/>
      <c r="CL40" s="81"/>
      <c r="CM40" s="82"/>
      <c r="CN40" s="64" t="str">
        <f t="shared" si="49"/>
        <v>-</v>
      </c>
      <c r="CO40" s="65"/>
      <c r="CP40" s="65"/>
      <c r="CQ40" s="66" t="str">
        <f t="shared" si="50"/>
        <v>-</v>
      </c>
      <c r="CR40" s="64" t="str">
        <f t="shared" si="51"/>
        <v>-</v>
      </c>
      <c r="CS40" s="67" t="str">
        <f t="shared" si="52"/>
        <v/>
      </c>
      <c r="CT40" s="76"/>
      <c r="CU40" s="61" t="str">
        <f t="shared" si="53"/>
        <v>-</v>
      </c>
      <c r="CV40" s="62" t="str">
        <f t="shared" si="54"/>
        <v>-</v>
      </c>
      <c r="CW40" s="63" t="str">
        <f t="shared" si="55"/>
        <v>-</v>
      </c>
      <c r="CX40" s="63" t="str">
        <f t="shared" si="32"/>
        <v>-</v>
      </c>
      <c r="CY40" s="63" t="str">
        <f t="shared" si="56"/>
        <v>-</v>
      </c>
      <c r="CZ40" s="63" t="str">
        <f t="shared" si="57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58"/>
        <v>-</v>
      </c>
      <c r="DD40" s="7" t="str">
        <f t="shared" si="35"/>
        <v>-</v>
      </c>
      <c r="DE40" s="7" t="str">
        <f t="shared" si="59"/>
        <v>-</v>
      </c>
      <c r="DF40" s="7" t="str">
        <f t="shared" si="60"/>
        <v>-</v>
      </c>
      <c r="DG40" s="7" t="str">
        <f t="shared" si="61"/>
        <v>-</v>
      </c>
      <c r="DH40" s="7" t="str">
        <f t="shared" si="62"/>
        <v>-</v>
      </c>
      <c r="DI40" s="7" t="str">
        <f t="shared" si="63"/>
        <v>-</v>
      </c>
      <c r="DJ40" s="7" t="str">
        <f t="shared" si="64"/>
        <v>-</v>
      </c>
      <c r="DK40" s="7" t="str">
        <f t="shared" si="65"/>
        <v>-</v>
      </c>
      <c r="DL40" s="13" t="str">
        <f t="shared" si="66"/>
        <v>-</v>
      </c>
      <c r="DM40" s="14" t="str">
        <f t="shared" si="67"/>
        <v>-</v>
      </c>
      <c r="DN40" s="37" t="str">
        <f t="shared" si="36"/>
        <v>-</v>
      </c>
      <c r="DO40" s="89" t="str">
        <f t="shared" si="68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37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38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39"/>
        <v>-</v>
      </c>
      <c r="AC41" s="68"/>
      <c r="AD41" s="70" t="str">
        <f t="shared" si="4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40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41"/>
        <v>-</v>
      </c>
      <c r="AW41" s="68"/>
      <c r="AX41" s="70" t="str">
        <f t="shared" si="48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42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43"/>
        <v>-</v>
      </c>
      <c r="BQ41" s="68"/>
      <c r="BR41" s="70" t="str">
        <f t="shared" si="44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45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46"/>
        <v>-</v>
      </c>
      <c r="CK41" s="76"/>
      <c r="CL41" s="81"/>
      <c r="CM41" s="82"/>
      <c r="CN41" s="64" t="str">
        <f t="shared" si="49"/>
        <v>-</v>
      </c>
      <c r="CO41" s="65"/>
      <c r="CP41" s="65"/>
      <c r="CQ41" s="66" t="str">
        <f t="shared" si="50"/>
        <v>-</v>
      </c>
      <c r="CR41" s="64" t="str">
        <f t="shared" si="51"/>
        <v>-</v>
      </c>
      <c r="CS41" s="67" t="str">
        <f t="shared" si="52"/>
        <v/>
      </c>
      <c r="CT41" s="76"/>
      <c r="CU41" s="61" t="str">
        <f t="shared" si="53"/>
        <v>-</v>
      </c>
      <c r="CV41" s="62" t="str">
        <f t="shared" si="54"/>
        <v>-</v>
      </c>
      <c r="CW41" s="63" t="str">
        <f t="shared" si="55"/>
        <v>-</v>
      </c>
      <c r="CX41" s="63" t="str">
        <f t="shared" si="32"/>
        <v>-</v>
      </c>
      <c r="CY41" s="63" t="str">
        <f t="shared" si="56"/>
        <v>-</v>
      </c>
      <c r="CZ41" s="63" t="str">
        <f t="shared" si="57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58"/>
        <v>-</v>
      </c>
      <c r="DD41" s="7" t="str">
        <f t="shared" si="35"/>
        <v>-</v>
      </c>
      <c r="DE41" s="7" t="str">
        <f t="shared" si="59"/>
        <v>-</v>
      </c>
      <c r="DF41" s="7" t="str">
        <f t="shared" si="60"/>
        <v>-</v>
      </c>
      <c r="DG41" s="7" t="str">
        <f t="shared" si="61"/>
        <v>-</v>
      </c>
      <c r="DH41" s="7" t="str">
        <f t="shared" si="62"/>
        <v>-</v>
      </c>
      <c r="DI41" s="7" t="str">
        <f t="shared" si="63"/>
        <v>-</v>
      </c>
      <c r="DJ41" s="7" t="str">
        <f t="shared" si="64"/>
        <v>-</v>
      </c>
      <c r="DK41" s="7" t="str">
        <f t="shared" si="65"/>
        <v>-</v>
      </c>
      <c r="DL41" s="13" t="str">
        <f t="shared" si="66"/>
        <v>-</v>
      </c>
      <c r="DM41" s="14" t="str">
        <f t="shared" si="67"/>
        <v>-</v>
      </c>
      <c r="DN41" s="37" t="str">
        <f t="shared" si="36"/>
        <v>-</v>
      </c>
      <c r="DO41" s="89" t="str">
        <f t="shared" si="68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37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38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39"/>
        <v>-</v>
      </c>
      <c r="AC42" s="68"/>
      <c r="AD42" s="70" t="str">
        <f t="shared" si="4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40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41"/>
        <v>-</v>
      </c>
      <c r="AW42" s="68"/>
      <c r="AX42" s="70" t="str">
        <f t="shared" si="48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42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43"/>
        <v>-</v>
      </c>
      <c r="BQ42" s="68"/>
      <c r="BR42" s="70" t="str">
        <f t="shared" si="44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45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46"/>
        <v>-</v>
      </c>
      <c r="CK42" s="76"/>
      <c r="CL42" s="81"/>
      <c r="CM42" s="82"/>
      <c r="CN42" s="64" t="str">
        <f t="shared" si="49"/>
        <v>-</v>
      </c>
      <c r="CO42" s="65"/>
      <c r="CP42" s="65"/>
      <c r="CQ42" s="66" t="str">
        <f t="shared" si="50"/>
        <v>-</v>
      </c>
      <c r="CR42" s="64" t="str">
        <f t="shared" si="51"/>
        <v>-</v>
      </c>
      <c r="CS42" s="67" t="str">
        <f t="shared" si="52"/>
        <v/>
      </c>
      <c r="CT42" s="76"/>
      <c r="CU42" s="61" t="str">
        <f t="shared" si="53"/>
        <v>-</v>
      </c>
      <c r="CV42" s="62" t="str">
        <f t="shared" si="54"/>
        <v>-</v>
      </c>
      <c r="CW42" s="63" t="str">
        <f t="shared" si="55"/>
        <v>-</v>
      </c>
      <c r="CX42" s="63" t="str">
        <f t="shared" si="32"/>
        <v>-</v>
      </c>
      <c r="CY42" s="63" t="str">
        <f t="shared" si="56"/>
        <v>-</v>
      </c>
      <c r="CZ42" s="63" t="str">
        <f t="shared" si="57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58"/>
        <v>-</v>
      </c>
      <c r="DD42" s="7" t="str">
        <f t="shared" si="35"/>
        <v>-</v>
      </c>
      <c r="DE42" s="7" t="str">
        <f t="shared" si="59"/>
        <v>-</v>
      </c>
      <c r="DF42" s="7" t="str">
        <f t="shared" si="60"/>
        <v>-</v>
      </c>
      <c r="DG42" s="7" t="str">
        <f t="shared" si="61"/>
        <v>-</v>
      </c>
      <c r="DH42" s="7" t="str">
        <f t="shared" si="62"/>
        <v>-</v>
      </c>
      <c r="DI42" s="7" t="str">
        <f t="shared" si="63"/>
        <v>-</v>
      </c>
      <c r="DJ42" s="7" t="str">
        <f t="shared" si="64"/>
        <v>-</v>
      </c>
      <c r="DK42" s="7" t="str">
        <f t="shared" si="65"/>
        <v>-</v>
      </c>
      <c r="DL42" s="13" t="str">
        <f t="shared" si="66"/>
        <v>-</v>
      </c>
      <c r="DM42" s="14" t="str">
        <f t="shared" si="67"/>
        <v>-</v>
      </c>
      <c r="DN42" s="37" t="str">
        <f t="shared" si="36"/>
        <v>-</v>
      </c>
      <c r="DO42" s="89" t="str">
        <f t="shared" si="68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37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38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39"/>
        <v>-</v>
      </c>
      <c r="AC43" s="68"/>
      <c r="AD43" s="70" t="str">
        <f t="shared" si="4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40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41"/>
        <v>-</v>
      </c>
      <c r="AW43" s="68"/>
      <c r="AX43" s="70" t="str">
        <f t="shared" si="48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42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43"/>
        <v>-</v>
      </c>
      <c r="BQ43" s="68"/>
      <c r="BR43" s="70" t="str">
        <f t="shared" si="44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45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46"/>
        <v>-</v>
      </c>
      <c r="CK43" s="76"/>
      <c r="CL43" s="81"/>
      <c r="CM43" s="82"/>
      <c r="CN43" s="64" t="str">
        <f t="shared" si="49"/>
        <v>-</v>
      </c>
      <c r="CO43" s="65"/>
      <c r="CP43" s="65"/>
      <c r="CQ43" s="66" t="str">
        <f t="shared" si="50"/>
        <v>-</v>
      </c>
      <c r="CR43" s="64" t="str">
        <f t="shared" si="51"/>
        <v>-</v>
      </c>
      <c r="CS43" s="67" t="str">
        <f t="shared" si="52"/>
        <v/>
      </c>
      <c r="CT43" s="76"/>
      <c r="CU43" s="61" t="str">
        <f t="shared" si="53"/>
        <v>-</v>
      </c>
      <c r="CV43" s="62" t="str">
        <f t="shared" si="54"/>
        <v>-</v>
      </c>
      <c r="CW43" s="63" t="str">
        <f t="shared" si="55"/>
        <v>-</v>
      </c>
      <c r="CX43" s="63" t="str">
        <f t="shared" si="32"/>
        <v>-</v>
      </c>
      <c r="CY43" s="63" t="str">
        <f t="shared" si="56"/>
        <v>-</v>
      </c>
      <c r="CZ43" s="63" t="str">
        <f t="shared" si="57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58"/>
        <v>-</v>
      </c>
      <c r="DD43" s="7" t="str">
        <f t="shared" si="35"/>
        <v>-</v>
      </c>
      <c r="DE43" s="7" t="str">
        <f t="shared" si="59"/>
        <v>-</v>
      </c>
      <c r="DF43" s="7" t="str">
        <f t="shared" si="60"/>
        <v>-</v>
      </c>
      <c r="DG43" s="7" t="str">
        <f t="shared" si="61"/>
        <v>-</v>
      </c>
      <c r="DH43" s="7" t="str">
        <f t="shared" si="62"/>
        <v>-</v>
      </c>
      <c r="DI43" s="7" t="str">
        <f t="shared" si="63"/>
        <v>-</v>
      </c>
      <c r="DJ43" s="7" t="str">
        <f t="shared" si="64"/>
        <v>-</v>
      </c>
      <c r="DK43" s="7" t="str">
        <f t="shared" si="65"/>
        <v>-</v>
      </c>
      <c r="DL43" s="13" t="str">
        <f t="shared" si="66"/>
        <v>-</v>
      </c>
      <c r="DM43" s="14" t="str">
        <f t="shared" si="67"/>
        <v>-</v>
      </c>
      <c r="DN43" s="37" t="str">
        <f t="shared" si="36"/>
        <v>-</v>
      </c>
      <c r="DO43" s="89" t="str">
        <f t="shared" si="68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37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38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39"/>
        <v>-</v>
      </c>
      <c r="AC44" s="68"/>
      <c r="AD44" s="70" t="str">
        <f t="shared" si="4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40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41"/>
        <v>-</v>
      </c>
      <c r="AW44" s="68"/>
      <c r="AX44" s="70" t="str">
        <f t="shared" si="48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42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43"/>
        <v>-</v>
      </c>
      <c r="BQ44" s="68"/>
      <c r="BR44" s="70" t="str">
        <f t="shared" si="44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45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46"/>
        <v>-</v>
      </c>
      <c r="CK44" s="76"/>
      <c r="CL44" s="81"/>
      <c r="CM44" s="82"/>
      <c r="CN44" s="64" t="str">
        <f t="shared" si="49"/>
        <v>-</v>
      </c>
      <c r="CO44" s="65"/>
      <c r="CP44" s="65"/>
      <c r="CQ44" s="66" t="str">
        <f t="shared" si="50"/>
        <v>-</v>
      </c>
      <c r="CR44" s="64" t="str">
        <f t="shared" si="51"/>
        <v>-</v>
      </c>
      <c r="CS44" s="67" t="str">
        <f t="shared" si="52"/>
        <v/>
      </c>
      <c r="CT44" s="76"/>
      <c r="CU44" s="61" t="str">
        <f t="shared" si="53"/>
        <v>-</v>
      </c>
      <c r="CV44" s="62" t="str">
        <f t="shared" si="54"/>
        <v>-</v>
      </c>
      <c r="CW44" s="63" t="str">
        <f t="shared" si="55"/>
        <v>-</v>
      </c>
      <c r="CX44" s="63" t="str">
        <f t="shared" si="32"/>
        <v>-</v>
      </c>
      <c r="CY44" s="63" t="str">
        <f t="shared" si="56"/>
        <v>-</v>
      </c>
      <c r="CZ44" s="63" t="str">
        <f t="shared" si="57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58"/>
        <v>-</v>
      </c>
      <c r="DD44" s="7" t="str">
        <f t="shared" si="35"/>
        <v>-</v>
      </c>
      <c r="DE44" s="7" t="str">
        <f t="shared" si="59"/>
        <v>-</v>
      </c>
      <c r="DF44" s="7" t="str">
        <f t="shared" si="60"/>
        <v>-</v>
      </c>
      <c r="DG44" s="7" t="str">
        <f t="shared" si="61"/>
        <v>-</v>
      </c>
      <c r="DH44" s="7" t="str">
        <f t="shared" si="62"/>
        <v>-</v>
      </c>
      <c r="DI44" s="7" t="str">
        <f t="shared" si="63"/>
        <v>-</v>
      </c>
      <c r="DJ44" s="7" t="str">
        <f t="shared" si="64"/>
        <v>-</v>
      </c>
      <c r="DK44" s="7" t="str">
        <f t="shared" si="65"/>
        <v>-</v>
      </c>
      <c r="DL44" s="13" t="str">
        <f t="shared" si="66"/>
        <v>-</v>
      </c>
      <c r="DM44" s="14" t="str">
        <f t="shared" si="67"/>
        <v>-</v>
      </c>
      <c r="DN44" s="37" t="str">
        <f t="shared" si="36"/>
        <v>-</v>
      </c>
      <c r="DO44" s="89" t="str">
        <f t="shared" si="68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37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38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39"/>
        <v>-</v>
      </c>
      <c r="AC45" s="68"/>
      <c r="AD45" s="70" t="str">
        <f t="shared" si="4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40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41"/>
        <v>-</v>
      </c>
      <c r="AW45" s="68"/>
      <c r="AX45" s="70" t="str">
        <f t="shared" si="48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42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43"/>
        <v>-</v>
      </c>
      <c r="BQ45" s="68"/>
      <c r="BR45" s="70" t="str">
        <f t="shared" si="44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45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46"/>
        <v>-</v>
      </c>
      <c r="CK45" s="76"/>
      <c r="CL45" s="81"/>
      <c r="CM45" s="82"/>
      <c r="CN45" s="64" t="str">
        <f t="shared" si="49"/>
        <v>-</v>
      </c>
      <c r="CO45" s="65"/>
      <c r="CP45" s="65"/>
      <c r="CQ45" s="66" t="str">
        <f t="shared" si="50"/>
        <v>-</v>
      </c>
      <c r="CR45" s="64" t="str">
        <f t="shared" si="51"/>
        <v>-</v>
      </c>
      <c r="CS45" s="67" t="str">
        <f t="shared" si="52"/>
        <v/>
      </c>
      <c r="CT45" s="76"/>
      <c r="CU45" s="61" t="str">
        <f t="shared" si="53"/>
        <v>-</v>
      </c>
      <c r="CV45" s="62" t="str">
        <f t="shared" si="54"/>
        <v>-</v>
      </c>
      <c r="CW45" s="63" t="str">
        <f t="shared" si="55"/>
        <v>-</v>
      </c>
      <c r="CX45" s="63" t="str">
        <f t="shared" si="32"/>
        <v>-</v>
      </c>
      <c r="CY45" s="63" t="str">
        <f t="shared" si="56"/>
        <v>-</v>
      </c>
      <c r="CZ45" s="63" t="str">
        <f t="shared" si="57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58"/>
        <v>-</v>
      </c>
      <c r="DD45" s="7" t="str">
        <f t="shared" si="35"/>
        <v>-</v>
      </c>
      <c r="DE45" s="7" t="str">
        <f t="shared" si="59"/>
        <v>-</v>
      </c>
      <c r="DF45" s="7" t="str">
        <f t="shared" si="60"/>
        <v>-</v>
      </c>
      <c r="DG45" s="7" t="str">
        <f t="shared" si="61"/>
        <v>-</v>
      </c>
      <c r="DH45" s="7" t="str">
        <f t="shared" si="62"/>
        <v>-</v>
      </c>
      <c r="DI45" s="7" t="str">
        <f t="shared" si="63"/>
        <v>-</v>
      </c>
      <c r="DJ45" s="7" t="str">
        <f t="shared" si="64"/>
        <v>-</v>
      </c>
      <c r="DK45" s="7" t="str">
        <f t="shared" si="65"/>
        <v>-</v>
      </c>
      <c r="DL45" s="13" t="str">
        <f t="shared" si="66"/>
        <v>-</v>
      </c>
      <c r="DM45" s="14" t="str">
        <f t="shared" si="67"/>
        <v>-</v>
      </c>
      <c r="DN45" s="37" t="str">
        <f t="shared" si="36"/>
        <v>-</v>
      </c>
      <c r="DO45" s="89" t="str">
        <f t="shared" si="68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37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38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39"/>
        <v>-</v>
      </c>
      <c r="AC46" s="68"/>
      <c r="AD46" s="70" t="str">
        <f t="shared" si="4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40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41"/>
        <v>-</v>
      </c>
      <c r="AW46" s="68"/>
      <c r="AX46" s="70" t="str">
        <f t="shared" si="48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42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43"/>
        <v>-</v>
      </c>
      <c r="BQ46" s="68"/>
      <c r="BR46" s="70" t="str">
        <f t="shared" si="44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45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46"/>
        <v>-</v>
      </c>
      <c r="CK46" s="76"/>
      <c r="CL46" s="81"/>
      <c r="CM46" s="82"/>
      <c r="CN46" s="64" t="str">
        <f t="shared" si="49"/>
        <v>-</v>
      </c>
      <c r="CO46" s="65"/>
      <c r="CP46" s="65"/>
      <c r="CQ46" s="66" t="str">
        <f t="shared" si="50"/>
        <v>-</v>
      </c>
      <c r="CR46" s="64" t="str">
        <f t="shared" si="51"/>
        <v>-</v>
      </c>
      <c r="CS46" s="67" t="str">
        <f t="shared" si="52"/>
        <v/>
      </c>
      <c r="CT46" s="76"/>
      <c r="CU46" s="61" t="str">
        <f t="shared" si="53"/>
        <v>-</v>
      </c>
      <c r="CV46" s="62" t="str">
        <f t="shared" si="54"/>
        <v>-</v>
      </c>
      <c r="CW46" s="63" t="str">
        <f t="shared" si="55"/>
        <v>-</v>
      </c>
      <c r="CX46" s="63" t="str">
        <f t="shared" si="32"/>
        <v>-</v>
      </c>
      <c r="CY46" s="63" t="str">
        <f t="shared" si="56"/>
        <v>-</v>
      </c>
      <c r="CZ46" s="63" t="str">
        <f t="shared" si="57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58"/>
        <v>-</v>
      </c>
      <c r="DD46" s="7" t="str">
        <f t="shared" si="35"/>
        <v>-</v>
      </c>
      <c r="DE46" s="7" t="str">
        <f t="shared" si="59"/>
        <v>-</v>
      </c>
      <c r="DF46" s="7" t="str">
        <f t="shared" si="60"/>
        <v>-</v>
      </c>
      <c r="DG46" s="7" t="str">
        <f t="shared" si="61"/>
        <v>-</v>
      </c>
      <c r="DH46" s="7" t="str">
        <f t="shared" si="62"/>
        <v>-</v>
      </c>
      <c r="DI46" s="7" t="str">
        <f t="shared" si="63"/>
        <v>-</v>
      </c>
      <c r="DJ46" s="7" t="str">
        <f t="shared" si="64"/>
        <v>-</v>
      </c>
      <c r="DK46" s="7" t="str">
        <f t="shared" si="65"/>
        <v>-</v>
      </c>
      <c r="DL46" s="13" t="str">
        <f t="shared" si="66"/>
        <v>-</v>
      </c>
      <c r="DM46" s="14" t="str">
        <f t="shared" si="67"/>
        <v>-</v>
      </c>
      <c r="DN46" s="37" t="str">
        <f t="shared" si="36"/>
        <v>-</v>
      </c>
      <c r="DO46" s="89" t="str">
        <f t="shared" si="68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37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38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39"/>
        <v>-</v>
      </c>
      <c r="AC47" s="68"/>
      <c r="AD47" s="70" t="str">
        <f t="shared" si="4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40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41"/>
        <v>-</v>
      </c>
      <c r="AW47" s="68"/>
      <c r="AX47" s="70" t="str">
        <f t="shared" si="48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42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43"/>
        <v>-</v>
      </c>
      <c r="BQ47" s="68"/>
      <c r="BR47" s="70" t="str">
        <f t="shared" si="44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45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46"/>
        <v>-</v>
      </c>
      <c r="CK47" s="76"/>
      <c r="CL47" s="81"/>
      <c r="CM47" s="82"/>
      <c r="CN47" s="64" t="str">
        <f t="shared" si="49"/>
        <v>-</v>
      </c>
      <c r="CO47" s="65"/>
      <c r="CP47" s="65"/>
      <c r="CQ47" s="66" t="str">
        <f t="shared" si="50"/>
        <v>-</v>
      </c>
      <c r="CR47" s="64" t="str">
        <f t="shared" si="51"/>
        <v>-</v>
      </c>
      <c r="CS47" s="67" t="str">
        <f t="shared" si="52"/>
        <v/>
      </c>
      <c r="CT47" s="76"/>
      <c r="CU47" s="61" t="str">
        <f t="shared" si="53"/>
        <v>-</v>
      </c>
      <c r="CV47" s="62" t="str">
        <f t="shared" si="54"/>
        <v>-</v>
      </c>
      <c r="CW47" s="63" t="str">
        <f t="shared" si="55"/>
        <v>-</v>
      </c>
      <c r="CX47" s="63" t="str">
        <f t="shared" si="32"/>
        <v>-</v>
      </c>
      <c r="CY47" s="63" t="str">
        <f t="shared" si="56"/>
        <v>-</v>
      </c>
      <c r="CZ47" s="63" t="str">
        <f t="shared" si="57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58"/>
        <v>-</v>
      </c>
      <c r="DD47" s="7" t="str">
        <f t="shared" si="35"/>
        <v>-</v>
      </c>
      <c r="DE47" s="7" t="str">
        <f t="shared" si="59"/>
        <v>-</v>
      </c>
      <c r="DF47" s="7" t="str">
        <f t="shared" si="60"/>
        <v>-</v>
      </c>
      <c r="DG47" s="7" t="str">
        <f t="shared" si="61"/>
        <v>-</v>
      </c>
      <c r="DH47" s="7" t="str">
        <f t="shared" si="62"/>
        <v>-</v>
      </c>
      <c r="DI47" s="7" t="str">
        <f t="shared" si="63"/>
        <v>-</v>
      </c>
      <c r="DJ47" s="7" t="str">
        <f t="shared" si="64"/>
        <v>-</v>
      </c>
      <c r="DK47" s="7" t="str">
        <f t="shared" si="65"/>
        <v>-</v>
      </c>
      <c r="DL47" s="13" t="str">
        <f t="shared" si="66"/>
        <v>-</v>
      </c>
      <c r="DM47" s="14" t="str">
        <f t="shared" si="67"/>
        <v>-</v>
      </c>
      <c r="DN47" s="37" t="str">
        <f t="shared" si="36"/>
        <v>-</v>
      </c>
      <c r="DO47" s="89" t="str">
        <f t="shared" si="68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37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38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39"/>
        <v>-</v>
      </c>
      <c r="AC48" s="68"/>
      <c r="AD48" s="70" t="str">
        <f t="shared" si="4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40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41"/>
        <v>-</v>
      </c>
      <c r="AW48" s="68"/>
      <c r="AX48" s="70" t="str">
        <f t="shared" si="48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42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43"/>
        <v>-</v>
      </c>
      <c r="BQ48" s="68"/>
      <c r="BR48" s="70" t="str">
        <f t="shared" si="44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45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46"/>
        <v>-</v>
      </c>
      <c r="CK48" s="76"/>
      <c r="CL48" s="81"/>
      <c r="CM48" s="82"/>
      <c r="CN48" s="64" t="str">
        <f t="shared" si="49"/>
        <v>-</v>
      </c>
      <c r="CO48" s="65"/>
      <c r="CP48" s="65"/>
      <c r="CQ48" s="66" t="str">
        <f t="shared" si="50"/>
        <v>-</v>
      </c>
      <c r="CR48" s="64" t="str">
        <f t="shared" si="51"/>
        <v>-</v>
      </c>
      <c r="CS48" s="67" t="str">
        <f t="shared" si="52"/>
        <v/>
      </c>
      <c r="CT48" s="76"/>
      <c r="CU48" s="61" t="str">
        <f t="shared" si="53"/>
        <v>-</v>
      </c>
      <c r="CV48" s="62" t="str">
        <f t="shared" si="54"/>
        <v>-</v>
      </c>
      <c r="CW48" s="63" t="str">
        <f t="shared" si="55"/>
        <v>-</v>
      </c>
      <c r="CX48" s="63" t="str">
        <f t="shared" si="32"/>
        <v>-</v>
      </c>
      <c r="CY48" s="63" t="str">
        <f t="shared" si="56"/>
        <v>-</v>
      </c>
      <c r="CZ48" s="63" t="str">
        <f t="shared" si="57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58"/>
        <v>-</v>
      </c>
      <c r="DD48" s="7" t="str">
        <f t="shared" si="35"/>
        <v>-</v>
      </c>
      <c r="DE48" s="7" t="str">
        <f t="shared" si="59"/>
        <v>-</v>
      </c>
      <c r="DF48" s="7" t="str">
        <f t="shared" si="60"/>
        <v>-</v>
      </c>
      <c r="DG48" s="7" t="str">
        <f t="shared" si="61"/>
        <v>-</v>
      </c>
      <c r="DH48" s="7" t="str">
        <f t="shared" si="62"/>
        <v>-</v>
      </c>
      <c r="DI48" s="7" t="str">
        <f t="shared" si="63"/>
        <v>-</v>
      </c>
      <c r="DJ48" s="7" t="str">
        <f t="shared" si="64"/>
        <v>-</v>
      </c>
      <c r="DK48" s="7" t="str">
        <f t="shared" si="65"/>
        <v>-</v>
      </c>
      <c r="DL48" s="13" t="str">
        <f t="shared" si="66"/>
        <v>-</v>
      </c>
      <c r="DM48" s="14" t="str">
        <f t="shared" si="67"/>
        <v>-</v>
      </c>
      <c r="DN48" s="37" t="str">
        <f t="shared" si="36"/>
        <v>-</v>
      </c>
      <c r="DO48" s="89" t="str">
        <f t="shared" si="68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37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38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39"/>
        <v>-</v>
      </c>
      <c r="AC49" s="68"/>
      <c r="AD49" s="70" t="str">
        <f t="shared" si="4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40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41"/>
        <v>-</v>
      </c>
      <c r="AW49" s="68"/>
      <c r="AX49" s="70" t="str">
        <f t="shared" si="48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42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43"/>
        <v>-</v>
      </c>
      <c r="BQ49" s="68"/>
      <c r="BR49" s="70" t="str">
        <f t="shared" si="44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45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46"/>
        <v>-</v>
      </c>
      <c r="CK49" s="76"/>
      <c r="CL49" s="81"/>
      <c r="CM49" s="82"/>
      <c r="CN49" s="64" t="str">
        <f t="shared" si="49"/>
        <v>-</v>
      </c>
      <c r="CO49" s="65"/>
      <c r="CP49" s="65"/>
      <c r="CQ49" s="66" t="str">
        <f t="shared" si="50"/>
        <v>-</v>
      </c>
      <c r="CR49" s="64" t="str">
        <f t="shared" si="51"/>
        <v>-</v>
      </c>
      <c r="CS49" s="67" t="str">
        <f t="shared" si="52"/>
        <v/>
      </c>
      <c r="CT49" s="76"/>
      <c r="CU49" s="61" t="str">
        <f t="shared" si="53"/>
        <v>-</v>
      </c>
      <c r="CV49" s="62" t="str">
        <f t="shared" si="54"/>
        <v>-</v>
      </c>
      <c r="CW49" s="63" t="str">
        <f t="shared" si="55"/>
        <v>-</v>
      </c>
      <c r="CX49" s="63" t="str">
        <f t="shared" si="32"/>
        <v>-</v>
      </c>
      <c r="CY49" s="63" t="str">
        <f t="shared" si="56"/>
        <v>-</v>
      </c>
      <c r="CZ49" s="63" t="str">
        <f t="shared" si="57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58"/>
        <v>-</v>
      </c>
      <c r="DD49" s="7" t="str">
        <f t="shared" si="35"/>
        <v>-</v>
      </c>
      <c r="DE49" s="7" t="str">
        <f t="shared" si="59"/>
        <v>-</v>
      </c>
      <c r="DF49" s="7" t="str">
        <f t="shared" si="60"/>
        <v>-</v>
      </c>
      <c r="DG49" s="7" t="str">
        <f t="shared" si="61"/>
        <v>-</v>
      </c>
      <c r="DH49" s="7" t="str">
        <f t="shared" si="62"/>
        <v>-</v>
      </c>
      <c r="DI49" s="7" t="str">
        <f t="shared" si="63"/>
        <v>-</v>
      </c>
      <c r="DJ49" s="7" t="str">
        <f t="shared" si="64"/>
        <v>-</v>
      </c>
      <c r="DK49" s="7" t="str">
        <f t="shared" si="65"/>
        <v>-</v>
      </c>
      <c r="DL49" s="13" t="str">
        <f t="shared" si="66"/>
        <v>-</v>
      </c>
      <c r="DM49" s="14" t="str">
        <f t="shared" si="67"/>
        <v>-</v>
      </c>
      <c r="DN49" s="37" t="str">
        <f t="shared" si="36"/>
        <v>-</v>
      </c>
      <c r="DO49" s="89" t="str">
        <f t="shared" si="68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37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38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39"/>
        <v>-</v>
      </c>
      <c r="AC50" s="68"/>
      <c r="AD50" s="70" t="str">
        <f t="shared" si="4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40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41"/>
        <v>-</v>
      </c>
      <c r="AW50" s="68"/>
      <c r="AX50" s="70" t="str">
        <f t="shared" si="48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42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43"/>
        <v>-</v>
      </c>
      <c r="BQ50" s="68"/>
      <c r="BR50" s="70" t="str">
        <f t="shared" si="44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45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46"/>
        <v>-</v>
      </c>
      <c r="CK50" s="76"/>
      <c r="CL50" s="81"/>
      <c r="CM50" s="82"/>
      <c r="CN50" s="64" t="str">
        <f t="shared" si="49"/>
        <v>-</v>
      </c>
      <c r="CO50" s="65"/>
      <c r="CP50" s="65"/>
      <c r="CQ50" s="66" t="str">
        <f t="shared" si="50"/>
        <v>-</v>
      </c>
      <c r="CR50" s="64" t="str">
        <f t="shared" si="51"/>
        <v>-</v>
      </c>
      <c r="CS50" s="67" t="str">
        <f t="shared" si="52"/>
        <v/>
      </c>
      <c r="CT50" s="76"/>
      <c r="CU50" s="61" t="str">
        <f t="shared" si="53"/>
        <v>-</v>
      </c>
      <c r="CV50" s="62" t="str">
        <f t="shared" si="54"/>
        <v>-</v>
      </c>
      <c r="CW50" s="63" t="str">
        <f t="shared" si="55"/>
        <v>-</v>
      </c>
      <c r="CX50" s="63" t="str">
        <f t="shared" si="32"/>
        <v>-</v>
      </c>
      <c r="CY50" s="63" t="str">
        <f t="shared" si="56"/>
        <v>-</v>
      </c>
      <c r="CZ50" s="63" t="str">
        <f t="shared" si="57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58"/>
        <v>-</v>
      </c>
      <c r="DD50" s="7" t="str">
        <f t="shared" si="35"/>
        <v>-</v>
      </c>
      <c r="DE50" s="7" t="str">
        <f t="shared" si="59"/>
        <v>-</v>
      </c>
      <c r="DF50" s="7" t="str">
        <f t="shared" si="60"/>
        <v>-</v>
      </c>
      <c r="DG50" s="7" t="str">
        <f t="shared" si="61"/>
        <v>-</v>
      </c>
      <c r="DH50" s="7" t="str">
        <f t="shared" si="62"/>
        <v>-</v>
      </c>
      <c r="DI50" s="7" t="str">
        <f t="shared" si="63"/>
        <v>-</v>
      </c>
      <c r="DJ50" s="7" t="str">
        <f t="shared" si="64"/>
        <v>-</v>
      </c>
      <c r="DK50" s="7" t="str">
        <f t="shared" si="65"/>
        <v>-</v>
      </c>
      <c r="DL50" s="13" t="str">
        <f t="shared" si="66"/>
        <v>-</v>
      </c>
      <c r="DM50" s="14" t="str">
        <f t="shared" si="67"/>
        <v>-</v>
      </c>
      <c r="DN50" s="37" t="str">
        <f t="shared" si="36"/>
        <v>-</v>
      </c>
      <c r="DO50" s="89" t="str">
        <f t="shared" si="68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37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38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39"/>
        <v>-</v>
      </c>
      <c r="AC51" s="68"/>
      <c r="AD51" s="70" t="str">
        <f t="shared" si="4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40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41"/>
        <v>-</v>
      </c>
      <c r="AW51" s="68"/>
      <c r="AX51" s="70" t="str">
        <f t="shared" si="48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42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43"/>
        <v>-</v>
      </c>
      <c r="BQ51" s="68"/>
      <c r="BR51" s="70" t="str">
        <f t="shared" si="44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45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46"/>
        <v>-</v>
      </c>
      <c r="CK51" s="76"/>
      <c r="CL51" s="81"/>
      <c r="CM51" s="82"/>
      <c r="CN51" s="64" t="str">
        <f t="shared" si="49"/>
        <v>-</v>
      </c>
      <c r="CO51" s="65"/>
      <c r="CP51" s="65"/>
      <c r="CQ51" s="66" t="str">
        <f t="shared" si="50"/>
        <v>-</v>
      </c>
      <c r="CR51" s="64" t="str">
        <f t="shared" si="51"/>
        <v>-</v>
      </c>
      <c r="CS51" s="67" t="str">
        <f t="shared" si="52"/>
        <v/>
      </c>
      <c r="CT51" s="76"/>
      <c r="CU51" s="61" t="str">
        <f t="shared" si="53"/>
        <v>-</v>
      </c>
      <c r="CV51" s="62" t="str">
        <f t="shared" si="54"/>
        <v>-</v>
      </c>
      <c r="CW51" s="63" t="str">
        <f t="shared" si="55"/>
        <v>-</v>
      </c>
      <c r="CX51" s="63" t="str">
        <f t="shared" si="32"/>
        <v>-</v>
      </c>
      <c r="CY51" s="63" t="str">
        <f t="shared" si="56"/>
        <v>-</v>
      </c>
      <c r="CZ51" s="63" t="str">
        <f t="shared" si="57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58"/>
        <v>-</v>
      </c>
      <c r="DD51" s="7" t="str">
        <f t="shared" si="35"/>
        <v>-</v>
      </c>
      <c r="DE51" s="7" t="str">
        <f t="shared" si="59"/>
        <v>-</v>
      </c>
      <c r="DF51" s="7" t="str">
        <f t="shared" si="60"/>
        <v>-</v>
      </c>
      <c r="DG51" s="7" t="str">
        <f t="shared" si="61"/>
        <v>-</v>
      </c>
      <c r="DH51" s="7" t="str">
        <f t="shared" si="62"/>
        <v>-</v>
      </c>
      <c r="DI51" s="7" t="str">
        <f t="shared" si="63"/>
        <v>-</v>
      </c>
      <c r="DJ51" s="7" t="str">
        <f t="shared" si="64"/>
        <v>-</v>
      </c>
      <c r="DK51" s="7" t="str">
        <f t="shared" si="65"/>
        <v>-</v>
      </c>
      <c r="DL51" s="13" t="str">
        <f t="shared" si="66"/>
        <v>-</v>
      </c>
      <c r="DM51" s="14" t="str">
        <f t="shared" si="67"/>
        <v>-</v>
      </c>
      <c r="DN51" s="37" t="str">
        <f t="shared" si="36"/>
        <v>-</v>
      </c>
      <c r="DO51" s="89" t="str">
        <f t="shared" si="68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37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38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39"/>
        <v>-</v>
      </c>
      <c r="AC52" s="68"/>
      <c r="AD52" s="70" t="str">
        <f t="shared" si="4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40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41"/>
        <v>-</v>
      </c>
      <c r="AW52" s="68"/>
      <c r="AX52" s="70" t="str">
        <f t="shared" si="48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42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43"/>
        <v>-</v>
      </c>
      <c r="BQ52" s="68"/>
      <c r="BR52" s="70" t="str">
        <f t="shared" si="44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45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46"/>
        <v>-</v>
      </c>
      <c r="CK52" s="76"/>
      <c r="CL52" s="81"/>
      <c r="CM52" s="82"/>
      <c r="CN52" s="64" t="str">
        <f t="shared" si="49"/>
        <v>-</v>
      </c>
      <c r="CO52" s="65"/>
      <c r="CP52" s="65"/>
      <c r="CQ52" s="66" t="str">
        <f t="shared" si="50"/>
        <v>-</v>
      </c>
      <c r="CR52" s="64" t="str">
        <f t="shared" si="51"/>
        <v>-</v>
      </c>
      <c r="CS52" s="67" t="str">
        <f t="shared" si="52"/>
        <v/>
      </c>
      <c r="CT52" s="76"/>
      <c r="CU52" s="61" t="str">
        <f t="shared" si="53"/>
        <v>-</v>
      </c>
      <c r="CV52" s="62" t="str">
        <f t="shared" si="54"/>
        <v>-</v>
      </c>
      <c r="CW52" s="63" t="str">
        <f t="shared" si="55"/>
        <v>-</v>
      </c>
      <c r="CX52" s="63" t="str">
        <f t="shared" si="32"/>
        <v>-</v>
      </c>
      <c r="CY52" s="63" t="str">
        <f t="shared" si="56"/>
        <v>-</v>
      </c>
      <c r="CZ52" s="63" t="str">
        <f t="shared" si="57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58"/>
        <v>-</v>
      </c>
      <c r="DD52" s="7" t="str">
        <f t="shared" si="35"/>
        <v>-</v>
      </c>
      <c r="DE52" s="7" t="str">
        <f t="shared" si="59"/>
        <v>-</v>
      </c>
      <c r="DF52" s="7" t="str">
        <f t="shared" si="60"/>
        <v>-</v>
      </c>
      <c r="DG52" s="7" t="str">
        <f t="shared" si="61"/>
        <v>-</v>
      </c>
      <c r="DH52" s="7" t="str">
        <f t="shared" si="62"/>
        <v>-</v>
      </c>
      <c r="DI52" s="7" t="str">
        <f t="shared" si="63"/>
        <v>-</v>
      </c>
      <c r="DJ52" s="7" t="str">
        <f t="shared" si="64"/>
        <v>-</v>
      </c>
      <c r="DK52" s="7" t="str">
        <f t="shared" si="65"/>
        <v>-</v>
      </c>
      <c r="DL52" s="13" t="str">
        <f t="shared" si="66"/>
        <v>-</v>
      </c>
      <c r="DM52" s="14" t="str">
        <f t="shared" si="67"/>
        <v>-</v>
      </c>
      <c r="DN52" s="37" t="str">
        <f t="shared" si="36"/>
        <v>-</v>
      </c>
      <c r="DO52" s="89" t="str">
        <f t="shared" si="68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37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38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39"/>
        <v>-</v>
      </c>
      <c r="AC53" s="68"/>
      <c r="AD53" s="70" t="str">
        <f t="shared" si="4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40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41"/>
        <v>-</v>
      </c>
      <c r="AW53" s="68"/>
      <c r="AX53" s="70" t="str">
        <f t="shared" si="48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42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43"/>
        <v>-</v>
      </c>
      <c r="BQ53" s="68"/>
      <c r="BR53" s="70" t="str">
        <f t="shared" si="44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45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46"/>
        <v>-</v>
      </c>
      <c r="CK53" s="76"/>
      <c r="CL53" s="81"/>
      <c r="CM53" s="82"/>
      <c r="CN53" s="64" t="str">
        <f t="shared" si="49"/>
        <v>-</v>
      </c>
      <c r="CO53" s="65"/>
      <c r="CP53" s="65"/>
      <c r="CQ53" s="66" t="str">
        <f t="shared" si="50"/>
        <v>-</v>
      </c>
      <c r="CR53" s="64" t="str">
        <f t="shared" si="51"/>
        <v>-</v>
      </c>
      <c r="CS53" s="67" t="str">
        <f t="shared" si="52"/>
        <v/>
      </c>
      <c r="CT53" s="76"/>
      <c r="CU53" s="61" t="str">
        <f t="shared" si="53"/>
        <v>-</v>
      </c>
      <c r="CV53" s="62" t="str">
        <f t="shared" si="54"/>
        <v>-</v>
      </c>
      <c r="CW53" s="63" t="str">
        <f t="shared" si="55"/>
        <v>-</v>
      </c>
      <c r="CX53" s="63" t="str">
        <f t="shared" si="32"/>
        <v>-</v>
      </c>
      <c r="CY53" s="63" t="str">
        <f t="shared" si="56"/>
        <v>-</v>
      </c>
      <c r="CZ53" s="63" t="str">
        <f t="shared" si="57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58"/>
        <v>-</v>
      </c>
      <c r="DD53" s="7" t="str">
        <f t="shared" si="35"/>
        <v>-</v>
      </c>
      <c r="DE53" s="7" t="str">
        <f t="shared" si="59"/>
        <v>-</v>
      </c>
      <c r="DF53" s="7" t="str">
        <f t="shared" si="60"/>
        <v>-</v>
      </c>
      <c r="DG53" s="7" t="str">
        <f t="shared" si="61"/>
        <v>-</v>
      </c>
      <c r="DH53" s="7" t="str">
        <f t="shared" si="62"/>
        <v>-</v>
      </c>
      <c r="DI53" s="7" t="str">
        <f t="shared" si="63"/>
        <v>-</v>
      </c>
      <c r="DJ53" s="7" t="str">
        <f t="shared" si="64"/>
        <v>-</v>
      </c>
      <c r="DK53" s="7" t="str">
        <f t="shared" si="65"/>
        <v>-</v>
      </c>
      <c r="DL53" s="13" t="str">
        <f t="shared" si="66"/>
        <v>-</v>
      </c>
      <c r="DM53" s="14" t="str">
        <f t="shared" si="67"/>
        <v>-</v>
      </c>
      <c r="DN53" s="37" t="str">
        <f t="shared" si="36"/>
        <v>-</v>
      </c>
      <c r="DO53" s="89" t="str">
        <f t="shared" si="68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37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38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39"/>
        <v>-</v>
      </c>
      <c r="AC54" s="68"/>
      <c r="AD54" s="70" t="str">
        <f t="shared" si="4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40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41"/>
        <v>-</v>
      </c>
      <c r="AW54" s="68"/>
      <c r="AX54" s="70" t="str">
        <f t="shared" si="48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42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43"/>
        <v>-</v>
      </c>
      <c r="BQ54" s="68"/>
      <c r="BR54" s="70" t="str">
        <f t="shared" si="44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45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46"/>
        <v>-</v>
      </c>
      <c r="CK54" s="76"/>
      <c r="CL54" s="81"/>
      <c r="CM54" s="82"/>
      <c r="CN54" s="64" t="str">
        <f t="shared" si="49"/>
        <v>-</v>
      </c>
      <c r="CO54" s="65"/>
      <c r="CP54" s="65"/>
      <c r="CQ54" s="66" t="str">
        <f t="shared" si="50"/>
        <v>-</v>
      </c>
      <c r="CR54" s="64" t="str">
        <f t="shared" si="51"/>
        <v>-</v>
      </c>
      <c r="CS54" s="67" t="str">
        <f t="shared" si="52"/>
        <v/>
      </c>
      <c r="CT54" s="76"/>
      <c r="CU54" s="61" t="str">
        <f t="shared" si="53"/>
        <v>-</v>
      </c>
      <c r="CV54" s="62" t="str">
        <f t="shared" si="54"/>
        <v>-</v>
      </c>
      <c r="CW54" s="63" t="str">
        <f t="shared" si="55"/>
        <v>-</v>
      </c>
      <c r="CX54" s="63" t="str">
        <f t="shared" si="32"/>
        <v>-</v>
      </c>
      <c r="CY54" s="63" t="str">
        <f t="shared" si="56"/>
        <v>-</v>
      </c>
      <c r="CZ54" s="63" t="str">
        <f t="shared" si="57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58"/>
        <v>-</v>
      </c>
      <c r="DD54" s="7" t="str">
        <f t="shared" si="35"/>
        <v>-</v>
      </c>
      <c r="DE54" s="7" t="str">
        <f t="shared" si="59"/>
        <v>-</v>
      </c>
      <c r="DF54" s="7" t="str">
        <f t="shared" si="60"/>
        <v>-</v>
      </c>
      <c r="DG54" s="7" t="str">
        <f t="shared" si="61"/>
        <v>-</v>
      </c>
      <c r="DH54" s="7" t="str">
        <f t="shared" si="62"/>
        <v>-</v>
      </c>
      <c r="DI54" s="7" t="str">
        <f t="shared" si="63"/>
        <v>-</v>
      </c>
      <c r="DJ54" s="7" t="str">
        <f t="shared" si="64"/>
        <v>-</v>
      </c>
      <c r="DK54" s="7" t="str">
        <f t="shared" si="65"/>
        <v>-</v>
      </c>
      <c r="DL54" s="13" t="str">
        <f t="shared" si="66"/>
        <v>-</v>
      </c>
      <c r="DM54" s="14" t="str">
        <f t="shared" si="67"/>
        <v>-</v>
      </c>
      <c r="DN54" s="37" t="str">
        <f t="shared" si="36"/>
        <v>-</v>
      </c>
      <c r="DO54" s="89" t="str">
        <f t="shared" si="68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37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38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39"/>
        <v>-</v>
      </c>
      <c r="AC55" s="68"/>
      <c r="AD55" s="70" t="str">
        <f t="shared" si="4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40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41"/>
        <v>-</v>
      </c>
      <c r="AW55" s="68"/>
      <c r="AX55" s="70" t="str">
        <f t="shared" si="48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42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43"/>
        <v>-</v>
      </c>
      <c r="BQ55" s="68"/>
      <c r="BR55" s="70" t="str">
        <f t="shared" si="44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45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46"/>
        <v>-</v>
      </c>
      <c r="CK55" s="76"/>
      <c r="CL55" s="81"/>
      <c r="CM55" s="82"/>
      <c r="CN55" s="64" t="str">
        <f t="shared" si="49"/>
        <v>-</v>
      </c>
      <c r="CO55" s="65"/>
      <c r="CP55" s="65"/>
      <c r="CQ55" s="66" t="str">
        <f t="shared" si="50"/>
        <v>-</v>
      </c>
      <c r="CR55" s="64" t="str">
        <f t="shared" si="51"/>
        <v>-</v>
      </c>
      <c r="CS55" s="67" t="str">
        <f t="shared" si="52"/>
        <v/>
      </c>
      <c r="CT55" s="76"/>
      <c r="CU55" s="61" t="str">
        <f t="shared" si="53"/>
        <v>-</v>
      </c>
      <c r="CV55" s="62" t="str">
        <f t="shared" si="54"/>
        <v>-</v>
      </c>
      <c r="CW55" s="63" t="str">
        <f t="shared" si="55"/>
        <v>-</v>
      </c>
      <c r="CX55" s="63" t="str">
        <f t="shared" si="32"/>
        <v>-</v>
      </c>
      <c r="CY55" s="63" t="str">
        <f t="shared" si="56"/>
        <v>-</v>
      </c>
      <c r="CZ55" s="63" t="str">
        <f t="shared" si="57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58"/>
        <v>-</v>
      </c>
      <c r="DD55" s="7" t="str">
        <f t="shared" si="35"/>
        <v>-</v>
      </c>
      <c r="DE55" s="7" t="str">
        <f t="shared" si="59"/>
        <v>-</v>
      </c>
      <c r="DF55" s="7" t="str">
        <f t="shared" si="60"/>
        <v>-</v>
      </c>
      <c r="DG55" s="7" t="str">
        <f t="shared" si="61"/>
        <v>-</v>
      </c>
      <c r="DH55" s="7" t="str">
        <f t="shared" si="62"/>
        <v>-</v>
      </c>
      <c r="DI55" s="7" t="str">
        <f t="shared" si="63"/>
        <v>-</v>
      </c>
      <c r="DJ55" s="7" t="str">
        <f t="shared" si="64"/>
        <v>-</v>
      </c>
      <c r="DK55" s="7" t="str">
        <f t="shared" si="65"/>
        <v>-</v>
      </c>
      <c r="DL55" s="13" t="str">
        <f t="shared" si="66"/>
        <v>-</v>
      </c>
      <c r="DM55" s="14" t="str">
        <f t="shared" si="67"/>
        <v>-</v>
      </c>
      <c r="DN55" s="37" t="str">
        <f t="shared" si="36"/>
        <v>-</v>
      </c>
      <c r="DO55" s="89" t="str">
        <f t="shared" si="68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5.5</v>
      </c>
      <c r="E56" s="26">
        <f>IFERROR(SUMIFS(E6:E55,$J6:$J55,"&gt;0")/COUNTIFS($J6:$J55,"&gt;0"),0)*$O$2</f>
        <v>0.6</v>
      </c>
      <c r="F56" s="26">
        <f t="shared" ref="F56:G56" si="69">IFERROR(SUMIFS(F6:F55,$J6:$J55,"&gt;0")/COUNTIFS($J6:$J55,"&gt;0"),0)*$O$2</f>
        <v>0.1</v>
      </c>
      <c r="G56" s="26">
        <f t="shared" si="69"/>
        <v>0.1</v>
      </c>
      <c r="H56" s="26">
        <f>IFERROR(SUMIFS(H6:H55,$J6:$J55,"&gt;0")/COUNTIFS($J6:$J55,"&gt;0"),0)*$R$2</f>
        <v>0</v>
      </c>
      <c r="I56" s="27">
        <f t="shared" ref="I56" si="70">IFERROR(SUMIFS(I6:I55,$J6:$J55,"&gt;0")/COUNTIFS($J6:$J55,"&gt;0"),0)</f>
        <v>6.4799999999999995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71">IFERROR(SUMIFS(P6:P55,$J6:$J55,"&gt;0")/COUNTIFS($J6:$J55,"&gt;0"),0)*$O$2</f>
        <v>0</v>
      </c>
      <c r="Q56" s="26">
        <f t="shared" si="71"/>
        <v>0</v>
      </c>
      <c r="R56" s="26">
        <f>IFERROR(SUMIFS(R6:R55,$J6:$J55,"&gt;0")/COUNTIFS($J6:$J55,"&gt;0"),0)*$R$2</f>
        <v>0</v>
      </c>
      <c r="S56" s="27">
        <f t="shared" ref="S56" si="72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7.9</v>
      </c>
      <c r="X56" s="26">
        <f>IFERROR(SUMIFS(X6:X55,$J6:$J55,"&gt;0")/COUNTIFS($J6:$J55,"&gt;0"),0)*$O$2</f>
        <v>1.1000000000000001</v>
      </c>
      <c r="Y56" s="26">
        <f t="shared" ref="Y56:Z56" si="73">IFERROR(SUMIFS(Y6:Y55,$J6:$J55,"&gt;0")/COUNTIFS($J6:$J55,"&gt;0"),0)*$O$2</f>
        <v>0.1</v>
      </c>
      <c r="Z56" s="26">
        <f t="shared" si="73"/>
        <v>0.1</v>
      </c>
      <c r="AA56" s="26">
        <f>IFERROR(SUMIFS(AA6:AA55,$J6:$J55,"&gt;0")/COUNTIFS($J6:$J55,"&gt;0"),0)*$R$2</f>
        <v>0</v>
      </c>
      <c r="AB56" s="27">
        <f t="shared" ref="AB56" si="74">IFERROR(SUMIFS(AB6:AB55,$J6:$J55,"&gt;0")/COUNTIFS($J6:$J55,"&gt;0"),0)</f>
        <v>9.379999999999999</v>
      </c>
      <c r="AC56" s="28">
        <f>COUNTIFS($J6:$J55,"&gt;0",AC6:AC55,"&gt;0")</f>
        <v>10</v>
      </c>
      <c r="AD56" s="30">
        <f t="shared" ref="AD56" si="75">IFERROR(SUMIFS(AD6:AD55,$J6:$J55,"&gt;0")/COUNTIFS($J6:$J55,"&gt;0"),0)</f>
        <v>1.9444444444444709E-4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1.2</v>
      </c>
      <c r="AI56" s="26">
        <f>IFERROR(SUMIFS(AI6:AI55,$J6:$J55,"&gt;0")/COUNTIFS($J6:$J55,"&gt;0"),0)*$O$2</f>
        <v>0.2</v>
      </c>
      <c r="AJ56" s="26">
        <f t="shared" ref="AJ56:AK56" si="76">IFERROR(SUMIFS(AJ6:AJ55,$J6:$J55,"&gt;0")/COUNTIFS($J6:$J55,"&gt;0"),0)*$O$2</f>
        <v>0.2</v>
      </c>
      <c r="AK56" s="26">
        <f t="shared" si="76"/>
        <v>0.2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2.16</v>
      </c>
      <c r="AN56" s="28">
        <f>COUNTIFS($J6:$J55,"&gt;0",AN6:AN55,"&gt;0")</f>
        <v>5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1.9</v>
      </c>
      <c r="AR56" s="26">
        <f>IFERROR(SUMIFS(AR6:AR55,$J6:$J55,"&gt;0")/COUNTIFS($J6:$J55,"&gt;0"),0)*$O$2</f>
        <v>0.1</v>
      </c>
      <c r="AS56" s="26">
        <f t="shared" ref="AS56:AU56" si="77">IFERROR(SUMIFS(AS6:AS55,$J6:$J55,"&gt;0")/COUNTIFS($J6:$J55,"&gt;0"),0)*$O$2</f>
        <v>0</v>
      </c>
      <c r="AT56" s="26">
        <f t="shared" si="77"/>
        <v>0</v>
      </c>
      <c r="AU56" s="26">
        <f t="shared" si="77"/>
        <v>0</v>
      </c>
      <c r="AV56" s="27">
        <f t="shared" ref="AV56" si="78">IFERROR(SUMIFS(AV6:AV55,$J6:$J55,"&gt;0")/COUNTIFS($J6:$J55,"&gt;0"),0)</f>
        <v>2</v>
      </c>
      <c r="AW56" s="28">
        <f>COUNTIFS($J6:$J55,"&gt;0",AW6:AW55,"&gt;0")</f>
        <v>5</v>
      </c>
      <c r="AX56" s="30">
        <f t="shared" ref="AX56" si="79">IFERROR(SUMIFS(AX6:AX55,$J6:$J55,"&gt;0")/COUNTIFS($J6:$J55,"&gt;0"),0)</f>
        <v>3.472222222222765E-5</v>
      </c>
      <c r="AY56" s="29"/>
      <c r="AZ56" s="26">
        <f>IFERROR(SUMIFS(AZ6:AZ55,$J6:$J55,"&gt;0")/COUNTIFS($J6:$J55,"&gt;0"),0)*$L$2</f>
        <v>0</v>
      </c>
      <c r="BA56" s="26">
        <f t="shared" ref="BA56:BF56" si="80">IFERROR(SUMIFS(BA6:BA55,$J6:$J55,"&gt;0")/COUNTIFS($J6:$J55,"&gt;0"),0)*$L$2</f>
        <v>0</v>
      </c>
      <c r="BB56" s="26">
        <f t="shared" si="80"/>
        <v>2.0000000000000004E-2</v>
      </c>
      <c r="BC56" s="26">
        <f t="shared" si="80"/>
        <v>0</v>
      </c>
      <c r="BD56" s="26">
        <f t="shared" si="80"/>
        <v>0</v>
      </c>
      <c r="BE56" s="26">
        <f t="shared" si="80"/>
        <v>0</v>
      </c>
      <c r="BF56" s="26">
        <f t="shared" si="80"/>
        <v>0</v>
      </c>
      <c r="BG56" s="27">
        <f t="shared" ref="BG56" si="81">IFERROR(SUMIFS(BG6:BG55,$J6:$J55,"&gt;0")/COUNTIFS($J6:$J55,"&gt;0"),0)</f>
        <v>0.1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82">IFERROR(SUMIFS(BM6:BM55,$J6:$J55,"&gt;0")/COUNTIFS($J6:$J55,"&gt;0"),0)*$O$2</f>
        <v>0</v>
      </c>
      <c r="BN56" s="26">
        <f t="shared" si="82"/>
        <v>0</v>
      </c>
      <c r="BO56" s="26">
        <f t="shared" si="82"/>
        <v>0</v>
      </c>
      <c r="BP56" s="27">
        <f t="shared" ref="BP56" si="83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84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85">IFERROR(SUMIFS(BX6:BX55,$J6:$J55,"&gt;0")/COUNTIFS($J6:$J55,"&gt;0"),0)*$O$2</f>
        <v>0</v>
      </c>
      <c r="BY56" s="26">
        <f t="shared" si="85"/>
        <v>0</v>
      </c>
      <c r="BZ56" s="26">
        <f t="shared" si="85"/>
        <v>0</v>
      </c>
      <c r="CA56" s="27">
        <f t="shared" ref="CA56" si="86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87">IFERROR(SUMIFS(CG6:CG55,$J6:$J55,"&gt;0")/COUNTIFS($J6:$J55,"&gt;0"),0)*$O$2</f>
        <v>0</v>
      </c>
      <c r="CH56" s="26">
        <f t="shared" si="87"/>
        <v>0</v>
      </c>
      <c r="CI56" s="26">
        <f t="shared" si="87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5</v>
      </c>
      <c r="CS56" s="34">
        <f>IFERROR(SUMIFS(CS6:CS55,$CR6:$CR55,"Yes")/COUNTIFS($CR6:$CR55,"Yes"),0)</f>
        <v>2018.8421052631988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11.379999999999999</v>
      </c>
      <c r="CW56" s="33">
        <f>IFERROR(SUMIFS(CW6:CW55,$J6:$J55,"&gt;0")/COUNTIFS($J6:$J55,"&gt;0"),0)</f>
        <v>19.800000000000697</v>
      </c>
      <c r="CX56" s="25"/>
      <c r="CY56" s="33">
        <f>IFERROR(SUMIFS(CY6:CY55,$J6:$J55,"&gt;0")/COUNTIFS($J6:$J55,"&gt;0"),0)</f>
        <v>2.2600000000000002</v>
      </c>
      <c r="CZ56" s="33">
        <f>IFERROR(SUMIFS(CZ6:CZ55,$J6:$J55,"&gt;0")/COUNTIFS($J6:$J55,"&gt;0"),0)</f>
        <v>54.600000000000385</v>
      </c>
      <c r="DA56" s="11">
        <f>IFERROR(SUMIFS(DA6:DA55,$J6:$J55,"&gt;0")/COUNTIFS($J6:$J55,"&gt;0"),0)</f>
        <v>13.639999999999997</v>
      </c>
      <c r="DB56" s="11">
        <f>IFERROR(SUMIFS(DB6:DB55,$J6:$J55,"&gt;0")/COUNTIFS($J6:$J55,"&gt;0"),0)</f>
        <v>-1.6928202721715799</v>
      </c>
      <c r="DC56" s="12">
        <f>IFERROR(SUMIFS(DC6:DC55,$J6:$J55,"&gt;0")/COUNTIFS($J6:$J55,"&gt;0"),0)</f>
        <v>0.44480342778208481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88">L1</f>
        <v>PCL</v>
      </c>
      <c r="M59" s="79" t="str">
        <f t="shared" si="88"/>
        <v>MCL</v>
      </c>
      <c r="N59" s="79" t="str">
        <f t="shared" si="88"/>
        <v>CAR</v>
      </c>
      <c r="O59" s="79" t="str">
        <f t="shared" si="88"/>
        <v>LGV</v>
      </c>
      <c r="P59" s="79" t="str">
        <f t="shared" si="88"/>
        <v>OGV1</v>
      </c>
      <c r="Q59" s="79" t="str">
        <f t="shared" si="88"/>
        <v>OGV2</v>
      </c>
      <c r="R59" s="79" t="str">
        <f t="shared" si="88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88"/>
        <v>0.4</v>
      </c>
      <c r="N60" s="91">
        <f t="shared" si="88"/>
        <v>1</v>
      </c>
      <c r="O60" s="91">
        <f t="shared" si="88"/>
        <v>1</v>
      </c>
      <c r="P60" s="91">
        <f t="shared" si="88"/>
        <v>1.5</v>
      </c>
      <c r="Q60" s="91">
        <f t="shared" si="88"/>
        <v>2.2999999999999998</v>
      </c>
      <c r="R60" s="91">
        <f t="shared" si="88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11</v>
      </c>
      <c r="E64" s="71"/>
      <c r="F64" s="71"/>
      <c r="G64" s="71"/>
      <c r="H64" s="71"/>
      <c r="I64" s="69">
        <f>IF($J64="","-",B64*$L$2+C64*$M$2+D64*$N$2+E64*$O$2+F64*$P$2+G64*$Q$2+H64*$R$2)</f>
        <v>11</v>
      </c>
      <c r="J64" s="109">
        <v>0.71135416666666673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110">
        <v>0.71137731481481481</v>
      </c>
      <c r="U64" s="64"/>
      <c r="V64" s="64"/>
      <c r="W64" s="65">
        <v>17</v>
      </c>
      <c r="X64" s="65">
        <v>3</v>
      </c>
      <c r="Y64" s="65"/>
      <c r="Z64" s="65"/>
      <c r="AA64" s="65"/>
      <c r="AB64" s="69">
        <f>IF($J64="","-",U64*$L$2+V64*$M$2+W64*$N$2+X64*$O$2+Y64*$P$2+Z64*$Q$2+AA64*$R$2)</f>
        <v>20</v>
      </c>
      <c r="AC64" s="110">
        <v>0.71184027777777781</v>
      </c>
      <c r="AD64" s="70">
        <f t="shared" ref="AD64:AD95" si="89">IF($J64="","-",AC64-T64)</f>
        <v>4.6296296296299833E-4</v>
      </c>
      <c r="AE64" s="73"/>
      <c r="AF64" s="92"/>
      <c r="AG64" s="64"/>
      <c r="AH64" s="65">
        <v>2</v>
      </c>
      <c r="AI64" s="65"/>
      <c r="AJ64" s="65"/>
      <c r="AK64" s="65"/>
      <c r="AL64" s="65"/>
      <c r="AM64" s="69">
        <f>IF($J64="","-",AF64*$L$2+AG64*$M$2+AH64*$N$2+AI64*$O$2+AJ64*$P$2+AK64*$Q$2+AL64*$R$2)</f>
        <v>2</v>
      </c>
      <c r="AN64" s="110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110"/>
      <c r="AX64" s="70">
        <f t="shared" ref="AX64:AX95" si="90"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110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110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111">
        <v>0.71202546296296287</v>
      </c>
      <c r="CM64" s="112">
        <v>0.71224537037037028</v>
      </c>
      <c r="CN64" s="64" t="str">
        <f t="shared" ref="CN64:CN95" si="91">IF($J64="","-",IF(AND(AB64&gt;0,S64=0),"Y","N"))</f>
        <v>Y</v>
      </c>
      <c r="CO64" s="65" t="s">
        <v>75</v>
      </c>
      <c r="CP64" s="65" t="s">
        <v>75</v>
      </c>
      <c r="CQ64" s="66">
        <f t="shared" ref="CQ64:CQ95" si="92">IF($J64="","-",IF(AC64=0,0,AC64-J64))</f>
        <v>4.8611111111107608E-4</v>
      </c>
      <c r="CR64" s="64" t="str">
        <f t="shared" ref="CR64:CR95" si="93">IF($J64="","-",IF(AND(I64&gt;=CR$4,CQ64&gt;=CQ$4,CP64="N",S64=0),"Yes","No"))</f>
        <v>Yes</v>
      </c>
      <c r="CS64" s="67">
        <f t="shared" ref="CS64:CS95" si="94">IF($J64="","",IF(S64&gt;0,0,IF(AD64=0,0,AB64/(AD64*24))))</f>
        <v>1799.9999999998624</v>
      </c>
      <c r="CT64" s="76"/>
      <c r="CU64" s="61">
        <f t="shared" ref="CU64:CU95" si="95">IF(J64="","-",CJ64)</f>
        <v>0</v>
      </c>
      <c r="CV64" s="62">
        <f t="shared" ref="CV64:CV95" si="96">IF($J64="","-",AB64+AV64+BP64)</f>
        <v>20</v>
      </c>
      <c r="CW64" s="63">
        <f t="shared" ref="CW64:CW95" si="97">IF($J64="","-",(AD64+AX64+BR64)*86400)</f>
        <v>40.000000000003055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98">IF($J64="","-",S64+AM64+BG64+CA64)</f>
        <v>2</v>
      </c>
      <c r="CZ64" s="63">
        <f t="shared" ref="CZ64:CZ95" si="99">IF($J64="","-",(CL64-J64)*86400)</f>
        <v>57.999999999986684</v>
      </c>
      <c r="DA64" s="51">
        <f>IF($J64="","-",CV64+CY64+CU64)</f>
        <v>22</v>
      </c>
      <c r="DB64" s="52">
        <f>IF($J64="","-",IF(CW64=0,0,CW64-DD64-DE64))</f>
        <v>3.6251528177626469</v>
      </c>
      <c r="DC64" s="53">
        <f t="shared" ref="DC64:DC95" si="100">IF($J64="", "-", IF(AND(CV64=0, CX64=2),  1,   IFERROR((DA64*3600)/(IFERROR(CZ64-DB64-2,CZ64-2)*$CS$114+CU64*3600),0)))</f>
        <v>0.74295838544558546</v>
      </c>
      <c r="DD64" s="7">
        <f>IF($J64="","-",IF(OR(CX64=1,CX64=3),1,IF(CX64=2,2,IF(CX64=4,0,0))))</f>
        <v>1</v>
      </c>
      <c r="DE64" s="7">
        <f t="shared" ref="DE64:DE95" si="101">IF($J64="","-",IFERROR((3600*CV64/$CS$114),0))</f>
        <v>35.374847182240408</v>
      </c>
      <c r="DF64" s="7">
        <f t="shared" ref="DF64:DF95" si="102">IF(J64="","-",(CM64-J64)*86400)</f>
        <v>76.999999999986457</v>
      </c>
      <c r="DG64" s="7">
        <f t="shared" ref="DG64:DG95" si="103">IF($J64="","-",(CL64-J64-(3/86400))*86400)</f>
        <v>54.999999999986684</v>
      </c>
      <c r="DH64" s="7">
        <f t="shared" ref="DH64:DH95" si="104">IF($J64="","-",IF($CW64=0,0, $CW64-IFERROR(3600*$CV64/$CS$114,0)-1))</f>
        <v>3.6251528177626469</v>
      </c>
      <c r="DI64" s="7">
        <f t="shared" ref="DI64:DI95" si="105">IF($J64="","-",IF($CW64=0,0, $CW64-IFERROR(3600*$CV64/$CS$114,0)-2))</f>
        <v>2.6251528177626469</v>
      </c>
      <c r="DJ64" s="7">
        <f t="shared" ref="DJ64:DJ95" si="106">IF($J64="","-",IF($CW64=0,0, $CW64-IFERROR(3600*$CV64/$CS$114,0)-1))</f>
        <v>3.6251528177626469</v>
      </c>
      <c r="DK64" s="7">
        <f t="shared" ref="DK64:DK95" si="107">IF($J64="","-",IF($CW64=0,0, $CW64-IFERROR(3600*$CV64/$CS$114,0)))</f>
        <v>4.6251528177626469</v>
      </c>
      <c r="DL64" s="13">
        <f t="shared" ref="DL64:DL95" si="108">IF($J64="","-",HLOOKUP(CX64,$DH$63:$DK$113,A64+1, FALSE))</f>
        <v>3.6251528177626469</v>
      </c>
      <c r="DM64" s="14">
        <f t="shared" ref="DM64:DM95" si="109">IF($J64="","-",IFERROR(IF(CU64=0,((DA64*(3600/DF64))/($CS$114*((DG64-DB64+1)/DF64))),((DA64*(3600/DF64))/(($CS$114*(((DG64-DB64+1)/DF64)))+((CU64*3600)/DF64)))),0))</f>
        <v>0.74295838544558557</v>
      </c>
      <c r="DN64" s="37">
        <f>IF($J64="","-",CW64/CZ64)</f>
        <v>0.68965517241400409</v>
      </c>
      <c r="DO64" s="89" t="str">
        <f t="shared" ref="DO64:DO95" si="110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6</v>
      </c>
      <c r="E65" s="71"/>
      <c r="F65" s="71"/>
      <c r="G65" s="71"/>
      <c r="H65" s="71"/>
      <c r="I65" s="69">
        <f t="shared" ref="I65:I73" si="111">IF($J65="","-",B65*$L$2+C65*$M$2+D65*$N$2+E65*$O$2+F65*$P$2+G65*$Q$2+H65*$R$2)</f>
        <v>6</v>
      </c>
      <c r="J65" s="109">
        <v>0.71417824074074077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73" si="112">IF($J65="","-",L65*$L$2+M65*$M$2+N65*$N$2+O65*$O$2+P65*$P$2+Q65*$Q$2+R65*$R$2)</f>
        <v>0</v>
      </c>
      <c r="T65" s="110">
        <v>0.71420138888888884</v>
      </c>
      <c r="U65" s="64"/>
      <c r="V65" s="64"/>
      <c r="W65" s="65">
        <v>7</v>
      </c>
      <c r="X65" s="65">
        <v>1</v>
      </c>
      <c r="Y65" s="65"/>
      <c r="Z65" s="65"/>
      <c r="AA65" s="65"/>
      <c r="AB65" s="69">
        <f t="shared" ref="AB65:AB73" si="113">IF($J65="","-",U65*$L$2+V65*$M$2+W65*$N$2+X65*$O$2+Y65*$P$2+Z65*$Q$2+AA65*$R$2)</f>
        <v>8</v>
      </c>
      <c r="AC65" s="110">
        <v>0.71436342592592583</v>
      </c>
      <c r="AD65" s="70">
        <f t="shared" si="89"/>
        <v>1.6203703703698835E-4</v>
      </c>
      <c r="AE65" s="73"/>
      <c r="AF65" s="92"/>
      <c r="AG65" s="64">
        <v>1</v>
      </c>
      <c r="AH65" s="65"/>
      <c r="AI65" s="65"/>
      <c r="AJ65" s="65"/>
      <c r="AK65" s="65"/>
      <c r="AL65" s="65"/>
      <c r="AM65" s="69">
        <f t="shared" ref="AM65:AM73" si="114">IF($J65="","-",AF65*$L$2+AG65*$M$2+AH65*$N$2+AI65*$O$2+AJ65*$P$2+AK65*$Q$2+AL65*$R$2)</f>
        <v>0.4</v>
      </c>
      <c r="AN65" s="110">
        <v>0.71464120370370365</v>
      </c>
      <c r="AO65" s="64"/>
      <c r="AP65" s="64"/>
      <c r="AQ65" s="65">
        <v>3</v>
      </c>
      <c r="AR65" s="65">
        <v>2</v>
      </c>
      <c r="AS65" s="65"/>
      <c r="AT65" s="65"/>
      <c r="AU65" s="65"/>
      <c r="AV65" s="69">
        <f t="shared" ref="AV65:AV73" si="115">IF($J65="","-",AO65*$L$2+AP65*$M$2+AQ65*$N$2+AR65*$O$2+AS65*$P$2+AT65*$Q$2+AU65*$R$2)</f>
        <v>5</v>
      </c>
      <c r="AW65" s="110">
        <v>0.7147337962962963</v>
      </c>
      <c r="AX65" s="70">
        <f t="shared" si="90"/>
        <v>9.2592592592644074E-5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73" si="116">IF($J65="","-",AZ65*$L$2+BA65*$M$2+BB65*$N$2+BC65*$O$2+BD65*$P$2+BE65*$Q$2+BF65*$R$2)</f>
        <v>0</v>
      </c>
      <c r="BH65" s="110"/>
      <c r="BI65" s="64"/>
      <c r="BJ65" s="64"/>
      <c r="BK65" s="65"/>
      <c r="BL65" s="65"/>
      <c r="BM65" s="65"/>
      <c r="BN65" s="65"/>
      <c r="BO65" s="65"/>
      <c r="BP65" s="69">
        <f t="shared" ref="BP65:BP73" si="117">IF($J65="","-",BI65*$L$2+BJ65*$M$2+BK65*$N$2+BL65*$O$2+BM65*$P$2+BN65*$Q$2+BO65*$R$2)</f>
        <v>0</v>
      </c>
      <c r="BQ65" s="110"/>
      <c r="BR65" s="70">
        <f t="shared" ref="BR65:BR73" si="118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73" si="119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73" si="120">IF($J65="","-",CC65*$L$2+CD65*$M$2+CE65*$N$2+CF65*$O$2+CG65*$P$2+CH65*$Q$2+CI65*$R$2)</f>
        <v>0</v>
      </c>
      <c r="CK65" s="76"/>
      <c r="CL65" s="111">
        <v>0.71489583333333329</v>
      </c>
      <c r="CM65" s="112">
        <v>0.71510416666666676</v>
      </c>
      <c r="CN65" s="64" t="str">
        <f t="shared" si="91"/>
        <v>Y</v>
      </c>
      <c r="CO65" s="65" t="s">
        <v>75</v>
      </c>
      <c r="CP65" s="65" t="s">
        <v>75</v>
      </c>
      <c r="CQ65" s="66">
        <f t="shared" si="92"/>
        <v>1.851851851850661E-4</v>
      </c>
      <c r="CR65" s="64" t="str">
        <f t="shared" si="93"/>
        <v>No</v>
      </c>
      <c r="CS65" s="67">
        <f t="shared" si="94"/>
        <v>2057.1428571434753</v>
      </c>
      <c r="CT65" s="76"/>
      <c r="CU65" s="61">
        <f t="shared" si="95"/>
        <v>0</v>
      </c>
      <c r="CV65" s="62">
        <f t="shared" si="96"/>
        <v>13</v>
      </c>
      <c r="CW65" s="63">
        <f t="shared" si="97"/>
        <v>22.000000000000242</v>
      </c>
      <c r="CX65" s="63">
        <f t="shared" ref="CX65:CX113" si="121">IF($J65="","-",IF(CP65="Y",2,IF(AND(CN65="y",CO65="y"),2,IF(AND(CN65="y",CO65="n"),1,IF(AND(CN65="n",CO65="y"),3,IF(AND(CN65="n",CO65="n"),4,"error"))))))</f>
        <v>1</v>
      </c>
      <c r="CY65" s="63">
        <f t="shared" si="98"/>
        <v>0.4</v>
      </c>
      <c r="CZ65" s="63">
        <f t="shared" si="99"/>
        <v>61.999999999993705</v>
      </c>
      <c r="DA65" s="51">
        <f t="shared" ref="DA65:DA96" si="122">IF($J65="","-",CV65+CY65+CU65)</f>
        <v>13.4</v>
      </c>
      <c r="DB65" s="52">
        <f t="shared" ref="DB65:DB113" si="123">IF($J65="","-",IF(CW65=0,0,CW65-DD65-DE65))</f>
        <v>-1.9936506684560236</v>
      </c>
      <c r="DC65" s="53">
        <f t="shared" si="100"/>
        <v>0.38231572679689335</v>
      </c>
      <c r="DD65" s="7">
        <f t="shared" ref="DD65:DD113" si="124">IF($J65="","-",IF(OR(CX65=1,CX65=3),1,IF(CX65=2,2,IF(CX65=4,0,0))))</f>
        <v>1</v>
      </c>
      <c r="DE65" s="7">
        <f t="shared" si="101"/>
        <v>22.993650668456265</v>
      </c>
      <c r="DF65" s="7">
        <f t="shared" si="102"/>
        <v>80.000000000006111</v>
      </c>
      <c r="DG65" s="7">
        <f t="shared" si="103"/>
        <v>58.999999999993705</v>
      </c>
      <c r="DH65" s="7">
        <f t="shared" si="104"/>
        <v>-1.9936506684560236</v>
      </c>
      <c r="DI65" s="7">
        <f t="shared" si="105"/>
        <v>-2.9936506684560236</v>
      </c>
      <c r="DJ65" s="7">
        <f t="shared" si="106"/>
        <v>-1.9936506684560236</v>
      </c>
      <c r="DK65" s="7">
        <f t="shared" si="107"/>
        <v>-0.99365066845602357</v>
      </c>
      <c r="DL65" s="13">
        <f t="shared" si="108"/>
        <v>-1.9936506684560236</v>
      </c>
      <c r="DM65" s="14">
        <f t="shared" si="109"/>
        <v>0.38231572679689335</v>
      </c>
      <c r="DN65" s="37">
        <f t="shared" ref="DN65:DN113" si="125">IF($J65="","-",CW65/CZ65)</f>
        <v>0.35483870967745929</v>
      </c>
      <c r="DO65" s="89" t="str">
        <f t="shared" si="110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7</v>
      </c>
      <c r="E66" s="71"/>
      <c r="F66" s="71"/>
      <c r="G66" s="71"/>
      <c r="H66" s="71"/>
      <c r="I66" s="69">
        <f t="shared" si="111"/>
        <v>7</v>
      </c>
      <c r="J66" s="109">
        <v>0.71884259259259264</v>
      </c>
      <c r="K66" s="73"/>
      <c r="L66" s="92"/>
      <c r="M66" s="64"/>
      <c r="N66" s="65"/>
      <c r="O66" s="65"/>
      <c r="P66" s="65"/>
      <c r="Q66" s="65"/>
      <c r="R66" s="65"/>
      <c r="S66" s="69">
        <f t="shared" si="112"/>
        <v>0</v>
      </c>
      <c r="T66" s="110">
        <v>0.71885416666666668</v>
      </c>
      <c r="U66" s="64"/>
      <c r="V66" s="64"/>
      <c r="W66" s="65">
        <v>7</v>
      </c>
      <c r="X66" s="65"/>
      <c r="Y66" s="65"/>
      <c r="Z66" s="65"/>
      <c r="AA66" s="65"/>
      <c r="AB66" s="69">
        <f t="shared" si="113"/>
        <v>7</v>
      </c>
      <c r="AC66" s="110">
        <v>0.71900462962962963</v>
      </c>
      <c r="AD66" s="70">
        <f t="shared" si="89"/>
        <v>1.5046296296294948E-4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14"/>
        <v>0</v>
      </c>
      <c r="AN66" s="110">
        <v>0.71907407407407409</v>
      </c>
      <c r="AO66" s="64"/>
      <c r="AP66" s="64"/>
      <c r="AQ66" s="65">
        <v>4</v>
      </c>
      <c r="AR66" s="65"/>
      <c r="AS66" s="65"/>
      <c r="AT66" s="65"/>
      <c r="AU66" s="65"/>
      <c r="AV66" s="69">
        <f t="shared" si="115"/>
        <v>4</v>
      </c>
      <c r="AW66" s="110">
        <v>0.71912037037037047</v>
      </c>
      <c r="AX66" s="70">
        <f t="shared" si="90"/>
        <v>4.6296296296377548E-5</v>
      </c>
      <c r="AY66" s="73"/>
      <c r="AZ66" s="92"/>
      <c r="BA66" s="64"/>
      <c r="BB66" s="65">
        <v>4</v>
      </c>
      <c r="BC66" s="65"/>
      <c r="BD66" s="65"/>
      <c r="BE66" s="65"/>
      <c r="BF66" s="65"/>
      <c r="BG66" s="69">
        <f t="shared" si="116"/>
        <v>4</v>
      </c>
      <c r="BH66" s="110"/>
      <c r="BI66" s="64"/>
      <c r="BJ66" s="64"/>
      <c r="BK66" s="65"/>
      <c r="BL66" s="65"/>
      <c r="BM66" s="65"/>
      <c r="BN66" s="65"/>
      <c r="BO66" s="65"/>
      <c r="BP66" s="69">
        <f t="shared" si="117"/>
        <v>0</v>
      </c>
      <c r="BQ66" s="110"/>
      <c r="BR66" s="70">
        <f t="shared" si="118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19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20"/>
        <v>0</v>
      </c>
      <c r="CK66" s="76"/>
      <c r="CL66" s="111">
        <v>0.71956018518518527</v>
      </c>
      <c r="CM66" s="112">
        <v>0.71976851851851853</v>
      </c>
      <c r="CN66" s="64" t="str">
        <f t="shared" si="91"/>
        <v>Y</v>
      </c>
      <c r="CO66" s="65" t="s">
        <v>75</v>
      </c>
      <c r="CP66" s="65" t="s">
        <v>75</v>
      </c>
      <c r="CQ66" s="66">
        <f t="shared" si="92"/>
        <v>1.6203703703698835E-4</v>
      </c>
      <c r="CR66" s="64" t="str">
        <f t="shared" si="93"/>
        <v>Yes</v>
      </c>
      <c r="CS66" s="67">
        <f t="shared" si="94"/>
        <v>1938.4615384617123</v>
      </c>
      <c r="CT66" s="76"/>
      <c r="CU66" s="61">
        <f t="shared" si="95"/>
        <v>0</v>
      </c>
      <c r="CV66" s="62">
        <f t="shared" si="96"/>
        <v>11</v>
      </c>
      <c r="CW66" s="63">
        <f t="shared" si="97"/>
        <v>17.000000000005855</v>
      </c>
      <c r="CX66" s="63">
        <f t="shared" si="121"/>
        <v>1</v>
      </c>
      <c r="CY66" s="63">
        <f t="shared" si="98"/>
        <v>4</v>
      </c>
      <c r="CZ66" s="63">
        <f t="shared" si="99"/>
        <v>62.000000000003297</v>
      </c>
      <c r="DA66" s="51">
        <f t="shared" si="122"/>
        <v>15</v>
      </c>
      <c r="DB66" s="52">
        <f t="shared" si="123"/>
        <v>-3.4561659502263673</v>
      </c>
      <c r="DC66" s="53">
        <f t="shared" si="100"/>
        <v>0.41810177134700149</v>
      </c>
      <c r="DD66" s="7">
        <f t="shared" si="124"/>
        <v>1</v>
      </c>
      <c r="DE66" s="7">
        <f t="shared" si="101"/>
        <v>19.456165950232222</v>
      </c>
      <c r="DF66" s="7">
        <f t="shared" si="102"/>
        <v>79.999999999996518</v>
      </c>
      <c r="DG66" s="7">
        <f t="shared" si="103"/>
        <v>59.000000000003297</v>
      </c>
      <c r="DH66" s="7">
        <f t="shared" si="104"/>
        <v>-3.4561659502263673</v>
      </c>
      <c r="DI66" s="7">
        <f t="shared" si="105"/>
        <v>-4.4561659502263673</v>
      </c>
      <c r="DJ66" s="7">
        <f t="shared" si="106"/>
        <v>-3.4561659502263673</v>
      </c>
      <c r="DK66" s="7">
        <f t="shared" si="107"/>
        <v>-2.4561659502263673</v>
      </c>
      <c r="DL66" s="13">
        <f t="shared" si="108"/>
        <v>-3.4561659502263673</v>
      </c>
      <c r="DM66" s="14">
        <f t="shared" si="109"/>
        <v>0.41810177134700155</v>
      </c>
      <c r="DN66" s="37">
        <f t="shared" si="125"/>
        <v>0.27419354838717663</v>
      </c>
      <c r="DO66" s="89" t="str">
        <f t="shared" si="110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7</v>
      </c>
      <c r="E67" s="71">
        <v>1</v>
      </c>
      <c r="F67" s="71"/>
      <c r="G67" s="71"/>
      <c r="H67" s="71"/>
      <c r="I67" s="69">
        <f t="shared" si="111"/>
        <v>8</v>
      </c>
      <c r="J67" s="109">
        <v>0.72160879629629626</v>
      </c>
      <c r="K67" s="73"/>
      <c r="L67" s="92"/>
      <c r="M67" s="64"/>
      <c r="N67" s="65"/>
      <c r="O67" s="65"/>
      <c r="P67" s="65"/>
      <c r="Q67" s="65"/>
      <c r="R67" s="65"/>
      <c r="S67" s="69">
        <f t="shared" si="112"/>
        <v>0</v>
      </c>
      <c r="T67" s="110">
        <v>0.72163194444444445</v>
      </c>
      <c r="U67" s="64"/>
      <c r="V67" s="64"/>
      <c r="W67" s="65">
        <v>7</v>
      </c>
      <c r="X67" s="65">
        <v>1</v>
      </c>
      <c r="Y67" s="65"/>
      <c r="Z67" s="65"/>
      <c r="AA67" s="65"/>
      <c r="AB67" s="69">
        <f t="shared" si="113"/>
        <v>8</v>
      </c>
      <c r="AC67" s="110">
        <v>0.72177083333333336</v>
      </c>
      <c r="AD67" s="70">
        <f t="shared" si="89"/>
        <v>1.388888888889106E-4</v>
      </c>
      <c r="AE67" s="73"/>
      <c r="AF67" s="92"/>
      <c r="AG67" s="64"/>
      <c r="AH67" s="65">
        <v>1</v>
      </c>
      <c r="AI67" s="65"/>
      <c r="AJ67" s="65">
        <v>1</v>
      </c>
      <c r="AK67" s="65"/>
      <c r="AL67" s="65"/>
      <c r="AM67" s="69">
        <f t="shared" si="114"/>
        <v>2.5</v>
      </c>
      <c r="AN67" s="110"/>
      <c r="AO67" s="64"/>
      <c r="AP67" s="64"/>
      <c r="AQ67" s="65"/>
      <c r="AR67" s="65"/>
      <c r="AS67" s="65"/>
      <c r="AT67" s="65"/>
      <c r="AU67" s="65"/>
      <c r="AV67" s="69">
        <f t="shared" si="115"/>
        <v>0</v>
      </c>
      <c r="AW67" s="110"/>
      <c r="AX67" s="70">
        <f t="shared" si="90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16"/>
        <v>0</v>
      </c>
      <c r="BH67" s="110"/>
      <c r="BI67" s="64"/>
      <c r="BJ67" s="64"/>
      <c r="BK67" s="65"/>
      <c r="BL67" s="65"/>
      <c r="BM67" s="65"/>
      <c r="BN67" s="65"/>
      <c r="BO67" s="65"/>
      <c r="BP67" s="69">
        <f t="shared" si="117"/>
        <v>0</v>
      </c>
      <c r="BQ67" s="110"/>
      <c r="BR67" s="70">
        <f t="shared" si="118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19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20"/>
        <v>0</v>
      </c>
      <c r="CK67" s="76"/>
      <c r="CL67" s="111">
        <v>0.72223379629629625</v>
      </c>
      <c r="CM67" s="112">
        <v>0.72248842592592588</v>
      </c>
      <c r="CN67" s="64" t="str">
        <f t="shared" si="91"/>
        <v>Y</v>
      </c>
      <c r="CO67" s="65" t="s">
        <v>75</v>
      </c>
      <c r="CP67" s="65" t="s">
        <v>75</v>
      </c>
      <c r="CQ67" s="66">
        <f t="shared" si="92"/>
        <v>1.6203703703709937E-4</v>
      </c>
      <c r="CR67" s="64" t="str">
        <f t="shared" si="93"/>
        <v>Yes</v>
      </c>
      <c r="CS67" s="67">
        <f t="shared" si="94"/>
        <v>2399.9999999996248</v>
      </c>
      <c r="CT67" s="76"/>
      <c r="CU67" s="61">
        <f t="shared" si="95"/>
        <v>0</v>
      </c>
      <c r="CV67" s="62">
        <f t="shared" si="96"/>
        <v>8</v>
      </c>
      <c r="CW67" s="63">
        <f t="shared" si="97"/>
        <v>12.000000000001876</v>
      </c>
      <c r="CX67" s="63">
        <f t="shared" si="121"/>
        <v>1</v>
      </c>
      <c r="CY67" s="63">
        <f t="shared" si="98"/>
        <v>2.5</v>
      </c>
      <c r="CZ67" s="63">
        <f t="shared" si="99"/>
        <v>53.999999999998849</v>
      </c>
      <c r="DA67" s="51">
        <f t="shared" si="122"/>
        <v>10.5</v>
      </c>
      <c r="DB67" s="52">
        <f t="shared" si="123"/>
        <v>-3.1499388728942872</v>
      </c>
      <c r="DC67" s="53">
        <f t="shared" si="100"/>
        <v>0.33675095839144209</v>
      </c>
      <c r="DD67" s="7">
        <f t="shared" si="124"/>
        <v>1</v>
      </c>
      <c r="DE67" s="7">
        <f t="shared" si="101"/>
        <v>14.149938872896163</v>
      </c>
      <c r="DF67" s="7">
        <f t="shared" si="102"/>
        <v>75.999999999999091</v>
      </c>
      <c r="DG67" s="7">
        <f t="shared" si="103"/>
        <v>50.999999999998849</v>
      </c>
      <c r="DH67" s="7">
        <f t="shared" si="104"/>
        <v>-3.1499388728942872</v>
      </c>
      <c r="DI67" s="7">
        <f t="shared" si="105"/>
        <v>-4.1499388728942872</v>
      </c>
      <c r="DJ67" s="7">
        <f t="shared" si="106"/>
        <v>-3.1499388728942872</v>
      </c>
      <c r="DK67" s="7">
        <f t="shared" si="107"/>
        <v>-2.1499388728942872</v>
      </c>
      <c r="DL67" s="13">
        <f t="shared" si="108"/>
        <v>-3.1499388728942872</v>
      </c>
      <c r="DM67" s="14">
        <f t="shared" si="109"/>
        <v>0.33675095839144209</v>
      </c>
      <c r="DN67" s="37">
        <f t="shared" si="125"/>
        <v>0.22222222222226171</v>
      </c>
      <c r="DO67" s="89" t="str">
        <f t="shared" si="110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8</v>
      </c>
      <c r="E68" s="71">
        <v>2</v>
      </c>
      <c r="F68" s="71"/>
      <c r="G68" s="71"/>
      <c r="H68" s="71"/>
      <c r="I68" s="69">
        <f t="shared" si="111"/>
        <v>10</v>
      </c>
      <c r="J68" s="109">
        <v>0.7257407407407408</v>
      </c>
      <c r="K68" s="73"/>
      <c r="L68" s="92"/>
      <c r="M68" s="64"/>
      <c r="N68" s="65"/>
      <c r="O68" s="65"/>
      <c r="P68" s="65"/>
      <c r="Q68" s="65"/>
      <c r="R68" s="65"/>
      <c r="S68" s="69">
        <f t="shared" si="112"/>
        <v>0</v>
      </c>
      <c r="T68" s="110">
        <v>0.72576388888888888</v>
      </c>
      <c r="U68" s="64"/>
      <c r="V68" s="64"/>
      <c r="W68" s="65">
        <v>9</v>
      </c>
      <c r="X68" s="65">
        <v>3</v>
      </c>
      <c r="Y68" s="65"/>
      <c r="Z68" s="65"/>
      <c r="AA68" s="65"/>
      <c r="AB68" s="69">
        <f t="shared" si="113"/>
        <v>12</v>
      </c>
      <c r="AC68" s="110">
        <v>0.72599537037037043</v>
      </c>
      <c r="AD68" s="70">
        <f t="shared" si="89"/>
        <v>2.3148148148155467E-4</v>
      </c>
      <c r="AE68" s="73"/>
      <c r="AF68" s="92"/>
      <c r="AG68" s="64"/>
      <c r="AH68" s="65">
        <v>4</v>
      </c>
      <c r="AI68" s="65"/>
      <c r="AJ68" s="65"/>
      <c r="AK68" s="65"/>
      <c r="AL68" s="65"/>
      <c r="AM68" s="69">
        <f t="shared" si="114"/>
        <v>4</v>
      </c>
      <c r="AN68" s="110"/>
      <c r="AO68" s="64"/>
      <c r="AP68" s="64"/>
      <c r="AQ68" s="65"/>
      <c r="AR68" s="65"/>
      <c r="AS68" s="65"/>
      <c r="AT68" s="65"/>
      <c r="AU68" s="65"/>
      <c r="AV68" s="69">
        <f t="shared" si="115"/>
        <v>0</v>
      </c>
      <c r="AW68" s="110"/>
      <c r="AX68" s="70">
        <f t="shared" si="90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16"/>
        <v>0</v>
      </c>
      <c r="BH68" s="110"/>
      <c r="BI68" s="64"/>
      <c r="BJ68" s="64"/>
      <c r="BK68" s="65"/>
      <c r="BL68" s="65"/>
      <c r="BM68" s="65"/>
      <c r="BN68" s="65"/>
      <c r="BO68" s="65"/>
      <c r="BP68" s="69">
        <f t="shared" si="117"/>
        <v>0</v>
      </c>
      <c r="BQ68" s="110"/>
      <c r="BR68" s="70">
        <f t="shared" si="118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19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20"/>
        <v>0</v>
      </c>
      <c r="CK68" s="76"/>
      <c r="CL68" s="111">
        <v>0.7262615740740741</v>
      </c>
      <c r="CM68" s="112">
        <v>0.72651620370370373</v>
      </c>
      <c r="CN68" s="64" t="str">
        <f t="shared" si="91"/>
        <v>Y</v>
      </c>
      <c r="CO68" s="65" t="s">
        <v>75</v>
      </c>
      <c r="CP68" s="65" t="s">
        <v>75</v>
      </c>
      <c r="CQ68" s="66">
        <f t="shared" si="92"/>
        <v>2.5462962962963243E-4</v>
      </c>
      <c r="CR68" s="64" t="str">
        <f t="shared" si="93"/>
        <v>Yes</v>
      </c>
      <c r="CS68" s="67">
        <f t="shared" si="94"/>
        <v>2159.999999999317</v>
      </c>
      <c r="CT68" s="76"/>
      <c r="CU68" s="61">
        <f t="shared" si="95"/>
        <v>0</v>
      </c>
      <c r="CV68" s="62">
        <f t="shared" si="96"/>
        <v>12</v>
      </c>
      <c r="CW68" s="63">
        <f t="shared" si="97"/>
        <v>20.000000000006324</v>
      </c>
      <c r="CX68" s="63">
        <f t="shared" si="121"/>
        <v>1</v>
      </c>
      <c r="CY68" s="63">
        <f t="shared" si="98"/>
        <v>4</v>
      </c>
      <c r="CZ68" s="63">
        <f t="shared" si="99"/>
        <v>44.999999999997442</v>
      </c>
      <c r="DA68" s="51">
        <f t="shared" si="122"/>
        <v>16</v>
      </c>
      <c r="DB68" s="52">
        <f t="shared" si="123"/>
        <v>-2.2249083093379198</v>
      </c>
      <c r="DC68" s="53">
        <f t="shared" si="100"/>
        <v>0.6257586538865495</v>
      </c>
      <c r="DD68" s="7">
        <f t="shared" si="124"/>
        <v>1</v>
      </c>
      <c r="DE68" s="7">
        <f t="shared" si="101"/>
        <v>21.224908309344244</v>
      </c>
      <c r="DF68" s="7">
        <f t="shared" si="102"/>
        <v>66.999999999997684</v>
      </c>
      <c r="DG68" s="7">
        <f t="shared" si="103"/>
        <v>41.999999999997442</v>
      </c>
      <c r="DH68" s="7">
        <f t="shared" si="104"/>
        <v>-2.2249083093379198</v>
      </c>
      <c r="DI68" s="7">
        <f t="shared" si="105"/>
        <v>-3.2249083093379198</v>
      </c>
      <c r="DJ68" s="7">
        <f t="shared" si="106"/>
        <v>-2.2249083093379198</v>
      </c>
      <c r="DK68" s="7">
        <f t="shared" si="107"/>
        <v>-1.2249083093379198</v>
      </c>
      <c r="DL68" s="13">
        <f t="shared" si="108"/>
        <v>-2.2249083093379198</v>
      </c>
      <c r="DM68" s="14">
        <f t="shared" si="109"/>
        <v>0.6257586538865495</v>
      </c>
      <c r="DN68" s="37">
        <f t="shared" si="125"/>
        <v>0.44444444444461023</v>
      </c>
      <c r="DO68" s="89" t="str">
        <f t="shared" si="110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7</v>
      </c>
      <c r="E69" s="71"/>
      <c r="F69" s="71"/>
      <c r="G69" s="71"/>
      <c r="H69" s="71"/>
      <c r="I69" s="69">
        <f t="shared" si="111"/>
        <v>7</v>
      </c>
      <c r="J69" s="109">
        <v>0.72991898148148149</v>
      </c>
      <c r="K69" s="73"/>
      <c r="L69" s="92"/>
      <c r="M69" s="64"/>
      <c r="N69" s="65"/>
      <c r="O69" s="65"/>
      <c r="P69" s="65"/>
      <c r="Q69" s="65"/>
      <c r="R69" s="65"/>
      <c r="S69" s="69">
        <f t="shared" si="112"/>
        <v>0</v>
      </c>
      <c r="T69" s="110">
        <v>0.72993055555555564</v>
      </c>
      <c r="U69" s="64"/>
      <c r="V69" s="64"/>
      <c r="W69" s="65">
        <v>12</v>
      </c>
      <c r="X69" s="65"/>
      <c r="Y69" s="65"/>
      <c r="Z69" s="65"/>
      <c r="AA69" s="65"/>
      <c r="AB69" s="69">
        <f t="shared" si="113"/>
        <v>12</v>
      </c>
      <c r="AC69" s="110">
        <v>0.73019675925925931</v>
      </c>
      <c r="AD69" s="70">
        <f t="shared" si="89"/>
        <v>2.662037037036713E-4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14"/>
        <v>0</v>
      </c>
      <c r="AN69" s="110">
        <v>0.73026620370370365</v>
      </c>
      <c r="AO69" s="64"/>
      <c r="AP69" s="64"/>
      <c r="AQ69" s="65">
        <v>3</v>
      </c>
      <c r="AR69" s="65"/>
      <c r="AS69" s="65">
        <v>1</v>
      </c>
      <c r="AT69" s="65"/>
      <c r="AU69" s="65"/>
      <c r="AV69" s="69">
        <f t="shared" si="115"/>
        <v>4.5</v>
      </c>
      <c r="AW69" s="110">
        <v>0.73032407407407407</v>
      </c>
      <c r="AX69" s="70">
        <f t="shared" si="90"/>
        <v>5.7870370370416424E-5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16"/>
        <v>0</v>
      </c>
      <c r="BH69" s="110"/>
      <c r="BI69" s="64"/>
      <c r="BJ69" s="64"/>
      <c r="BK69" s="65"/>
      <c r="BL69" s="65"/>
      <c r="BM69" s="65"/>
      <c r="BN69" s="65"/>
      <c r="BO69" s="65"/>
      <c r="BP69" s="69">
        <f t="shared" si="117"/>
        <v>0</v>
      </c>
      <c r="BQ69" s="110"/>
      <c r="BR69" s="70">
        <f t="shared" si="118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19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20"/>
        <v>0</v>
      </c>
      <c r="CK69" s="76"/>
      <c r="CL69" s="111">
        <v>0.73050925925925936</v>
      </c>
      <c r="CM69" s="112">
        <v>0.73071759259259261</v>
      </c>
      <c r="CN69" s="64" t="str">
        <f t="shared" si="91"/>
        <v>Y</v>
      </c>
      <c r="CO69" s="65" t="s">
        <v>75</v>
      </c>
      <c r="CP69" s="65" t="s">
        <v>75</v>
      </c>
      <c r="CQ69" s="66">
        <f t="shared" si="92"/>
        <v>2.777777777778212E-4</v>
      </c>
      <c r="CR69" s="64" t="str">
        <f t="shared" si="93"/>
        <v>Yes</v>
      </c>
      <c r="CS69" s="67">
        <f t="shared" si="94"/>
        <v>1878.260869565446</v>
      </c>
      <c r="CT69" s="76"/>
      <c r="CU69" s="61">
        <f t="shared" si="95"/>
        <v>0</v>
      </c>
      <c r="CV69" s="62">
        <f t="shared" si="96"/>
        <v>16.5</v>
      </c>
      <c r="CW69" s="63">
        <f t="shared" si="97"/>
        <v>28.00000000000118</v>
      </c>
      <c r="CX69" s="63">
        <f t="shared" si="121"/>
        <v>1</v>
      </c>
      <c r="CY69" s="63">
        <f t="shared" si="98"/>
        <v>0</v>
      </c>
      <c r="CZ69" s="63">
        <f t="shared" si="99"/>
        <v>51.000000000007972</v>
      </c>
      <c r="DA69" s="51">
        <f t="shared" si="122"/>
        <v>16.5</v>
      </c>
      <c r="DB69" s="52">
        <f t="shared" si="123"/>
        <v>-2.1842489253471555</v>
      </c>
      <c r="DC69" s="53">
        <f t="shared" si="100"/>
        <v>0.57018027104215929</v>
      </c>
      <c r="DD69" s="7">
        <f t="shared" si="124"/>
        <v>1</v>
      </c>
      <c r="DE69" s="7">
        <f t="shared" si="101"/>
        <v>29.184248925348335</v>
      </c>
      <c r="DF69" s="7">
        <f t="shared" si="102"/>
        <v>69.000000000001194</v>
      </c>
      <c r="DG69" s="7">
        <f t="shared" si="103"/>
        <v>48.000000000007972</v>
      </c>
      <c r="DH69" s="7">
        <f t="shared" si="104"/>
        <v>-2.1842489253471555</v>
      </c>
      <c r="DI69" s="7">
        <f t="shared" si="105"/>
        <v>-3.1842489253471555</v>
      </c>
      <c r="DJ69" s="7">
        <f t="shared" si="106"/>
        <v>-2.1842489253471555</v>
      </c>
      <c r="DK69" s="7">
        <f t="shared" si="107"/>
        <v>-1.1842489253471555</v>
      </c>
      <c r="DL69" s="13">
        <f t="shared" si="108"/>
        <v>-2.1842489253471555</v>
      </c>
      <c r="DM69" s="14">
        <f t="shared" si="109"/>
        <v>0.57018027104215929</v>
      </c>
      <c r="DN69" s="37">
        <f t="shared" si="125"/>
        <v>0.54901960784307458</v>
      </c>
      <c r="DO69" s="89" t="str">
        <f t="shared" si="110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0</v>
      </c>
      <c r="E70" s="71"/>
      <c r="F70" s="71"/>
      <c r="G70" s="71"/>
      <c r="H70" s="71"/>
      <c r="I70" s="69">
        <f t="shared" si="111"/>
        <v>0</v>
      </c>
      <c r="J70" s="109">
        <v>0.73349537037037038</v>
      </c>
      <c r="K70" s="73"/>
      <c r="L70" s="92"/>
      <c r="M70" s="64"/>
      <c r="N70" s="65"/>
      <c r="O70" s="65"/>
      <c r="P70" s="65"/>
      <c r="Q70" s="65"/>
      <c r="R70" s="65"/>
      <c r="S70" s="69">
        <f t="shared" si="112"/>
        <v>0</v>
      </c>
      <c r="T70" s="110">
        <v>0.73359953703703706</v>
      </c>
      <c r="U70" s="64"/>
      <c r="V70" s="64"/>
      <c r="W70" s="65">
        <v>13</v>
      </c>
      <c r="X70" s="65"/>
      <c r="Y70" s="65"/>
      <c r="Z70" s="65"/>
      <c r="AA70" s="65"/>
      <c r="AB70" s="69">
        <f t="shared" si="113"/>
        <v>13</v>
      </c>
      <c r="AC70" s="110">
        <v>0.73387731481481477</v>
      </c>
      <c r="AD70" s="70">
        <f t="shared" si="89"/>
        <v>2.7777777777771018E-4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14"/>
        <v>0</v>
      </c>
      <c r="AN70" s="110"/>
      <c r="AO70" s="64"/>
      <c r="AP70" s="64"/>
      <c r="AQ70" s="65"/>
      <c r="AR70" s="65"/>
      <c r="AS70" s="65"/>
      <c r="AT70" s="65"/>
      <c r="AU70" s="65"/>
      <c r="AV70" s="69">
        <f t="shared" si="115"/>
        <v>0</v>
      </c>
      <c r="AW70" s="110"/>
      <c r="AX70" s="70">
        <f t="shared" si="90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16"/>
        <v>0</v>
      </c>
      <c r="BH70" s="110"/>
      <c r="BI70" s="64"/>
      <c r="BJ70" s="64"/>
      <c r="BK70" s="65"/>
      <c r="BL70" s="65"/>
      <c r="BM70" s="65"/>
      <c r="BN70" s="65"/>
      <c r="BO70" s="65"/>
      <c r="BP70" s="69">
        <f t="shared" si="117"/>
        <v>0</v>
      </c>
      <c r="BQ70" s="110"/>
      <c r="BR70" s="70">
        <f t="shared" si="118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19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20"/>
        <v>0</v>
      </c>
      <c r="CK70" s="76"/>
      <c r="CL70" s="111">
        <v>0.73416666666666675</v>
      </c>
      <c r="CM70" s="112">
        <v>0.73442129629629627</v>
      </c>
      <c r="CN70" s="64" t="str">
        <f t="shared" si="91"/>
        <v>Y</v>
      </c>
      <c r="CO70" s="65" t="s">
        <v>75</v>
      </c>
      <c r="CP70" s="65" t="s">
        <v>75</v>
      </c>
      <c r="CQ70" s="66">
        <f t="shared" si="92"/>
        <v>3.8194444444439313E-4</v>
      </c>
      <c r="CR70" s="64" t="str">
        <f t="shared" si="93"/>
        <v>No</v>
      </c>
      <c r="CS70" s="67">
        <f t="shared" si="94"/>
        <v>1950.0000000004745</v>
      </c>
      <c r="CT70" s="76"/>
      <c r="CU70" s="61">
        <f t="shared" si="95"/>
        <v>0</v>
      </c>
      <c r="CV70" s="62">
        <f t="shared" si="96"/>
        <v>13</v>
      </c>
      <c r="CW70" s="63">
        <f t="shared" si="97"/>
        <v>23.999999999994159</v>
      </c>
      <c r="CX70" s="63">
        <f t="shared" si="121"/>
        <v>1</v>
      </c>
      <c r="CY70" s="63">
        <f t="shared" si="98"/>
        <v>0</v>
      </c>
      <c r="CZ70" s="63">
        <f t="shared" si="99"/>
        <v>58.000000000005869</v>
      </c>
      <c r="DA70" s="51">
        <f t="shared" si="122"/>
        <v>13</v>
      </c>
      <c r="DB70" s="52">
        <f t="shared" si="123"/>
        <v>6.3493315378941872E-3</v>
      </c>
      <c r="DC70" s="53">
        <f t="shared" si="100"/>
        <v>0.41064746438125721</v>
      </c>
      <c r="DD70" s="7">
        <f t="shared" si="124"/>
        <v>1</v>
      </c>
      <c r="DE70" s="7">
        <f t="shared" si="101"/>
        <v>22.993650668456265</v>
      </c>
      <c r="DF70" s="7">
        <f t="shared" si="102"/>
        <v>79.999999999996518</v>
      </c>
      <c r="DG70" s="7">
        <f t="shared" si="103"/>
        <v>55.000000000005869</v>
      </c>
      <c r="DH70" s="7">
        <f t="shared" si="104"/>
        <v>6.3493315378941872E-3</v>
      </c>
      <c r="DI70" s="7">
        <f t="shared" si="105"/>
        <v>-0.99365066846210581</v>
      </c>
      <c r="DJ70" s="7">
        <f t="shared" si="106"/>
        <v>6.3493315378941872E-3</v>
      </c>
      <c r="DK70" s="7">
        <f t="shared" si="107"/>
        <v>1.0063493315378942</v>
      </c>
      <c r="DL70" s="13">
        <f t="shared" si="108"/>
        <v>6.3493315378941872E-3</v>
      </c>
      <c r="DM70" s="14">
        <f t="shared" si="109"/>
        <v>0.41064746438125721</v>
      </c>
      <c r="DN70" s="37">
        <f t="shared" si="125"/>
        <v>0.4137931034481333</v>
      </c>
      <c r="DO70" s="89" t="str">
        <f t="shared" si="110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6</v>
      </c>
      <c r="E71" s="71"/>
      <c r="F71" s="71"/>
      <c r="G71" s="71"/>
      <c r="H71" s="71"/>
      <c r="I71" s="69">
        <f t="shared" si="111"/>
        <v>6</v>
      </c>
      <c r="J71" s="109">
        <v>0.73813657407407407</v>
      </c>
      <c r="K71" s="73"/>
      <c r="L71" s="92"/>
      <c r="M71" s="64"/>
      <c r="N71" s="65"/>
      <c r="O71" s="65"/>
      <c r="P71" s="65"/>
      <c r="Q71" s="65"/>
      <c r="R71" s="65"/>
      <c r="S71" s="69">
        <f t="shared" si="112"/>
        <v>0</v>
      </c>
      <c r="T71" s="110">
        <v>0.73814814814814811</v>
      </c>
      <c r="U71" s="64"/>
      <c r="V71" s="64"/>
      <c r="W71" s="65">
        <v>8</v>
      </c>
      <c r="X71" s="65"/>
      <c r="Y71" s="65"/>
      <c r="Z71" s="65"/>
      <c r="AA71" s="65"/>
      <c r="AB71" s="69">
        <f t="shared" si="113"/>
        <v>8</v>
      </c>
      <c r="AC71" s="110">
        <v>0.73831018518518521</v>
      </c>
      <c r="AD71" s="70">
        <f t="shared" si="89"/>
        <v>1.6203703703709937E-4</v>
      </c>
      <c r="AE71" s="73"/>
      <c r="AF71" s="92"/>
      <c r="AG71" s="64"/>
      <c r="AH71" s="65">
        <v>1</v>
      </c>
      <c r="AI71" s="65"/>
      <c r="AJ71" s="65"/>
      <c r="AK71" s="65"/>
      <c r="AL71" s="65"/>
      <c r="AM71" s="69">
        <f t="shared" si="114"/>
        <v>1</v>
      </c>
      <c r="AN71" s="110">
        <v>0.73861111111111111</v>
      </c>
      <c r="AO71" s="64"/>
      <c r="AP71" s="64"/>
      <c r="AQ71" s="65">
        <v>3</v>
      </c>
      <c r="AR71" s="65"/>
      <c r="AS71" s="65"/>
      <c r="AT71" s="65"/>
      <c r="AU71" s="65"/>
      <c r="AV71" s="69">
        <f t="shared" si="115"/>
        <v>3</v>
      </c>
      <c r="AW71" s="110">
        <v>0.73866898148148152</v>
      </c>
      <c r="AX71" s="70">
        <f t="shared" si="90"/>
        <v>5.7870370370416424E-5</v>
      </c>
      <c r="AY71" s="73"/>
      <c r="AZ71" s="92"/>
      <c r="BA71" s="64"/>
      <c r="BB71" s="65">
        <v>1</v>
      </c>
      <c r="BC71" s="65"/>
      <c r="BD71" s="65"/>
      <c r="BE71" s="65"/>
      <c r="BF71" s="65"/>
      <c r="BG71" s="69">
        <f t="shared" si="116"/>
        <v>1</v>
      </c>
      <c r="BH71" s="110"/>
      <c r="BI71" s="64"/>
      <c r="BJ71" s="64"/>
      <c r="BK71" s="65"/>
      <c r="BL71" s="65"/>
      <c r="BM71" s="65"/>
      <c r="BN71" s="65"/>
      <c r="BO71" s="65"/>
      <c r="BP71" s="69">
        <f t="shared" si="117"/>
        <v>0</v>
      </c>
      <c r="BQ71" s="110"/>
      <c r="BR71" s="70">
        <f t="shared" si="118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19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20"/>
        <v>0</v>
      </c>
      <c r="CK71" s="76"/>
      <c r="CL71" s="111">
        <v>0.73888888888888893</v>
      </c>
      <c r="CM71" s="112">
        <v>0.73909722222222218</v>
      </c>
      <c r="CN71" s="64" t="str">
        <f t="shared" si="91"/>
        <v>Y</v>
      </c>
      <c r="CO71" s="65" t="s">
        <v>75</v>
      </c>
      <c r="CP71" s="65" t="s">
        <v>75</v>
      </c>
      <c r="CQ71" s="66">
        <f t="shared" si="92"/>
        <v>1.7361111111113825E-4</v>
      </c>
      <c r="CR71" s="64" t="str">
        <f t="shared" si="93"/>
        <v>No</v>
      </c>
      <c r="CS71" s="67">
        <f t="shared" si="94"/>
        <v>2057.1428571420656</v>
      </c>
      <c r="CT71" s="76"/>
      <c r="CU71" s="61">
        <f t="shared" si="95"/>
        <v>0</v>
      </c>
      <c r="CV71" s="62">
        <f t="shared" si="96"/>
        <v>11</v>
      </c>
      <c r="CW71" s="63">
        <f t="shared" si="97"/>
        <v>19.000000000009365</v>
      </c>
      <c r="CX71" s="63">
        <f t="shared" si="121"/>
        <v>1</v>
      </c>
      <c r="CY71" s="63">
        <f t="shared" si="98"/>
        <v>2</v>
      </c>
      <c r="CZ71" s="63">
        <f t="shared" si="99"/>
        <v>65.000000000003766</v>
      </c>
      <c r="DA71" s="51">
        <f t="shared" si="122"/>
        <v>13</v>
      </c>
      <c r="DB71" s="52">
        <f t="shared" si="123"/>
        <v>-1.4561659502228572</v>
      </c>
      <c r="DC71" s="53">
        <f t="shared" si="100"/>
        <v>0.35673314305123388</v>
      </c>
      <c r="DD71" s="7">
        <f t="shared" si="124"/>
        <v>1</v>
      </c>
      <c r="DE71" s="7">
        <f t="shared" si="101"/>
        <v>19.456165950232222</v>
      </c>
      <c r="DF71" s="7">
        <f t="shared" si="102"/>
        <v>82.999999999996987</v>
      </c>
      <c r="DG71" s="7">
        <f t="shared" si="103"/>
        <v>62.000000000003766</v>
      </c>
      <c r="DH71" s="7">
        <f t="shared" si="104"/>
        <v>-1.4561659502228572</v>
      </c>
      <c r="DI71" s="7">
        <f t="shared" si="105"/>
        <v>-2.4561659502228572</v>
      </c>
      <c r="DJ71" s="7">
        <f t="shared" si="106"/>
        <v>-1.4561659502228572</v>
      </c>
      <c r="DK71" s="7">
        <f t="shared" si="107"/>
        <v>-0.45616595022285722</v>
      </c>
      <c r="DL71" s="13">
        <f t="shared" si="108"/>
        <v>-1.4561659502228572</v>
      </c>
      <c r="DM71" s="14">
        <f t="shared" si="109"/>
        <v>0.35673314305123394</v>
      </c>
      <c r="DN71" s="37">
        <f t="shared" si="125"/>
        <v>0.29230769230781944</v>
      </c>
      <c r="DO71" s="89" t="str">
        <f t="shared" si="110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1</v>
      </c>
      <c r="E72" s="71"/>
      <c r="F72" s="71"/>
      <c r="G72" s="71"/>
      <c r="H72" s="71"/>
      <c r="I72" s="69">
        <f t="shared" si="111"/>
        <v>1</v>
      </c>
      <c r="J72" s="109">
        <v>0.74468749999999995</v>
      </c>
      <c r="K72" s="73"/>
      <c r="L72" s="92"/>
      <c r="M72" s="64"/>
      <c r="N72" s="65"/>
      <c r="O72" s="65"/>
      <c r="P72" s="65"/>
      <c r="Q72" s="65"/>
      <c r="R72" s="65"/>
      <c r="S72" s="69">
        <f t="shared" si="112"/>
        <v>0</v>
      </c>
      <c r="T72" s="110">
        <v>0.74471064814814814</v>
      </c>
      <c r="U72" s="64"/>
      <c r="V72" s="64"/>
      <c r="W72" s="65">
        <v>15</v>
      </c>
      <c r="X72" s="65"/>
      <c r="Y72" s="65">
        <v>1</v>
      </c>
      <c r="Z72" s="65"/>
      <c r="AA72" s="65"/>
      <c r="AB72" s="69">
        <f t="shared" si="113"/>
        <v>16.5</v>
      </c>
      <c r="AC72" s="110">
        <v>0.74509259259259253</v>
      </c>
      <c r="AD72" s="70">
        <f t="shared" si="89"/>
        <v>3.8194444444439313E-4</v>
      </c>
      <c r="AE72" s="73"/>
      <c r="AF72" s="92"/>
      <c r="AG72" s="64"/>
      <c r="AH72" s="65">
        <v>3</v>
      </c>
      <c r="AI72" s="65"/>
      <c r="AJ72" s="65"/>
      <c r="AK72" s="65"/>
      <c r="AL72" s="65"/>
      <c r="AM72" s="69">
        <f t="shared" si="114"/>
        <v>3</v>
      </c>
      <c r="AN72" s="110"/>
      <c r="AO72" s="64"/>
      <c r="AP72" s="64"/>
      <c r="AQ72" s="65"/>
      <c r="AR72" s="65"/>
      <c r="AS72" s="65"/>
      <c r="AT72" s="65"/>
      <c r="AU72" s="65"/>
      <c r="AV72" s="69">
        <f t="shared" si="115"/>
        <v>0</v>
      </c>
      <c r="AW72" s="110"/>
      <c r="AX72" s="70">
        <f t="shared" si="90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16"/>
        <v>0</v>
      </c>
      <c r="BH72" s="110"/>
      <c r="BI72" s="64"/>
      <c r="BJ72" s="64"/>
      <c r="BK72" s="65"/>
      <c r="BL72" s="65"/>
      <c r="BM72" s="65"/>
      <c r="BN72" s="65"/>
      <c r="BO72" s="65"/>
      <c r="BP72" s="69">
        <f t="shared" si="117"/>
        <v>0</v>
      </c>
      <c r="BQ72" s="110"/>
      <c r="BR72" s="70">
        <f t="shared" si="118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19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20"/>
        <v>0</v>
      </c>
      <c r="CK72" s="76"/>
      <c r="CL72" s="111">
        <v>0.74534722222222216</v>
      </c>
      <c r="CM72" s="112">
        <v>0.7456018518518519</v>
      </c>
      <c r="CN72" s="64" t="str">
        <f t="shared" si="91"/>
        <v>Y</v>
      </c>
      <c r="CO72" s="65" t="s">
        <v>75</v>
      </c>
      <c r="CP72" s="65" t="s">
        <v>75</v>
      </c>
      <c r="CQ72" s="66">
        <f t="shared" si="92"/>
        <v>4.050925925925819E-4</v>
      </c>
      <c r="CR72" s="64" t="str">
        <f t="shared" si="93"/>
        <v>No</v>
      </c>
      <c r="CS72" s="67">
        <f t="shared" si="94"/>
        <v>1800.0000000002419</v>
      </c>
      <c r="CT72" s="76"/>
      <c r="CU72" s="61">
        <f t="shared" si="95"/>
        <v>0</v>
      </c>
      <c r="CV72" s="62">
        <f t="shared" si="96"/>
        <v>16.5</v>
      </c>
      <c r="CW72" s="63">
        <f t="shared" si="97"/>
        <v>32.999999999995566</v>
      </c>
      <c r="CX72" s="63">
        <f t="shared" si="121"/>
        <v>1</v>
      </c>
      <c r="CY72" s="63">
        <f t="shared" si="98"/>
        <v>3</v>
      </c>
      <c r="CZ72" s="63">
        <f t="shared" si="99"/>
        <v>56.999999999999318</v>
      </c>
      <c r="DA72" s="51">
        <f t="shared" si="122"/>
        <v>19.5</v>
      </c>
      <c r="DB72" s="52">
        <f t="shared" si="123"/>
        <v>2.8157510746472312</v>
      </c>
      <c r="DC72" s="53">
        <f t="shared" si="100"/>
        <v>0.66093652228322619</v>
      </c>
      <c r="DD72" s="7">
        <f t="shared" si="124"/>
        <v>1</v>
      </c>
      <c r="DE72" s="7">
        <f t="shared" si="101"/>
        <v>29.184248925348335</v>
      </c>
      <c r="DF72" s="7">
        <f t="shared" si="102"/>
        <v>79.000000000009152</v>
      </c>
      <c r="DG72" s="7">
        <f t="shared" si="103"/>
        <v>53.999999999999318</v>
      </c>
      <c r="DH72" s="7">
        <f t="shared" si="104"/>
        <v>2.8157510746472312</v>
      </c>
      <c r="DI72" s="7">
        <f t="shared" si="105"/>
        <v>1.8157510746472312</v>
      </c>
      <c r="DJ72" s="7">
        <f t="shared" si="106"/>
        <v>2.8157510746472312</v>
      </c>
      <c r="DK72" s="7">
        <f t="shared" si="107"/>
        <v>3.8157510746472312</v>
      </c>
      <c r="DL72" s="13">
        <f t="shared" si="108"/>
        <v>2.8157510746472312</v>
      </c>
      <c r="DM72" s="14">
        <f t="shared" si="109"/>
        <v>0.6609365222832263</v>
      </c>
      <c r="DN72" s="37">
        <f t="shared" si="125"/>
        <v>0.57894736842098182</v>
      </c>
      <c r="DO72" s="89" t="str">
        <f t="shared" si="110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6</v>
      </c>
      <c r="E73" s="71"/>
      <c r="F73" s="71"/>
      <c r="G73" s="71"/>
      <c r="H73" s="71"/>
      <c r="I73" s="69">
        <f t="shared" si="111"/>
        <v>6</v>
      </c>
      <c r="J73" s="109">
        <v>0.74826388888888884</v>
      </c>
      <c r="K73" s="73"/>
      <c r="L73" s="92"/>
      <c r="M73" s="64"/>
      <c r="N73" s="65"/>
      <c r="O73" s="65"/>
      <c r="P73" s="65"/>
      <c r="Q73" s="65"/>
      <c r="R73" s="65"/>
      <c r="S73" s="69">
        <f t="shared" si="112"/>
        <v>0</v>
      </c>
      <c r="T73" s="110">
        <v>0.74828703703703703</v>
      </c>
      <c r="U73" s="64"/>
      <c r="V73" s="64"/>
      <c r="W73" s="65">
        <v>6</v>
      </c>
      <c r="X73" s="65"/>
      <c r="Y73" s="65"/>
      <c r="Z73" s="65"/>
      <c r="AA73" s="65"/>
      <c r="AB73" s="69">
        <f t="shared" si="113"/>
        <v>6</v>
      </c>
      <c r="AC73" s="110">
        <v>0.7483912037037036</v>
      </c>
      <c r="AD73" s="70">
        <f t="shared" si="89"/>
        <v>1.0416666666657193E-4</v>
      </c>
      <c r="AE73" s="73"/>
      <c r="AF73" s="92"/>
      <c r="AG73" s="64"/>
      <c r="AH73" s="65">
        <v>3</v>
      </c>
      <c r="AI73" s="65"/>
      <c r="AJ73" s="65"/>
      <c r="AK73" s="65"/>
      <c r="AL73" s="65"/>
      <c r="AM73" s="69">
        <f t="shared" si="114"/>
        <v>3</v>
      </c>
      <c r="AN73" s="110"/>
      <c r="AO73" s="64"/>
      <c r="AP73" s="64"/>
      <c r="AQ73" s="65"/>
      <c r="AR73" s="65"/>
      <c r="AS73" s="65"/>
      <c r="AT73" s="65"/>
      <c r="AU73" s="65"/>
      <c r="AV73" s="69">
        <f t="shared" si="115"/>
        <v>0</v>
      </c>
      <c r="AW73" s="110"/>
      <c r="AX73" s="70">
        <f t="shared" si="90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16"/>
        <v>0</v>
      </c>
      <c r="BH73" s="110"/>
      <c r="BI73" s="64"/>
      <c r="BJ73" s="64"/>
      <c r="BK73" s="65"/>
      <c r="BL73" s="65"/>
      <c r="BM73" s="65"/>
      <c r="BN73" s="65"/>
      <c r="BO73" s="65"/>
      <c r="BP73" s="69">
        <f t="shared" si="117"/>
        <v>0</v>
      </c>
      <c r="BQ73" s="110"/>
      <c r="BR73" s="70">
        <f t="shared" si="118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19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20"/>
        <v>0</v>
      </c>
      <c r="CK73" s="76"/>
      <c r="CL73" s="111">
        <v>0.74890046296296298</v>
      </c>
      <c r="CM73" s="112">
        <v>0.74915509259259261</v>
      </c>
      <c r="CN73" s="64" t="str">
        <f t="shared" si="91"/>
        <v>Y</v>
      </c>
      <c r="CO73" s="65" t="s">
        <v>75</v>
      </c>
      <c r="CP73" s="65" t="s">
        <v>75</v>
      </c>
      <c r="CQ73" s="66">
        <f t="shared" si="92"/>
        <v>1.273148148147607E-4</v>
      </c>
      <c r="CR73" s="64" t="str">
        <f t="shared" si="93"/>
        <v>No</v>
      </c>
      <c r="CS73" s="67">
        <f t="shared" si="94"/>
        <v>2400.0000000021828</v>
      </c>
      <c r="CT73" s="76"/>
      <c r="CU73" s="61">
        <f t="shared" si="95"/>
        <v>0</v>
      </c>
      <c r="CV73" s="62">
        <f t="shared" si="96"/>
        <v>6</v>
      </c>
      <c r="CW73" s="63">
        <f t="shared" si="97"/>
        <v>8.9999999999918145</v>
      </c>
      <c r="CX73" s="63">
        <f t="shared" si="121"/>
        <v>1</v>
      </c>
      <c r="CY73" s="63">
        <f t="shared" si="98"/>
        <v>3</v>
      </c>
      <c r="CZ73" s="63">
        <f t="shared" si="99"/>
        <v>55.0000000000054</v>
      </c>
      <c r="DA73" s="51">
        <f t="shared" si="122"/>
        <v>9</v>
      </c>
      <c r="DB73" s="52">
        <f t="shared" si="123"/>
        <v>-2.6124541546803073</v>
      </c>
      <c r="DC73" s="53">
        <f t="shared" si="100"/>
        <v>0.28624309921174251</v>
      </c>
      <c r="DD73" s="7">
        <f t="shared" si="124"/>
        <v>1</v>
      </c>
      <c r="DE73" s="7">
        <f t="shared" si="101"/>
        <v>10.612454154672122</v>
      </c>
      <c r="DF73" s="7">
        <f t="shared" si="102"/>
        <v>77.000000000005642</v>
      </c>
      <c r="DG73" s="7">
        <f t="shared" si="103"/>
        <v>52.0000000000054</v>
      </c>
      <c r="DH73" s="7">
        <f t="shared" si="104"/>
        <v>-2.6124541546803073</v>
      </c>
      <c r="DI73" s="7">
        <f t="shared" si="105"/>
        <v>-3.6124541546803073</v>
      </c>
      <c r="DJ73" s="7">
        <f t="shared" si="106"/>
        <v>-2.6124541546803073</v>
      </c>
      <c r="DK73" s="7">
        <f t="shared" si="107"/>
        <v>-1.6124541546803073</v>
      </c>
      <c r="DL73" s="13">
        <f t="shared" si="108"/>
        <v>-2.6124541546803073</v>
      </c>
      <c r="DM73" s="14">
        <f t="shared" si="109"/>
        <v>0.28624309921174246</v>
      </c>
      <c r="DN73" s="37">
        <f t="shared" si="125"/>
        <v>0.16363636363619874</v>
      </c>
      <c r="DO73" s="89" t="str">
        <f t="shared" si="110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ref="I74:I113" si="126">IF($J74="","-",B74*$L$2+C74*$M$2+D74*$N$2+E74*$O$2+F74*$P$2+G74*$Q$2+H74*$R$2)</f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ref="S74:S113" si="127">IF($J74="","-",L74*$L$2+M74*$M$2+N74*$N$2+O74*$O$2+P74*$P$2+Q74*$Q$2+R74*$R$2)</f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ref="AB74:AB113" si="128">IF($J74="","-",U74*$L$2+V74*$M$2+W74*$N$2+X74*$O$2+Y74*$P$2+Z74*$Q$2+AA74*$R$2)</f>
        <v>-</v>
      </c>
      <c r="AC74" s="68"/>
      <c r="AD74" s="70" t="str">
        <f t="shared" si="89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ref="AM74:AM113" si="129">IF($J74="","-",AF74*$L$2+AG74*$M$2+AH74*$N$2+AI74*$O$2+AJ74*$P$2+AK74*$Q$2+AL74*$R$2)</f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ref="AV74:AV113" si="130">IF($J74="","-",AO74*$L$2+AP74*$M$2+AQ74*$N$2+AR74*$O$2+AS74*$P$2+AT74*$Q$2+AU74*$R$2)</f>
        <v>-</v>
      </c>
      <c r="AW74" s="68"/>
      <c r="AX74" s="70" t="str">
        <f t="shared" si="90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ref="BG74:BG113" si="131">IF($J74="","-",AZ74*$L$2+BA74*$M$2+BB74*$N$2+BC74*$O$2+BD74*$P$2+BE74*$Q$2+BF74*$R$2)</f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ref="BP74:BP113" si="132">IF($J74="","-",BI74*$L$2+BJ74*$M$2+BK74*$N$2+BL74*$O$2+BM74*$P$2+BN74*$Q$2+BO74*$R$2)</f>
        <v>-</v>
      </c>
      <c r="BQ74" s="68"/>
      <c r="BR74" s="70" t="str">
        <f t="shared" ref="BR74:BR113" si="133">IF($J74="","-",BQ74-BH74)</f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ref="CA74:CA113" si="134">IF($J74="","-",BT74*$L$2+BU74*$M$2+BV74*$N$2+BW74*$O$2+BX74*$P$2+BY74*$Q$2+BZ74*$R$2)</f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ref="CJ74:CJ113" si="135">IF($J74="","-",CC74*$L$2+CD74*$M$2+CE74*$N$2+CF74*$O$2+CG74*$P$2+CH74*$Q$2+CI74*$R$2)</f>
        <v>-</v>
      </c>
      <c r="CK74" s="76"/>
      <c r="CL74" s="81"/>
      <c r="CM74" s="82"/>
      <c r="CN74" s="64" t="str">
        <f t="shared" si="91"/>
        <v>-</v>
      </c>
      <c r="CO74" s="65"/>
      <c r="CP74" s="65"/>
      <c r="CQ74" s="66" t="str">
        <f t="shared" si="92"/>
        <v>-</v>
      </c>
      <c r="CR74" s="64" t="str">
        <f t="shared" si="93"/>
        <v>-</v>
      </c>
      <c r="CS74" s="67" t="str">
        <f t="shared" si="94"/>
        <v/>
      </c>
      <c r="CT74" s="76"/>
      <c r="CU74" s="61" t="str">
        <f t="shared" si="95"/>
        <v>-</v>
      </c>
      <c r="CV74" s="62" t="str">
        <f t="shared" si="96"/>
        <v>-</v>
      </c>
      <c r="CW74" s="63" t="str">
        <f t="shared" si="97"/>
        <v>-</v>
      </c>
      <c r="CX74" s="63" t="str">
        <f t="shared" si="121"/>
        <v>-</v>
      </c>
      <c r="CY74" s="63" t="str">
        <f t="shared" si="98"/>
        <v>-</v>
      </c>
      <c r="CZ74" s="63" t="str">
        <f t="shared" si="99"/>
        <v>-</v>
      </c>
      <c r="DA74" s="51" t="str">
        <f t="shared" si="122"/>
        <v>-</v>
      </c>
      <c r="DB74" s="52" t="str">
        <f t="shared" si="123"/>
        <v>-</v>
      </c>
      <c r="DC74" s="53" t="str">
        <f t="shared" si="100"/>
        <v>-</v>
      </c>
      <c r="DD74" s="7" t="str">
        <f t="shared" si="124"/>
        <v>-</v>
      </c>
      <c r="DE74" s="7" t="str">
        <f t="shared" si="101"/>
        <v>-</v>
      </c>
      <c r="DF74" s="7" t="str">
        <f t="shared" si="102"/>
        <v>-</v>
      </c>
      <c r="DG74" s="7" t="str">
        <f t="shared" si="103"/>
        <v>-</v>
      </c>
      <c r="DH74" s="7" t="str">
        <f t="shared" si="104"/>
        <v>-</v>
      </c>
      <c r="DI74" s="7" t="str">
        <f t="shared" si="105"/>
        <v>-</v>
      </c>
      <c r="DJ74" s="7" t="str">
        <f t="shared" si="106"/>
        <v>-</v>
      </c>
      <c r="DK74" s="7" t="str">
        <f t="shared" si="107"/>
        <v>-</v>
      </c>
      <c r="DL74" s="13" t="str">
        <f t="shared" si="108"/>
        <v>-</v>
      </c>
      <c r="DM74" s="14" t="str">
        <f t="shared" si="109"/>
        <v>-</v>
      </c>
      <c r="DN74" s="37" t="str">
        <f t="shared" si="125"/>
        <v>-</v>
      </c>
      <c r="DO74" s="89" t="str">
        <f t="shared" si="110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126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127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128"/>
        <v>-</v>
      </c>
      <c r="AC75" s="68"/>
      <c r="AD75" s="70" t="str">
        <f t="shared" si="89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29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30"/>
        <v>-</v>
      </c>
      <c r="AW75" s="68"/>
      <c r="AX75" s="70" t="str">
        <f t="shared" si="90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31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32"/>
        <v>-</v>
      </c>
      <c r="BQ75" s="68"/>
      <c r="BR75" s="70" t="str">
        <f t="shared" si="133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34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35"/>
        <v>-</v>
      </c>
      <c r="CK75" s="76"/>
      <c r="CL75" s="81"/>
      <c r="CM75" s="82"/>
      <c r="CN75" s="64" t="str">
        <f t="shared" si="91"/>
        <v>-</v>
      </c>
      <c r="CO75" s="65"/>
      <c r="CP75" s="65"/>
      <c r="CQ75" s="66" t="str">
        <f t="shared" si="92"/>
        <v>-</v>
      </c>
      <c r="CR75" s="64" t="str">
        <f t="shared" si="93"/>
        <v>-</v>
      </c>
      <c r="CS75" s="67" t="str">
        <f t="shared" si="94"/>
        <v/>
      </c>
      <c r="CT75" s="76"/>
      <c r="CU75" s="61" t="str">
        <f t="shared" si="95"/>
        <v>-</v>
      </c>
      <c r="CV75" s="62" t="str">
        <f t="shared" si="96"/>
        <v>-</v>
      </c>
      <c r="CW75" s="63" t="str">
        <f t="shared" si="97"/>
        <v>-</v>
      </c>
      <c r="CX75" s="63" t="str">
        <f t="shared" si="121"/>
        <v>-</v>
      </c>
      <c r="CY75" s="63" t="str">
        <f t="shared" si="98"/>
        <v>-</v>
      </c>
      <c r="CZ75" s="63" t="str">
        <f t="shared" si="99"/>
        <v>-</v>
      </c>
      <c r="DA75" s="51" t="str">
        <f t="shared" si="122"/>
        <v>-</v>
      </c>
      <c r="DB75" s="52" t="str">
        <f t="shared" si="123"/>
        <v>-</v>
      </c>
      <c r="DC75" s="53" t="str">
        <f t="shared" si="100"/>
        <v>-</v>
      </c>
      <c r="DD75" s="7" t="str">
        <f t="shared" si="124"/>
        <v>-</v>
      </c>
      <c r="DE75" s="7" t="str">
        <f t="shared" si="101"/>
        <v>-</v>
      </c>
      <c r="DF75" s="7" t="str">
        <f t="shared" si="102"/>
        <v>-</v>
      </c>
      <c r="DG75" s="7" t="str">
        <f t="shared" si="103"/>
        <v>-</v>
      </c>
      <c r="DH75" s="7" t="str">
        <f t="shared" si="104"/>
        <v>-</v>
      </c>
      <c r="DI75" s="7" t="str">
        <f t="shared" si="105"/>
        <v>-</v>
      </c>
      <c r="DJ75" s="7" t="str">
        <f t="shared" si="106"/>
        <v>-</v>
      </c>
      <c r="DK75" s="7" t="str">
        <f t="shared" si="107"/>
        <v>-</v>
      </c>
      <c r="DL75" s="13" t="str">
        <f t="shared" si="108"/>
        <v>-</v>
      </c>
      <c r="DM75" s="14" t="str">
        <f t="shared" si="109"/>
        <v>-</v>
      </c>
      <c r="DN75" s="37" t="str">
        <f t="shared" si="125"/>
        <v>-</v>
      </c>
      <c r="DO75" s="89" t="str">
        <f t="shared" si="110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126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127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128"/>
        <v>-</v>
      </c>
      <c r="AC76" s="68"/>
      <c r="AD76" s="70" t="str">
        <f t="shared" si="89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29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30"/>
        <v>-</v>
      </c>
      <c r="AW76" s="68"/>
      <c r="AX76" s="70" t="str">
        <f t="shared" si="90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31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32"/>
        <v>-</v>
      </c>
      <c r="BQ76" s="68"/>
      <c r="BR76" s="70" t="str">
        <f t="shared" si="133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34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35"/>
        <v>-</v>
      </c>
      <c r="CK76" s="76"/>
      <c r="CL76" s="81"/>
      <c r="CM76" s="82"/>
      <c r="CN76" s="64" t="str">
        <f t="shared" si="91"/>
        <v>-</v>
      </c>
      <c r="CO76" s="65"/>
      <c r="CP76" s="65"/>
      <c r="CQ76" s="66" t="str">
        <f t="shared" si="92"/>
        <v>-</v>
      </c>
      <c r="CR76" s="64" t="str">
        <f t="shared" si="93"/>
        <v>-</v>
      </c>
      <c r="CS76" s="67" t="str">
        <f t="shared" si="94"/>
        <v/>
      </c>
      <c r="CT76" s="76"/>
      <c r="CU76" s="61" t="str">
        <f t="shared" si="95"/>
        <v>-</v>
      </c>
      <c r="CV76" s="62" t="str">
        <f t="shared" si="96"/>
        <v>-</v>
      </c>
      <c r="CW76" s="63" t="str">
        <f t="shared" si="97"/>
        <v>-</v>
      </c>
      <c r="CX76" s="63" t="str">
        <f t="shared" si="121"/>
        <v>-</v>
      </c>
      <c r="CY76" s="63" t="str">
        <f t="shared" si="98"/>
        <v>-</v>
      </c>
      <c r="CZ76" s="63" t="str">
        <f t="shared" si="99"/>
        <v>-</v>
      </c>
      <c r="DA76" s="51" t="str">
        <f t="shared" si="122"/>
        <v>-</v>
      </c>
      <c r="DB76" s="52" t="str">
        <f t="shared" si="123"/>
        <v>-</v>
      </c>
      <c r="DC76" s="53" t="str">
        <f t="shared" si="100"/>
        <v>-</v>
      </c>
      <c r="DD76" s="7" t="str">
        <f t="shared" si="124"/>
        <v>-</v>
      </c>
      <c r="DE76" s="7" t="str">
        <f t="shared" si="101"/>
        <v>-</v>
      </c>
      <c r="DF76" s="7" t="str">
        <f t="shared" si="102"/>
        <v>-</v>
      </c>
      <c r="DG76" s="7" t="str">
        <f t="shared" si="103"/>
        <v>-</v>
      </c>
      <c r="DH76" s="7" t="str">
        <f t="shared" si="104"/>
        <v>-</v>
      </c>
      <c r="DI76" s="7" t="str">
        <f t="shared" si="105"/>
        <v>-</v>
      </c>
      <c r="DJ76" s="7" t="str">
        <f t="shared" si="106"/>
        <v>-</v>
      </c>
      <c r="DK76" s="7" t="str">
        <f t="shared" si="107"/>
        <v>-</v>
      </c>
      <c r="DL76" s="13" t="str">
        <f t="shared" si="108"/>
        <v>-</v>
      </c>
      <c r="DM76" s="14" t="str">
        <f t="shared" si="109"/>
        <v>-</v>
      </c>
      <c r="DN76" s="37" t="str">
        <f t="shared" si="125"/>
        <v>-</v>
      </c>
      <c r="DO76" s="89" t="str">
        <f t="shared" si="110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126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127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128"/>
        <v>-</v>
      </c>
      <c r="AC77" s="68"/>
      <c r="AD77" s="70" t="str">
        <f t="shared" si="89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29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30"/>
        <v>-</v>
      </c>
      <c r="AW77" s="68"/>
      <c r="AX77" s="70" t="str">
        <f t="shared" si="90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31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32"/>
        <v>-</v>
      </c>
      <c r="BQ77" s="68"/>
      <c r="BR77" s="70" t="str">
        <f t="shared" si="133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34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35"/>
        <v>-</v>
      </c>
      <c r="CK77" s="76"/>
      <c r="CL77" s="81"/>
      <c r="CM77" s="82"/>
      <c r="CN77" s="64" t="str">
        <f t="shared" si="91"/>
        <v>-</v>
      </c>
      <c r="CO77" s="65"/>
      <c r="CP77" s="65"/>
      <c r="CQ77" s="66" t="str">
        <f t="shared" si="92"/>
        <v>-</v>
      </c>
      <c r="CR77" s="64" t="str">
        <f t="shared" si="93"/>
        <v>-</v>
      </c>
      <c r="CS77" s="67" t="str">
        <f t="shared" si="94"/>
        <v/>
      </c>
      <c r="CT77" s="76"/>
      <c r="CU77" s="61" t="str">
        <f t="shared" si="95"/>
        <v>-</v>
      </c>
      <c r="CV77" s="62" t="str">
        <f t="shared" si="96"/>
        <v>-</v>
      </c>
      <c r="CW77" s="63" t="str">
        <f t="shared" si="97"/>
        <v>-</v>
      </c>
      <c r="CX77" s="63" t="str">
        <f t="shared" si="121"/>
        <v>-</v>
      </c>
      <c r="CY77" s="63" t="str">
        <f t="shared" si="98"/>
        <v>-</v>
      </c>
      <c r="CZ77" s="63" t="str">
        <f t="shared" si="99"/>
        <v>-</v>
      </c>
      <c r="DA77" s="51" t="str">
        <f t="shared" si="122"/>
        <v>-</v>
      </c>
      <c r="DB77" s="52" t="str">
        <f t="shared" si="123"/>
        <v>-</v>
      </c>
      <c r="DC77" s="53" t="str">
        <f t="shared" si="100"/>
        <v>-</v>
      </c>
      <c r="DD77" s="7" t="str">
        <f t="shared" si="124"/>
        <v>-</v>
      </c>
      <c r="DE77" s="7" t="str">
        <f t="shared" si="101"/>
        <v>-</v>
      </c>
      <c r="DF77" s="7" t="str">
        <f t="shared" si="102"/>
        <v>-</v>
      </c>
      <c r="DG77" s="7" t="str">
        <f t="shared" si="103"/>
        <v>-</v>
      </c>
      <c r="DH77" s="7" t="str">
        <f t="shared" si="104"/>
        <v>-</v>
      </c>
      <c r="DI77" s="7" t="str">
        <f t="shared" si="105"/>
        <v>-</v>
      </c>
      <c r="DJ77" s="7" t="str">
        <f t="shared" si="106"/>
        <v>-</v>
      </c>
      <c r="DK77" s="7" t="str">
        <f t="shared" si="107"/>
        <v>-</v>
      </c>
      <c r="DL77" s="13" t="str">
        <f t="shared" si="108"/>
        <v>-</v>
      </c>
      <c r="DM77" s="14" t="str">
        <f t="shared" si="109"/>
        <v>-</v>
      </c>
      <c r="DN77" s="37" t="str">
        <f t="shared" si="125"/>
        <v>-</v>
      </c>
      <c r="DO77" s="89" t="str">
        <f t="shared" si="110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126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127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128"/>
        <v>-</v>
      </c>
      <c r="AC78" s="68"/>
      <c r="AD78" s="70" t="str">
        <f t="shared" si="89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29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30"/>
        <v>-</v>
      </c>
      <c r="AW78" s="68"/>
      <c r="AX78" s="70" t="str">
        <f t="shared" si="90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31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32"/>
        <v>-</v>
      </c>
      <c r="BQ78" s="68"/>
      <c r="BR78" s="70" t="str">
        <f t="shared" si="133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34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35"/>
        <v>-</v>
      </c>
      <c r="CK78" s="76"/>
      <c r="CL78" s="81"/>
      <c r="CM78" s="82"/>
      <c r="CN78" s="64" t="str">
        <f t="shared" si="91"/>
        <v>-</v>
      </c>
      <c r="CO78" s="65"/>
      <c r="CP78" s="65"/>
      <c r="CQ78" s="66" t="str">
        <f t="shared" si="92"/>
        <v>-</v>
      </c>
      <c r="CR78" s="64" t="str">
        <f t="shared" si="93"/>
        <v>-</v>
      </c>
      <c r="CS78" s="67" t="str">
        <f t="shared" si="94"/>
        <v/>
      </c>
      <c r="CT78" s="76"/>
      <c r="CU78" s="61" t="str">
        <f t="shared" si="95"/>
        <v>-</v>
      </c>
      <c r="CV78" s="62" t="str">
        <f t="shared" si="96"/>
        <v>-</v>
      </c>
      <c r="CW78" s="63" t="str">
        <f t="shared" si="97"/>
        <v>-</v>
      </c>
      <c r="CX78" s="63" t="str">
        <f t="shared" si="121"/>
        <v>-</v>
      </c>
      <c r="CY78" s="63" t="str">
        <f t="shared" si="98"/>
        <v>-</v>
      </c>
      <c r="CZ78" s="63" t="str">
        <f t="shared" si="99"/>
        <v>-</v>
      </c>
      <c r="DA78" s="51" t="str">
        <f t="shared" si="122"/>
        <v>-</v>
      </c>
      <c r="DB78" s="52" t="str">
        <f t="shared" si="123"/>
        <v>-</v>
      </c>
      <c r="DC78" s="53" t="str">
        <f t="shared" si="100"/>
        <v>-</v>
      </c>
      <c r="DD78" s="7" t="str">
        <f t="shared" si="124"/>
        <v>-</v>
      </c>
      <c r="DE78" s="7" t="str">
        <f t="shared" si="101"/>
        <v>-</v>
      </c>
      <c r="DF78" s="7" t="str">
        <f t="shared" si="102"/>
        <v>-</v>
      </c>
      <c r="DG78" s="7" t="str">
        <f t="shared" si="103"/>
        <v>-</v>
      </c>
      <c r="DH78" s="7" t="str">
        <f t="shared" si="104"/>
        <v>-</v>
      </c>
      <c r="DI78" s="7" t="str">
        <f t="shared" si="105"/>
        <v>-</v>
      </c>
      <c r="DJ78" s="7" t="str">
        <f t="shared" si="106"/>
        <v>-</v>
      </c>
      <c r="DK78" s="7" t="str">
        <f t="shared" si="107"/>
        <v>-</v>
      </c>
      <c r="DL78" s="13" t="str">
        <f t="shared" si="108"/>
        <v>-</v>
      </c>
      <c r="DM78" s="14" t="str">
        <f t="shared" si="109"/>
        <v>-</v>
      </c>
      <c r="DN78" s="37" t="str">
        <f t="shared" si="125"/>
        <v>-</v>
      </c>
      <c r="DO78" s="89" t="str">
        <f t="shared" si="110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126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127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128"/>
        <v>-</v>
      </c>
      <c r="AC79" s="68"/>
      <c r="AD79" s="70" t="str">
        <f t="shared" si="89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29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30"/>
        <v>-</v>
      </c>
      <c r="AW79" s="68"/>
      <c r="AX79" s="70" t="str">
        <f t="shared" si="90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31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32"/>
        <v>-</v>
      </c>
      <c r="BQ79" s="68"/>
      <c r="BR79" s="70" t="str">
        <f t="shared" si="133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34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35"/>
        <v>-</v>
      </c>
      <c r="CK79" s="76"/>
      <c r="CL79" s="81"/>
      <c r="CM79" s="82"/>
      <c r="CN79" s="64" t="str">
        <f t="shared" si="91"/>
        <v>-</v>
      </c>
      <c r="CO79" s="65"/>
      <c r="CP79" s="65"/>
      <c r="CQ79" s="66" t="str">
        <f t="shared" si="92"/>
        <v>-</v>
      </c>
      <c r="CR79" s="64" t="str">
        <f t="shared" si="93"/>
        <v>-</v>
      </c>
      <c r="CS79" s="67" t="str">
        <f t="shared" si="94"/>
        <v/>
      </c>
      <c r="CT79" s="76"/>
      <c r="CU79" s="61" t="str">
        <f t="shared" si="95"/>
        <v>-</v>
      </c>
      <c r="CV79" s="62" t="str">
        <f t="shared" si="96"/>
        <v>-</v>
      </c>
      <c r="CW79" s="63" t="str">
        <f t="shared" si="97"/>
        <v>-</v>
      </c>
      <c r="CX79" s="63" t="str">
        <f t="shared" si="121"/>
        <v>-</v>
      </c>
      <c r="CY79" s="63" t="str">
        <f t="shared" si="98"/>
        <v>-</v>
      </c>
      <c r="CZ79" s="63" t="str">
        <f t="shared" si="99"/>
        <v>-</v>
      </c>
      <c r="DA79" s="51" t="str">
        <f t="shared" si="122"/>
        <v>-</v>
      </c>
      <c r="DB79" s="52" t="str">
        <f t="shared" si="123"/>
        <v>-</v>
      </c>
      <c r="DC79" s="53" t="str">
        <f t="shared" si="100"/>
        <v>-</v>
      </c>
      <c r="DD79" s="7" t="str">
        <f t="shared" si="124"/>
        <v>-</v>
      </c>
      <c r="DE79" s="7" t="str">
        <f t="shared" si="101"/>
        <v>-</v>
      </c>
      <c r="DF79" s="7" t="str">
        <f t="shared" si="102"/>
        <v>-</v>
      </c>
      <c r="DG79" s="7" t="str">
        <f t="shared" si="103"/>
        <v>-</v>
      </c>
      <c r="DH79" s="7" t="str">
        <f t="shared" si="104"/>
        <v>-</v>
      </c>
      <c r="DI79" s="7" t="str">
        <f t="shared" si="105"/>
        <v>-</v>
      </c>
      <c r="DJ79" s="7" t="str">
        <f t="shared" si="106"/>
        <v>-</v>
      </c>
      <c r="DK79" s="7" t="str">
        <f t="shared" si="107"/>
        <v>-</v>
      </c>
      <c r="DL79" s="13" t="str">
        <f t="shared" si="108"/>
        <v>-</v>
      </c>
      <c r="DM79" s="14" t="str">
        <f t="shared" si="109"/>
        <v>-</v>
      </c>
      <c r="DN79" s="37" t="str">
        <f t="shared" si="125"/>
        <v>-</v>
      </c>
      <c r="DO79" s="89" t="str">
        <f t="shared" si="110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126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127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128"/>
        <v>-</v>
      </c>
      <c r="AC80" s="68"/>
      <c r="AD80" s="70" t="str">
        <f t="shared" si="89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29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30"/>
        <v>-</v>
      </c>
      <c r="AW80" s="68"/>
      <c r="AX80" s="70" t="str">
        <f t="shared" si="90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31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32"/>
        <v>-</v>
      </c>
      <c r="BQ80" s="68"/>
      <c r="BR80" s="70" t="str">
        <f t="shared" si="133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34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35"/>
        <v>-</v>
      </c>
      <c r="CK80" s="76"/>
      <c r="CL80" s="81"/>
      <c r="CM80" s="82"/>
      <c r="CN80" s="64" t="str">
        <f t="shared" si="91"/>
        <v>-</v>
      </c>
      <c r="CO80" s="65"/>
      <c r="CP80" s="65"/>
      <c r="CQ80" s="66" t="str">
        <f t="shared" si="92"/>
        <v>-</v>
      </c>
      <c r="CR80" s="64" t="str">
        <f t="shared" si="93"/>
        <v>-</v>
      </c>
      <c r="CS80" s="67" t="str">
        <f t="shared" si="94"/>
        <v/>
      </c>
      <c r="CT80" s="76"/>
      <c r="CU80" s="61" t="str">
        <f t="shared" si="95"/>
        <v>-</v>
      </c>
      <c r="CV80" s="62" t="str">
        <f t="shared" si="96"/>
        <v>-</v>
      </c>
      <c r="CW80" s="63" t="str">
        <f t="shared" si="97"/>
        <v>-</v>
      </c>
      <c r="CX80" s="63" t="str">
        <f t="shared" si="121"/>
        <v>-</v>
      </c>
      <c r="CY80" s="63" t="str">
        <f t="shared" si="98"/>
        <v>-</v>
      </c>
      <c r="CZ80" s="63" t="str">
        <f t="shared" si="99"/>
        <v>-</v>
      </c>
      <c r="DA80" s="51" t="str">
        <f t="shared" si="122"/>
        <v>-</v>
      </c>
      <c r="DB80" s="52" t="str">
        <f t="shared" si="123"/>
        <v>-</v>
      </c>
      <c r="DC80" s="53" t="str">
        <f t="shared" si="100"/>
        <v>-</v>
      </c>
      <c r="DD80" s="7" t="str">
        <f t="shared" si="124"/>
        <v>-</v>
      </c>
      <c r="DE80" s="7" t="str">
        <f t="shared" si="101"/>
        <v>-</v>
      </c>
      <c r="DF80" s="7" t="str">
        <f t="shared" si="102"/>
        <v>-</v>
      </c>
      <c r="DG80" s="7" t="str">
        <f t="shared" si="103"/>
        <v>-</v>
      </c>
      <c r="DH80" s="7" t="str">
        <f t="shared" si="104"/>
        <v>-</v>
      </c>
      <c r="DI80" s="7" t="str">
        <f t="shared" si="105"/>
        <v>-</v>
      </c>
      <c r="DJ80" s="7" t="str">
        <f t="shared" si="106"/>
        <v>-</v>
      </c>
      <c r="DK80" s="7" t="str">
        <f t="shared" si="107"/>
        <v>-</v>
      </c>
      <c r="DL80" s="13" t="str">
        <f t="shared" si="108"/>
        <v>-</v>
      </c>
      <c r="DM80" s="14" t="str">
        <f t="shared" si="109"/>
        <v>-</v>
      </c>
      <c r="DN80" s="37" t="str">
        <f t="shared" si="125"/>
        <v>-</v>
      </c>
      <c r="DO80" s="89" t="str">
        <f t="shared" si="110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126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127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128"/>
        <v>-</v>
      </c>
      <c r="AC81" s="68"/>
      <c r="AD81" s="70" t="str">
        <f t="shared" si="89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29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30"/>
        <v>-</v>
      </c>
      <c r="AW81" s="68"/>
      <c r="AX81" s="70" t="str">
        <f t="shared" si="90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31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32"/>
        <v>-</v>
      </c>
      <c r="BQ81" s="68"/>
      <c r="BR81" s="70" t="str">
        <f t="shared" si="133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34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35"/>
        <v>-</v>
      </c>
      <c r="CK81" s="76"/>
      <c r="CL81" s="81"/>
      <c r="CM81" s="82"/>
      <c r="CN81" s="64" t="str">
        <f t="shared" si="91"/>
        <v>-</v>
      </c>
      <c r="CO81" s="65"/>
      <c r="CP81" s="65"/>
      <c r="CQ81" s="66" t="str">
        <f t="shared" si="92"/>
        <v>-</v>
      </c>
      <c r="CR81" s="64" t="str">
        <f t="shared" si="93"/>
        <v>-</v>
      </c>
      <c r="CS81" s="67" t="str">
        <f t="shared" si="94"/>
        <v/>
      </c>
      <c r="CT81" s="76"/>
      <c r="CU81" s="61" t="str">
        <f t="shared" si="95"/>
        <v>-</v>
      </c>
      <c r="CV81" s="62" t="str">
        <f t="shared" si="96"/>
        <v>-</v>
      </c>
      <c r="CW81" s="63" t="str">
        <f t="shared" si="97"/>
        <v>-</v>
      </c>
      <c r="CX81" s="63" t="str">
        <f t="shared" si="121"/>
        <v>-</v>
      </c>
      <c r="CY81" s="63" t="str">
        <f t="shared" si="98"/>
        <v>-</v>
      </c>
      <c r="CZ81" s="63" t="str">
        <f t="shared" si="99"/>
        <v>-</v>
      </c>
      <c r="DA81" s="51" t="str">
        <f t="shared" si="122"/>
        <v>-</v>
      </c>
      <c r="DB81" s="52" t="str">
        <f t="shared" si="123"/>
        <v>-</v>
      </c>
      <c r="DC81" s="53" t="str">
        <f t="shared" si="100"/>
        <v>-</v>
      </c>
      <c r="DD81" s="7" t="str">
        <f t="shared" si="124"/>
        <v>-</v>
      </c>
      <c r="DE81" s="7" t="str">
        <f t="shared" si="101"/>
        <v>-</v>
      </c>
      <c r="DF81" s="7" t="str">
        <f t="shared" si="102"/>
        <v>-</v>
      </c>
      <c r="DG81" s="7" t="str">
        <f t="shared" si="103"/>
        <v>-</v>
      </c>
      <c r="DH81" s="7" t="str">
        <f t="shared" si="104"/>
        <v>-</v>
      </c>
      <c r="DI81" s="7" t="str">
        <f t="shared" si="105"/>
        <v>-</v>
      </c>
      <c r="DJ81" s="7" t="str">
        <f t="shared" si="106"/>
        <v>-</v>
      </c>
      <c r="DK81" s="7" t="str">
        <f t="shared" si="107"/>
        <v>-</v>
      </c>
      <c r="DL81" s="13" t="str">
        <f t="shared" si="108"/>
        <v>-</v>
      </c>
      <c r="DM81" s="14" t="str">
        <f t="shared" si="109"/>
        <v>-</v>
      </c>
      <c r="DN81" s="37" t="str">
        <f t="shared" si="125"/>
        <v>-</v>
      </c>
      <c r="DO81" s="89" t="str">
        <f t="shared" si="110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126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127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128"/>
        <v>-</v>
      </c>
      <c r="AC82" s="68"/>
      <c r="AD82" s="70" t="str">
        <f t="shared" si="89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29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30"/>
        <v>-</v>
      </c>
      <c r="AW82" s="68"/>
      <c r="AX82" s="70" t="str">
        <f t="shared" si="90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31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32"/>
        <v>-</v>
      </c>
      <c r="BQ82" s="68"/>
      <c r="BR82" s="70" t="str">
        <f t="shared" si="133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34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35"/>
        <v>-</v>
      </c>
      <c r="CK82" s="76"/>
      <c r="CL82" s="81"/>
      <c r="CM82" s="82"/>
      <c r="CN82" s="64" t="str">
        <f t="shared" si="91"/>
        <v>-</v>
      </c>
      <c r="CO82" s="65"/>
      <c r="CP82" s="65"/>
      <c r="CQ82" s="66" t="str">
        <f t="shared" si="92"/>
        <v>-</v>
      </c>
      <c r="CR82" s="64" t="str">
        <f t="shared" si="93"/>
        <v>-</v>
      </c>
      <c r="CS82" s="67" t="str">
        <f t="shared" si="94"/>
        <v/>
      </c>
      <c r="CT82" s="76"/>
      <c r="CU82" s="61" t="str">
        <f t="shared" si="95"/>
        <v>-</v>
      </c>
      <c r="CV82" s="62" t="str">
        <f t="shared" si="96"/>
        <v>-</v>
      </c>
      <c r="CW82" s="63" t="str">
        <f t="shared" si="97"/>
        <v>-</v>
      </c>
      <c r="CX82" s="63" t="str">
        <f t="shared" si="121"/>
        <v>-</v>
      </c>
      <c r="CY82" s="63" t="str">
        <f t="shared" si="98"/>
        <v>-</v>
      </c>
      <c r="CZ82" s="63" t="str">
        <f t="shared" si="99"/>
        <v>-</v>
      </c>
      <c r="DA82" s="51" t="str">
        <f t="shared" si="122"/>
        <v>-</v>
      </c>
      <c r="DB82" s="52" t="str">
        <f t="shared" si="123"/>
        <v>-</v>
      </c>
      <c r="DC82" s="53" t="str">
        <f t="shared" si="100"/>
        <v>-</v>
      </c>
      <c r="DD82" s="7" t="str">
        <f t="shared" si="124"/>
        <v>-</v>
      </c>
      <c r="DE82" s="7" t="str">
        <f t="shared" si="101"/>
        <v>-</v>
      </c>
      <c r="DF82" s="7" t="str">
        <f t="shared" si="102"/>
        <v>-</v>
      </c>
      <c r="DG82" s="7" t="str">
        <f t="shared" si="103"/>
        <v>-</v>
      </c>
      <c r="DH82" s="7" t="str">
        <f t="shared" si="104"/>
        <v>-</v>
      </c>
      <c r="DI82" s="7" t="str">
        <f t="shared" si="105"/>
        <v>-</v>
      </c>
      <c r="DJ82" s="7" t="str">
        <f t="shared" si="106"/>
        <v>-</v>
      </c>
      <c r="DK82" s="7" t="str">
        <f t="shared" si="107"/>
        <v>-</v>
      </c>
      <c r="DL82" s="13" t="str">
        <f t="shared" si="108"/>
        <v>-</v>
      </c>
      <c r="DM82" s="14" t="str">
        <f t="shared" si="109"/>
        <v>-</v>
      </c>
      <c r="DN82" s="37" t="str">
        <f t="shared" si="125"/>
        <v>-</v>
      </c>
      <c r="DO82" s="89" t="str">
        <f t="shared" si="110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126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127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128"/>
        <v>-</v>
      </c>
      <c r="AC83" s="68"/>
      <c r="AD83" s="70" t="str">
        <f t="shared" si="89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29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30"/>
        <v>-</v>
      </c>
      <c r="AW83" s="68"/>
      <c r="AX83" s="70" t="str">
        <f t="shared" si="90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31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32"/>
        <v>-</v>
      </c>
      <c r="BQ83" s="68"/>
      <c r="BR83" s="70" t="str">
        <f t="shared" si="133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34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35"/>
        <v>-</v>
      </c>
      <c r="CK83" s="76"/>
      <c r="CL83" s="81"/>
      <c r="CM83" s="82"/>
      <c r="CN83" s="64" t="str">
        <f t="shared" si="91"/>
        <v>-</v>
      </c>
      <c r="CO83" s="65"/>
      <c r="CP83" s="65"/>
      <c r="CQ83" s="66" t="str">
        <f t="shared" si="92"/>
        <v>-</v>
      </c>
      <c r="CR83" s="64" t="str">
        <f t="shared" si="93"/>
        <v>-</v>
      </c>
      <c r="CS83" s="67" t="str">
        <f t="shared" si="94"/>
        <v/>
      </c>
      <c r="CT83" s="76"/>
      <c r="CU83" s="61" t="str">
        <f t="shared" si="95"/>
        <v>-</v>
      </c>
      <c r="CV83" s="62" t="str">
        <f t="shared" si="96"/>
        <v>-</v>
      </c>
      <c r="CW83" s="63" t="str">
        <f t="shared" si="97"/>
        <v>-</v>
      </c>
      <c r="CX83" s="63" t="str">
        <f t="shared" si="121"/>
        <v>-</v>
      </c>
      <c r="CY83" s="63" t="str">
        <f t="shared" si="98"/>
        <v>-</v>
      </c>
      <c r="CZ83" s="63" t="str">
        <f t="shared" si="99"/>
        <v>-</v>
      </c>
      <c r="DA83" s="51" t="str">
        <f t="shared" si="122"/>
        <v>-</v>
      </c>
      <c r="DB83" s="52" t="str">
        <f t="shared" si="123"/>
        <v>-</v>
      </c>
      <c r="DC83" s="53" t="str">
        <f t="shared" si="100"/>
        <v>-</v>
      </c>
      <c r="DD83" s="7" t="str">
        <f t="shared" si="124"/>
        <v>-</v>
      </c>
      <c r="DE83" s="7" t="str">
        <f t="shared" si="101"/>
        <v>-</v>
      </c>
      <c r="DF83" s="7" t="str">
        <f t="shared" si="102"/>
        <v>-</v>
      </c>
      <c r="DG83" s="7" t="str">
        <f t="shared" si="103"/>
        <v>-</v>
      </c>
      <c r="DH83" s="7" t="str">
        <f t="shared" si="104"/>
        <v>-</v>
      </c>
      <c r="DI83" s="7" t="str">
        <f t="shared" si="105"/>
        <v>-</v>
      </c>
      <c r="DJ83" s="7" t="str">
        <f t="shared" si="106"/>
        <v>-</v>
      </c>
      <c r="DK83" s="7" t="str">
        <f t="shared" si="107"/>
        <v>-</v>
      </c>
      <c r="DL83" s="13" t="str">
        <f t="shared" si="108"/>
        <v>-</v>
      </c>
      <c r="DM83" s="14" t="str">
        <f t="shared" si="109"/>
        <v>-</v>
      </c>
      <c r="DN83" s="37" t="str">
        <f t="shared" si="125"/>
        <v>-</v>
      </c>
      <c r="DO83" s="89" t="str">
        <f t="shared" si="110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126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127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128"/>
        <v>-</v>
      </c>
      <c r="AC84" s="68"/>
      <c r="AD84" s="70" t="str">
        <f t="shared" si="89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29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30"/>
        <v>-</v>
      </c>
      <c r="AW84" s="68"/>
      <c r="AX84" s="70" t="str">
        <f t="shared" si="90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31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32"/>
        <v>-</v>
      </c>
      <c r="BQ84" s="68"/>
      <c r="BR84" s="70" t="str">
        <f t="shared" si="133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34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35"/>
        <v>-</v>
      </c>
      <c r="CK84" s="76"/>
      <c r="CL84" s="81"/>
      <c r="CM84" s="82"/>
      <c r="CN84" s="64" t="str">
        <f t="shared" si="91"/>
        <v>-</v>
      </c>
      <c r="CO84" s="65"/>
      <c r="CP84" s="65"/>
      <c r="CQ84" s="66" t="str">
        <f t="shared" si="92"/>
        <v>-</v>
      </c>
      <c r="CR84" s="64" t="str">
        <f t="shared" si="93"/>
        <v>-</v>
      </c>
      <c r="CS84" s="67" t="str">
        <f t="shared" si="94"/>
        <v/>
      </c>
      <c r="CT84" s="76"/>
      <c r="CU84" s="61" t="str">
        <f t="shared" si="95"/>
        <v>-</v>
      </c>
      <c r="CV84" s="62" t="str">
        <f t="shared" si="96"/>
        <v>-</v>
      </c>
      <c r="CW84" s="63" t="str">
        <f t="shared" si="97"/>
        <v>-</v>
      </c>
      <c r="CX84" s="63" t="str">
        <f t="shared" si="121"/>
        <v>-</v>
      </c>
      <c r="CY84" s="63" t="str">
        <f t="shared" si="98"/>
        <v>-</v>
      </c>
      <c r="CZ84" s="63" t="str">
        <f t="shared" si="99"/>
        <v>-</v>
      </c>
      <c r="DA84" s="51" t="str">
        <f t="shared" si="122"/>
        <v>-</v>
      </c>
      <c r="DB84" s="52" t="str">
        <f t="shared" si="123"/>
        <v>-</v>
      </c>
      <c r="DC84" s="53" t="str">
        <f t="shared" si="100"/>
        <v>-</v>
      </c>
      <c r="DD84" s="7" t="str">
        <f t="shared" si="124"/>
        <v>-</v>
      </c>
      <c r="DE84" s="7" t="str">
        <f t="shared" si="101"/>
        <v>-</v>
      </c>
      <c r="DF84" s="7" t="str">
        <f t="shared" si="102"/>
        <v>-</v>
      </c>
      <c r="DG84" s="7" t="str">
        <f t="shared" si="103"/>
        <v>-</v>
      </c>
      <c r="DH84" s="7" t="str">
        <f t="shared" si="104"/>
        <v>-</v>
      </c>
      <c r="DI84" s="7" t="str">
        <f t="shared" si="105"/>
        <v>-</v>
      </c>
      <c r="DJ84" s="7" t="str">
        <f t="shared" si="106"/>
        <v>-</v>
      </c>
      <c r="DK84" s="7" t="str">
        <f t="shared" si="107"/>
        <v>-</v>
      </c>
      <c r="DL84" s="13" t="str">
        <f t="shared" si="108"/>
        <v>-</v>
      </c>
      <c r="DM84" s="14" t="str">
        <f t="shared" si="109"/>
        <v>-</v>
      </c>
      <c r="DN84" s="37" t="str">
        <f t="shared" si="125"/>
        <v>-</v>
      </c>
      <c r="DO84" s="89" t="str">
        <f t="shared" si="110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126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127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128"/>
        <v>-</v>
      </c>
      <c r="AC85" s="68"/>
      <c r="AD85" s="70" t="str">
        <f t="shared" si="89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29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30"/>
        <v>-</v>
      </c>
      <c r="AW85" s="68"/>
      <c r="AX85" s="70" t="str">
        <f t="shared" si="90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31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32"/>
        <v>-</v>
      </c>
      <c r="BQ85" s="68"/>
      <c r="BR85" s="70" t="str">
        <f t="shared" si="133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34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35"/>
        <v>-</v>
      </c>
      <c r="CK85" s="76"/>
      <c r="CL85" s="81"/>
      <c r="CM85" s="82"/>
      <c r="CN85" s="64" t="str">
        <f t="shared" si="91"/>
        <v>-</v>
      </c>
      <c r="CO85" s="65"/>
      <c r="CP85" s="65"/>
      <c r="CQ85" s="66" t="str">
        <f t="shared" si="92"/>
        <v>-</v>
      </c>
      <c r="CR85" s="64" t="str">
        <f t="shared" si="93"/>
        <v>-</v>
      </c>
      <c r="CS85" s="67" t="str">
        <f t="shared" si="94"/>
        <v/>
      </c>
      <c r="CT85" s="76"/>
      <c r="CU85" s="61" t="str">
        <f t="shared" si="95"/>
        <v>-</v>
      </c>
      <c r="CV85" s="62" t="str">
        <f t="shared" si="96"/>
        <v>-</v>
      </c>
      <c r="CW85" s="63" t="str">
        <f t="shared" si="97"/>
        <v>-</v>
      </c>
      <c r="CX85" s="63" t="str">
        <f t="shared" si="121"/>
        <v>-</v>
      </c>
      <c r="CY85" s="63" t="str">
        <f t="shared" si="98"/>
        <v>-</v>
      </c>
      <c r="CZ85" s="63" t="str">
        <f t="shared" si="99"/>
        <v>-</v>
      </c>
      <c r="DA85" s="51" t="str">
        <f t="shared" si="122"/>
        <v>-</v>
      </c>
      <c r="DB85" s="52" t="str">
        <f t="shared" si="123"/>
        <v>-</v>
      </c>
      <c r="DC85" s="53" t="str">
        <f t="shared" si="100"/>
        <v>-</v>
      </c>
      <c r="DD85" s="7" t="str">
        <f t="shared" si="124"/>
        <v>-</v>
      </c>
      <c r="DE85" s="7" t="str">
        <f t="shared" si="101"/>
        <v>-</v>
      </c>
      <c r="DF85" s="7" t="str">
        <f t="shared" si="102"/>
        <v>-</v>
      </c>
      <c r="DG85" s="7" t="str">
        <f t="shared" si="103"/>
        <v>-</v>
      </c>
      <c r="DH85" s="7" t="str">
        <f t="shared" si="104"/>
        <v>-</v>
      </c>
      <c r="DI85" s="7" t="str">
        <f t="shared" si="105"/>
        <v>-</v>
      </c>
      <c r="DJ85" s="7" t="str">
        <f t="shared" si="106"/>
        <v>-</v>
      </c>
      <c r="DK85" s="7" t="str">
        <f t="shared" si="107"/>
        <v>-</v>
      </c>
      <c r="DL85" s="13" t="str">
        <f t="shared" si="108"/>
        <v>-</v>
      </c>
      <c r="DM85" s="14" t="str">
        <f t="shared" si="109"/>
        <v>-</v>
      </c>
      <c r="DN85" s="37" t="str">
        <f t="shared" si="125"/>
        <v>-</v>
      </c>
      <c r="DO85" s="89" t="str">
        <f t="shared" si="110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126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127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128"/>
        <v>-</v>
      </c>
      <c r="AC86" s="68"/>
      <c r="AD86" s="70" t="str">
        <f t="shared" si="89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29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30"/>
        <v>-</v>
      </c>
      <c r="AW86" s="68"/>
      <c r="AX86" s="70" t="str">
        <f t="shared" si="90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31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32"/>
        <v>-</v>
      </c>
      <c r="BQ86" s="68"/>
      <c r="BR86" s="70" t="str">
        <f t="shared" si="133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34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35"/>
        <v>-</v>
      </c>
      <c r="CK86" s="76"/>
      <c r="CL86" s="81"/>
      <c r="CM86" s="82"/>
      <c r="CN86" s="64" t="str">
        <f t="shared" si="91"/>
        <v>-</v>
      </c>
      <c r="CO86" s="65"/>
      <c r="CP86" s="65"/>
      <c r="CQ86" s="66" t="str">
        <f t="shared" si="92"/>
        <v>-</v>
      </c>
      <c r="CR86" s="64" t="str">
        <f t="shared" si="93"/>
        <v>-</v>
      </c>
      <c r="CS86" s="67" t="str">
        <f t="shared" si="94"/>
        <v/>
      </c>
      <c r="CT86" s="76"/>
      <c r="CU86" s="61" t="str">
        <f t="shared" si="95"/>
        <v>-</v>
      </c>
      <c r="CV86" s="62" t="str">
        <f t="shared" si="96"/>
        <v>-</v>
      </c>
      <c r="CW86" s="63" t="str">
        <f t="shared" si="97"/>
        <v>-</v>
      </c>
      <c r="CX86" s="63" t="str">
        <f t="shared" si="121"/>
        <v>-</v>
      </c>
      <c r="CY86" s="63" t="str">
        <f t="shared" si="98"/>
        <v>-</v>
      </c>
      <c r="CZ86" s="63" t="str">
        <f t="shared" si="99"/>
        <v>-</v>
      </c>
      <c r="DA86" s="51" t="str">
        <f t="shared" si="122"/>
        <v>-</v>
      </c>
      <c r="DB86" s="52" t="str">
        <f t="shared" si="123"/>
        <v>-</v>
      </c>
      <c r="DC86" s="53" t="str">
        <f t="shared" si="100"/>
        <v>-</v>
      </c>
      <c r="DD86" s="7" t="str">
        <f t="shared" si="124"/>
        <v>-</v>
      </c>
      <c r="DE86" s="7" t="str">
        <f t="shared" si="101"/>
        <v>-</v>
      </c>
      <c r="DF86" s="7" t="str">
        <f t="shared" si="102"/>
        <v>-</v>
      </c>
      <c r="DG86" s="7" t="str">
        <f t="shared" si="103"/>
        <v>-</v>
      </c>
      <c r="DH86" s="7" t="str">
        <f t="shared" si="104"/>
        <v>-</v>
      </c>
      <c r="DI86" s="7" t="str">
        <f t="shared" si="105"/>
        <v>-</v>
      </c>
      <c r="DJ86" s="7" t="str">
        <f t="shared" si="106"/>
        <v>-</v>
      </c>
      <c r="DK86" s="7" t="str">
        <f t="shared" si="107"/>
        <v>-</v>
      </c>
      <c r="DL86" s="13" t="str">
        <f t="shared" si="108"/>
        <v>-</v>
      </c>
      <c r="DM86" s="14" t="str">
        <f t="shared" si="109"/>
        <v>-</v>
      </c>
      <c r="DN86" s="37" t="str">
        <f t="shared" si="125"/>
        <v>-</v>
      </c>
      <c r="DO86" s="89" t="str">
        <f t="shared" si="110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126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127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128"/>
        <v>-</v>
      </c>
      <c r="AC87" s="68"/>
      <c r="AD87" s="70" t="str">
        <f t="shared" si="89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29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30"/>
        <v>-</v>
      </c>
      <c r="AW87" s="68"/>
      <c r="AX87" s="70" t="str">
        <f t="shared" si="90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31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32"/>
        <v>-</v>
      </c>
      <c r="BQ87" s="68"/>
      <c r="BR87" s="70" t="str">
        <f t="shared" si="133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34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35"/>
        <v>-</v>
      </c>
      <c r="CK87" s="76"/>
      <c r="CL87" s="81"/>
      <c r="CM87" s="82"/>
      <c r="CN87" s="64" t="str">
        <f t="shared" si="91"/>
        <v>-</v>
      </c>
      <c r="CO87" s="65"/>
      <c r="CP87" s="65"/>
      <c r="CQ87" s="66" t="str">
        <f t="shared" si="92"/>
        <v>-</v>
      </c>
      <c r="CR87" s="64" t="str">
        <f t="shared" si="93"/>
        <v>-</v>
      </c>
      <c r="CS87" s="67" t="str">
        <f t="shared" si="94"/>
        <v/>
      </c>
      <c r="CT87" s="76"/>
      <c r="CU87" s="61" t="str">
        <f t="shared" si="95"/>
        <v>-</v>
      </c>
      <c r="CV87" s="62" t="str">
        <f t="shared" si="96"/>
        <v>-</v>
      </c>
      <c r="CW87" s="63" t="str">
        <f t="shared" si="97"/>
        <v>-</v>
      </c>
      <c r="CX87" s="63" t="str">
        <f t="shared" si="121"/>
        <v>-</v>
      </c>
      <c r="CY87" s="63" t="str">
        <f t="shared" si="98"/>
        <v>-</v>
      </c>
      <c r="CZ87" s="63" t="str">
        <f t="shared" si="99"/>
        <v>-</v>
      </c>
      <c r="DA87" s="51" t="str">
        <f t="shared" si="122"/>
        <v>-</v>
      </c>
      <c r="DB87" s="52" t="str">
        <f t="shared" si="123"/>
        <v>-</v>
      </c>
      <c r="DC87" s="53" t="str">
        <f t="shared" si="100"/>
        <v>-</v>
      </c>
      <c r="DD87" s="7" t="str">
        <f t="shared" si="124"/>
        <v>-</v>
      </c>
      <c r="DE87" s="7" t="str">
        <f t="shared" si="101"/>
        <v>-</v>
      </c>
      <c r="DF87" s="7" t="str">
        <f t="shared" si="102"/>
        <v>-</v>
      </c>
      <c r="DG87" s="7" t="str">
        <f t="shared" si="103"/>
        <v>-</v>
      </c>
      <c r="DH87" s="7" t="str">
        <f t="shared" si="104"/>
        <v>-</v>
      </c>
      <c r="DI87" s="7" t="str">
        <f t="shared" si="105"/>
        <v>-</v>
      </c>
      <c r="DJ87" s="7" t="str">
        <f t="shared" si="106"/>
        <v>-</v>
      </c>
      <c r="DK87" s="7" t="str">
        <f t="shared" si="107"/>
        <v>-</v>
      </c>
      <c r="DL87" s="13" t="str">
        <f t="shared" si="108"/>
        <v>-</v>
      </c>
      <c r="DM87" s="14" t="str">
        <f t="shared" si="109"/>
        <v>-</v>
      </c>
      <c r="DN87" s="37" t="str">
        <f t="shared" si="125"/>
        <v>-</v>
      </c>
      <c r="DO87" s="89" t="str">
        <f t="shared" si="110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126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127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128"/>
        <v>-</v>
      </c>
      <c r="AC88" s="68"/>
      <c r="AD88" s="70" t="str">
        <f t="shared" si="89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29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30"/>
        <v>-</v>
      </c>
      <c r="AW88" s="68"/>
      <c r="AX88" s="70" t="str">
        <f t="shared" si="90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31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32"/>
        <v>-</v>
      </c>
      <c r="BQ88" s="68"/>
      <c r="BR88" s="70" t="str">
        <f t="shared" si="133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34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35"/>
        <v>-</v>
      </c>
      <c r="CK88" s="76"/>
      <c r="CL88" s="81"/>
      <c r="CM88" s="82"/>
      <c r="CN88" s="64" t="str">
        <f t="shared" si="91"/>
        <v>-</v>
      </c>
      <c r="CO88" s="65"/>
      <c r="CP88" s="65"/>
      <c r="CQ88" s="66" t="str">
        <f t="shared" si="92"/>
        <v>-</v>
      </c>
      <c r="CR88" s="64" t="str">
        <f t="shared" si="93"/>
        <v>-</v>
      </c>
      <c r="CS88" s="67" t="str">
        <f t="shared" si="94"/>
        <v/>
      </c>
      <c r="CT88" s="76"/>
      <c r="CU88" s="61" t="str">
        <f t="shared" si="95"/>
        <v>-</v>
      </c>
      <c r="CV88" s="62" t="str">
        <f t="shared" si="96"/>
        <v>-</v>
      </c>
      <c r="CW88" s="63" t="str">
        <f t="shared" si="97"/>
        <v>-</v>
      </c>
      <c r="CX88" s="63" t="str">
        <f t="shared" si="121"/>
        <v>-</v>
      </c>
      <c r="CY88" s="63" t="str">
        <f t="shared" si="98"/>
        <v>-</v>
      </c>
      <c r="CZ88" s="63" t="str">
        <f t="shared" si="99"/>
        <v>-</v>
      </c>
      <c r="DA88" s="51" t="str">
        <f t="shared" si="122"/>
        <v>-</v>
      </c>
      <c r="DB88" s="52" t="str">
        <f t="shared" si="123"/>
        <v>-</v>
      </c>
      <c r="DC88" s="53" t="str">
        <f t="shared" si="100"/>
        <v>-</v>
      </c>
      <c r="DD88" s="7" t="str">
        <f t="shared" si="124"/>
        <v>-</v>
      </c>
      <c r="DE88" s="7" t="str">
        <f t="shared" si="101"/>
        <v>-</v>
      </c>
      <c r="DF88" s="7" t="str">
        <f t="shared" si="102"/>
        <v>-</v>
      </c>
      <c r="DG88" s="7" t="str">
        <f t="shared" si="103"/>
        <v>-</v>
      </c>
      <c r="DH88" s="7" t="str">
        <f t="shared" si="104"/>
        <v>-</v>
      </c>
      <c r="DI88" s="7" t="str">
        <f t="shared" si="105"/>
        <v>-</v>
      </c>
      <c r="DJ88" s="7" t="str">
        <f t="shared" si="106"/>
        <v>-</v>
      </c>
      <c r="DK88" s="7" t="str">
        <f t="shared" si="107"/>
        <v>-</v>
      </c>
      <c r="DL88" s="13" t="str">
        <f t="shared" si="108"/>
        <v>-</v>
      </c>
      <c r="DM88" s="14" t="str">
        <f t="shared" si="109"/>
        <v>-</v>
      </c>
      <c r="DN88" s="37" t="str">
        <f t="shared" si="125"/>
        <v>-</v>
      </c>
      <c r="DO88" s="89" t="str">
        <f t="shared" si="110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126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127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128"/>
        <v>-</v>
      </c>
      <c r="AC89" s="68"/>
      <c r="AD89" s="70" t="str">
        <f t="shared" si="89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29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30"/>
        <v>-</v>
      </c>
      <c r="AW89" s="68"/>
      <c r="AX89" s="70" t="str">
        <f t="shared" si="90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31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32"/>
        <v>-</v>
      </c>
      <c r="BQ89" s="68"/>
      <c r="BR89" s="70" t="str">
        <f t="shared" si="133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34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35"/>
        <v>-</v>
      </c>
      <c r="CK89" s="76"/>
      <c r="CL89" s="81"/>
      <c r="CM89" s="82"/>
      <c r="CN89" s="64" t="str">
        <f t="shared" si="91"/>
        <v>-</v>
      </c>
      <c r="CO89" s="65"/>
      <c r="CP89" s="65"/>
      <c r="CQ89" s="66" t="str">
        <f t="shared" si="92"/>
        <v>-</v>
      </c>
      <c r="CR89" s="64" t="str">
        <f t="shared" si="93"/>
        <v>-</v>
      </c>
      <c r="CS89" s="67" t="str">
        <f t="shared" si="94"/>
        <v/>
      </c>
      <c r="CT89" s="76"/>
      <c r="CU89" s="61" t="str">
        <f t="shared" si="95"/>
        <v>-</v>
      </c>
      <c r="CV89" s="62" t="str">
        <f t="shared" si="96"/>
        <v>-</v>
      </c>
      <c r="CW89" s="63" t="str">
        <f t="shared" si="97"/>
        <v>-</v>
      </c>
      <c r="CX89" s="63" t="str">
        <f t="shared" si="121"/>
        <v>-</v>
      </c>
      <c r="CY89" s="63" t="str">
        <f t="shared" si="98"/>
        <v>-</v>
      </c>
      <c r="CZ89" s="63" t="str">
        <f t="shared" si="99"/>
        <v>-</v>
      </c>
      <c r="DA89" s="51" t="str">
        <f t="shared" si="122"/>
        <v>-</v>
      </c>
      <c r="DB89" s="52" t="str">
        <f t="shared" si="123"/>
        <v>-</v>
      </c>
      <c r="DC89" s="53" t="str">
        <f t="shared" si="100"/>
        <v>-</v>
      </c>
      <c r="DD89" s="7" t="str">
        <f t="shared" si="124"/>
        <v>-</v>
      </c>
      <c r="DE89" s="7" t="str">
        <f t="shared" si="101"/>
        <v>-</v>
      </c>
      <c r="DF89" s="7" t="str">
        <f t="shared" si="102"/>
        <v>-</v>
      </c>
      <c r="DG89" s="7" t="str">
        <f t="shared" si="103"/>
        <v>-</v>
      </c>
      <c r="DH89" s="7" t="str">
        <f t="shared" si="104"/>
        <v>-</v>
      </c>
      <c r="DI89" s="7" t="str">
        <f t="shared" si="105"/>
        <v>-</v>
      </c>
      <c r="DJ89" s="7" t="str">
        <f t="shared" si="106"/>
        <v>-</v>
      </c>
      <c r="DK89" s="7" t="str">
        <f t="shared" si="107"/>
        <v>-</v>
      </c>
      <c r="DL89" s="13" t="str">
        <f t="shared" si="108"/>
        <v>-</v>
      </c>
      <c r="DM89" s="14" t="str">
        <f t="shared" si="109"/>
        <v>-</v>
      </c>
      <c r="DN89" s="37" t="str">
        <f t="shared" si="125"/>
        <v>-</v>
      </c>
      <c r="DO89" s="89" t="str">
        <f t="shared" si="110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126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127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128"/>
        <v>-</v>
      </c>
      <c r="AC90" s="68"/>
      <c r="AD90" s="70" t="str">
        <f t="shared" si="89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29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30"/>
        <v>-</v>
      </c>
      <c r="AW90" s="68"/>
      <c r="AX90" s="70" t="str">
        <f t="shared" si="90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31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32"/>
        <v>-</v>
      </c>
      <c r="BQ90" s="68"/>
      <c r="BR90" s="70" t="str">
        <f t="shared" si="133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34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35"/>
        <v>-</v>
      </c>
      <c r="CK90" s="76"/>
      <c r="CL90" s="81"/>
      <c r="CM90" s="82"/>
      <c r="CN90" s="64" t="str">
        <f t="shared" si="91"/>
        <v>-</v>
      </c>
      <c r="CO90" s="65"/>
      <c r="CP90" s="65"/>
      <c r="CQ90" s="66" t="str">
        <f t="shared" si="92"/>
        <v>-</v>
      </c>
      <c r="CR90" s="64" t="str">
        <f t="shared" si="93"/>
        <v>-</v>
      </c>
      <c r="CS90" s="67" t="str">
        <f t="shared" si="94"/>
        <v/>
      </c>
      <c r="CT90" s="76"/>
      <c r="CU90" s="61" t="str">
        <f t="shared" si="95"/>
        <v>-</v>
      </c>
      <c r="CV90" s="62" t="str">
        <f t="shared" si="96"/>
        <v>-</v>
      </c>
      <c r="CW90" s="63" t="str">
        <f t="shared" si="97"/>
        <v>-</v>
      </c>
      <c r="CX90" s="63" t="str">
        <f t="shared" si="121"/>
        <v>-</v>
      </c>
      <c r="CY90" s="63" t="str">
        <f t="shared" si="98"/>
        <v>-</v>
      </c>
      <c r="CZ90" s="63" t="str">
        <f t="shared" si="99"/>
        <v>-</v>
      </c>
      <c r="DA90" s="51" t="str">
        <f t="shared" si="122"/>
        <v>-</v>
      </c>
      <c r="DB90" s="52" t="str">
        <f t="shared" si="123"/>
        <v>-</v>
      </c>
      <c r="DC90" s="53" t="str">
        <f t="shared" si="100"/>
        <v>-</v>
      </c>
      <c r="DD90" s="7" t="str">
        <f t="shared" si="124"/>
        <v>-</v>
      </c>
      <c r="DE90" s="7" t="str">
        <f t="shared" si="101"/>
        <v>-</v>
      </c>
      <c r="DF90" s="7" t="str">
        <f t="shared" si="102"/>
        <v>-</v>
      </c>
      <c r="DG90" s="7" t="str">
        <f t="shared" si="103"/>
        <v>-</v>
      </c>
      <c r="DH90" s="7" t="str">
        <f t="shared" si="104"/>
        <v>-</v>
      </c>
      <c r="DI90" s="7" t="str">
        <f t="shared" si="105"/>
        <v>-</v>
      </c>
      <c r="DJ90" s="7" t="str">
        <f t="shared" si="106"/>
        <v>-</v>
      </c>
      <c r="DK90" s="7" t="str">
        <f t="shared" si="107"/>
        <v>-</v>
      </c>
      <c r="DL90" s="13" t="str">
        <f t="shared" si="108"/>
        <v>-</v>
      </c>
      <c r="DM90" s="14" t="str">
        <f t="shared" si="109"/>
        <v>-</v>
      </c>
      <c r="DN90" s="37" t="str">
        <f t="shared" si="125"/>
        <v>-</v>
      </c>
      <c r="DO90" s="89" t="str">
        <f t="shared" si="110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126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127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128"/>
        <v>-</v>
      </c>
      <c r="AC91" s="68"/>
      <c r="AD91" s="70" t="str">
        <f t="shared" si="89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29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30"/>
        <v>-</v>
      </c>
      <c r="AW91" s="68"/>
      <c r="AX91" s="70" t="str">
        <f t="shared" si="90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31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32"/>
        <v>-</v>
      </c>
      <c r="BQ91" s="68"/>
      <c r="BR91" s="70" t="str">
        <f t="shared" si="133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34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35"/>
        <v>-</v>
      </c>
      <c r="CK91" s="76"/>
      <c r="CL91" s="81"/>
      <c r="CM91" s="82"/>
      <c r="CN91" s="64" t="str">
        <f t="shared" si="91"/>
        <v>-</v>
      </c>
      <c r="CO91" s="65"/>
      <c r="CP91" s="65"/>
      <c r="CQ91" s="66" t="str">
        <f t="shared" si="92"/>
        <v>-</v>
      </c>
      <c r="CR91" s="64" t="str">
        <f t="shared" si="93"/>
        <v>-</v>
      </c>
      <c r="CS91" s="67" t="str">
        <f t="shared" si="94"/>
        <v/>
      </c>
      <c r="CT91" s="76"/>
      <c r="CU91" s="61" t="str">
        <f t="shared" si="95"/>
        <v>-</v>
      </c>
      <c r="CV91" s="62" t="str">
        <f t="shared" si="96"/>
        <v>-</v>
      </c>
      <c r="CW91" s="63" t="str">
        <f t="shared" si="97"/>
        <v>-</v>
      </c>
      <c r="CX91" s="63" t="str">
        <f t="shared" si="121"/>
        <v>-</v>
      </c>
      <c r="CY91" s="63" t="str">
        <f t="shared" si="98"/>
        <v>-</v>
      </c>
      <c r="CZ91" s="63" t="str">
        <f t="shared" si="99"/>
        <v>-</v>
      </c>
      <c r="DA91" s="51" t="str">
        <f t="shared" si="122"/>
        <v>-</v>
      </c>
      <c r="DB91" s="52" t="str">
        <f t="shared" si="123"/>
        <v>-</v>
      </c>
      <c r="DC91" s="53" t="str">
        <f t="shared" si="100"/>
        <v>-</v>
      </c>
      <c r="DD91" s="7" t="str">
        <f t="shared" si="124"/>
        <v>-</v>
      </c>
      <c r="DE91" s="7" t="str">
        <f t="shared" si="101"/>
        <v>-</v>
      </c>
      <c r="DF91" s="7" t="str">
        <f t="shared" si="102"/>
        <v>-</v>
      </c>
      <c r="DG91" s="7" t="str">
        <f t="shared" si="103"/>
        <v>-</v>
      </c>
      <c r="DH91" s="7" t="str">
        <f t="shared" si="104"/>
        <v>-</v>
      </c>
      <c r="DI91" s="7" t="str">
        <f t="shared" si="105"/>
        <v>-</v>
      </c>
      <c r="DJ91" s="7" t="str">
        <f t="shared" si="106"/>
        <v>-</v>
      </c>
      <c r="DK91" s="7" t="str">
        <f t="shared" si="107"/>
        <v>-</v>
      </c>
      <c r="DL91" s="13" t="str">
        <f t="shared" si="108"/>
        <v>-</v>
      </c>
      <c r="DM91" s="14" t="str">
        <f t="shared" si="109"/>
        <v>-</v>
      </c>
      <c r="DN91" s="37" t="str">
        <f t="shared" si="125"/>
        <v>-</v>
      </c>
      <c r="DO91" s="89" t="str">
        <f t="shared" si="110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126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127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128"/>
        <v>-</v>
      </c>
      <c r="AC92" s="68"/>
      <c r="AD92" s="70" t="str">
        <f t="shared" si="89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29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30"/>
        <v>-</v>
      </c>
      <c r="AW92" s="68"/>
      <c r="AX92" s="70" t="str">
        <f t="shared" si="90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31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32"/>
        <v>-</v>
      </c>
      <c r="BQ92" s="68"/>
      <c r="BR92" s="70" t="str">
        <f t="shared" si="133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34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35"/>
        <v>-</v>
      </c>
      <c r="CK92" s="76"/>
      <c r="CL92" s="81"/>
      <c r="CM92" s="82"/>
      <c r="CN92" s="64" t="str">
        <f t="shared" si="91"/>
        <v>-</v>
      </c>
      <c r="CO92" s="65"/>
      <c r="CP92" s="65"/>
      <c r="CQ92" s="66" t="str">
        <f t="shared" si="92"/>
        <v>-</v>
      </c>
      <c r="CR92" s="64" t="str">
        <f t="shared" si="93"/>
        <v>-</v>
      </c>
      <c r="CS92" s="67" t="str">
        <f t="shared" si="94"/>
        <v/>
      </c>
      <c r="CT92" s="76"/>
      <c r="CU92" s="61" t="str">
        <f t="shared" si="95"/>
        <v>-</v>
      </c>
      <c r="CV92" s="62" t="str">
        <f t="shared" si="96"/>
        <v>-</v>
      </c>
      <c r="CW92" s="63" t="str">
        <f t="shared" si="97"/>
        <v>-</v>
      </c>
      <c r="CX92" s="63" t="str">
        <f t="shared" si="121"/>
        <v>-</v>
      </c>
      <c r="CY92" s="63" t="str">
        <f t="shared" si="98"/>
        <v>-</v>
      </c>
      <c r="CZ92" s="63" t="str">
        <f t="shared" si="99"/>
        <v>-</v>
      </c>
      <c r="DA92" s="51" t="str">
        <f t="shared" si="122"/>
        <v>-</v>
      </c>
      <c r="DB92" s="52" t="str">
        <f t="shared" si="123"/>
        <v>-</v>
      </c>
      <c r="DC92" s="53" t="str">
        <f t="shared" si="100"/>
        <v>-</v>
      </c>
      <c r="DD92" s="7" t="str">
        <f t="shared" si="124"/>
        <v>-</v>
      </c>
      <c r="DE92" s="7" t="str">
        <f t="shared" si="101"/>
        <v>-</v>
      </c>
      <c r="DF92" s="7" t="str">
        <f t="shared" si="102"/>
        <v>-</v>
      </c>
      <c r="DG92" s="7" t="str">
        <f t="shared" si="103"/>
        <v>-</v>
      </c>
      <c r="DH92" s="7" t="str">
        <f t="shared" si="104"/>
        <v>-</v>
      </c>
      <c r="DI92" s="7" t="str">
        <f t="shared" si="105"/>
        <v>-</v>
      </c>
      <c r="DJ92" s="7" t="str">
        <f t="shared" si="106"/>
        <v>-</v>
      </c>
      <c r="DK92" s="7" t="str">
        <f t="shared" si="107"/>
        <v>-</v>
      </c>
      <c r="DL92" s="13" t="str">
        <f t="shared" si="108"/>
        <v>-</v>
      </c>
      <c r="DM92" s="14" t="str">
        <f t="shared" si="109"/>
        <v>-</v>
      </c>
      <c r="DN92" s="37" t="str">
        <f t="shared" si="125"/>
        <v>-</v>
      </c>
      <c r="DO92" s="89" t="str">
        <f t="shared" si="110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126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127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128"/>
        <v>-</v>
      </c>
      <c r="AC93" s="68"/>
      <c r="AD93" s="70" t="str">
        <f t="shared" si="89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29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30"/>
        <v>-</v>
      </c>
      <c r="AW93" s="68"/>
      <c r="AX93" s="70" t="str">
        <f t="shared" si="90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31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32"/>
        <v>-</v>
      </c>
      <c r="BQ93" s="68"/>
      <c r="BR93" s="70" t="str">
        <f t="shared" si="133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34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35"/>
        <v>-</v>
      </c>
      <c r="CK93" s="76"/>
      <c r="CL93" s="81"/>
      <c r="CM93" s="82"/>
      <c r="CN93" s="64" t="str">
        <f t="shared" si="91"/>
        <v>-</v>
      </c>
      <c r="CO93" s="65"/>
      <c r="CP93" s="65"/>
      <c r="CQ93" s="66" t="str">
        <f t="shared" si="92"/>
        <v>-</v>
      </c>
      <c r="CR93" s="64" t="str">
        <f t="shared" si="93"/>
        <v>-</v>
      </c>
      <c r="CS93" s="67" t="str">
        <f t="shared" si="94"/>
        <v/>
      </c>
      <c r="CT93" s="76"/>
      <c r="CU93" s="61" t="str">
        <f t="shared" si="95"/>
        <v>-</v>
      </c>
      <c r="CV93" s="62" t="str">
        <f t="shared" si="96"/>
        <v>-</v>
      </c>
      <c r="CW93" s="63" t="str">
        <f t="shared" si="97"/>
        <v>-</v>
      </c>
      <c r="CX93" s="63" t="str">
        <f t="shared" si="121"/>
        <v>-</v>
      </c>
      <c r="CY93" s="63" t="str">
        <f t="shared" si="98"/>
        <v>-</v>
      </c>
      <c r="CZ93" s="63" t="str">
        <f t="shared" si="99"/>
        <v>-</v>
      </c>
      <c r="DA93" s="51" t="str">
        <f t="shared" si="122"/>
        <v>-</v>
      </c>
      <c r="DB93" s="52" t="str">
        <f t="shared" si="123"/>
        <v>-</v>
      </c>
      <c r="DC93" s="53" t="str">
        <f t="shared" si="100"/>
        <v>-</v>
      </c>
      <c r="DD93" s="7" t="str">
        <f t="shared" si="124"/>
        <v>-</v>
      </c>
      <c r="DE93" s="7" t="str">
        <f t="shared" si="101"/>
        <v>-</v>
      </c>
      <c r="DF93" s="7" t="str">
        <f t="shared" si="102"/>
        <v>-</v>
      </c>
      <c r="DG93" s="7" t="str">
        <f t="shared" si="103"/>
        <v>-</v>
      </c>
      <c r="DH93" s="7" t="str">
        <f t="shared" si="104"/>
        <v>-</v>
      </c>
      <c r="DI93" s="7" t="str">
        <f t="shared" si="105"/>
        <v>-</v>
      </c>
      <c r="DJ93" s="7" t="str">
        <f t="shared" si="106"/>
        <v>-</v>
      </c>
      <c r="DK93" s="7" t="str">
        <f t="shared" si="107"/>
        <v>-</v>
      </c>
      <c r="DL93" s="13" t="str">
        <f t="shared" si="108"/>
        <v>-</v>
      </c>
      <c r="DM93" s="14" t="str">
        <f t="shared" si="109"/>
        <v>-</v>
      </c>
      <c r="DN93" s="37" t="str">
        <f t="shared" si="125"/>
        <v>-</v>
      </c>
      <c r="DO93" s="89" t="str">
        <f t="shared" si="110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126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127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128"/>
        <v>-</v>
      </c>
      <c r="AC94" s="68"/>
      <c r="AD94" s="70" t="str">
        <f t="shared" si="89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29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30"/>
        <v>-</v>
      </c>
      <c r="AW94" s="68"/>
      <c r="AX94" s="70" t="str">
        <f t="shared" si="90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31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32"/>
        <v>-</v>
      </c>
      <c r="BQ94" s="68"/>
      <c r="BR94" s="70" t="str">
        <f t="shared" si="133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34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35"/>
        <v>-</v>
      </c>
      <c r="CK94" s="76"/>
      <c r="CL94" s="81"/>
      <c r="CM94" s="82"/>
      <c r="CN94" s="64" t="str">
        <f t="shared" si="91"/>
        <v>-</v>
      </c>
      <c r="CO94" s="65"/>
      <c r="CP94" s="65"/>
      <c r="CQ94" s="66" t="str">
        <f t="shared" si="92"/>
        <v>-</v>
      </c>
      <c r="CR94" s="64" t="str">
        <f t="shared" si="93"/>
        <v>-</v>
      </c>
      <c r="CS94" s="67" t="str">
        <f t="shared" si="94"/>
        <v/>
      </c>
      <c r="CT94" s="76"/>
      <c r="CU94" s="61" t="str">
        <f t="shared" si="95"/>
        <v>-</v>
      </c>
      <c r="CV94" s="62" t="str">
        <f t="shared" si="96"/>
        <v>-</v>
      </c>
      <c r="CW94" s="63" t="str">
        <f t="shared" si="97"/>
        <v>-</v>
      </c>
      <c r="CX94" s="63" t="str">
        <f t="shared" si="121"/>
        <v>-</v>
      </c>
      <c r="CY94" s="63" t="str">
        <f t="shared" si="98"/>
        <v>-</v>
      </c>
      <c r="CZ94" s="63" t="str">
        <f t="shared" si="99"/>
        <v>-</v>
      </c>
      <c r="DA94" s="51" t="str">
        <f t="shared" si="122"/>
        <v>-</v>
      </c>
      <c r="DB94" s="52" t="str">
        <f t="shared" si="123"/>
        <v>-</v>
      </c>
      <c r="DC94" s="53" t="str">
        <f t="shared" si="100"/>
        <v>-</v>
      </c>
      <c r="DD94" s="7" t="str">
        <f t="shared" si="124"/>
        <v>-</v>
      </c>
      <c r="DE94" s="7" t="str">
        <f t="shared" si="101"/>
        <v>-</v>
      </c>
      <c r="DF94" s="7" t="str">
        <f t="shared" si="102"/>
        <v>-</v>
      </c>
      <c r="DG94" s="7" t="str">
        <f t="shared" si="103"/>
        <v>-</v>
      </c>
      <c r="DH94" s="7" t="str">
        <f t="shared" si="104"/>
        <v>-</v>
      </c>
      <c r="DI94" s="7" t="str">
        <f t="shared" si="105"/>
        <v>-</v>
      </c>
      <c r="DJ94" s="7" t="str">
        <f t="shared" si="106"/>
        <v>-</v>
      </c>
      <c r="DK94" s="7" t="str">
        <f t="shared" si="107"/>
        <v>-</v>
      </c>
      <c r="DL94" s="13" t="str">
        <f t="shared" si="108"/>
        <v>-</v>
      </c>
      <c r="DM94" s="14" t="str">
        <f t="shared" si="109"/>
        <v>-</v>
      </c>
      <c r="DN94" s="37" t="str">
        <f t="shared" si="125"/>
        <v>-</v>
      </c>
      <c r="DO94" s="89" t="str">
        <f t="shared" si="110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126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127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128"/>
        <v>-</v>
      </c>
      <c r="AC95" s="68"/>
      <c r="AD95" s="70" t="str">
        <f t="shared" si="89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29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30"/>
        <v>-</v>
      </c>
      <c r="AW95" s="68"/>
      <c r="AX95" s="70" t="str">
        <f t="shared" si="90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31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32"/>
        <v>-</v>
      </c>
      <c r="BQ95" s="68"/>
      <c r="BR95" s="70" t="str">
        <f t="shared" si="133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34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35"/>
        <v>-</v>
      </c>
      <c r="CK95" s="76"/>
      <c r="CL95" s="81"/>
      <c r="CM95" s="82"/>
      <c r="CN95" s="64" t="str">
        <f t="shared" si="91"/>
        <v>-</v>
      </c>
      <c r="CO95" s="65"/>
      <c r="CP95" s="65"/>
      <c r="CQ95" s="66" t="str">
        <f t="shared" si="92"/>
        <v>-</v>
      </c>
      <c r="CR95" s="64" t="str">
        <f t="shared" si="93"/>
        <v>-</v>
      </c>
      <c r="CS95" s="67" t="str">
        <f t="shared" si="94"/>
        <v/>
      </c>
      <c r="CT95" s="76"/>
      <c r="CU95" s="61" t="str">
        <f t="shared" si="95"/>
        <v>-</v>
      </c>
      <c r="CV95" s="62" t="str">
        <f t="shared" si="96"/>
        <v>-</v>
      </c>
      <c r="CW95" s="63" t="str">
        <f t="shared" si="97"/>
        <v>-</v>
      </c>
      <c r="CX95" s="63" t="str">
        <f t="shared" si="121"/>
        <v>-</v>
      </c>
      <c r="CY95" s="63" t="str">
        <f t="shared" si="98"/>
        <v>-</v>
      </c>
      <c r="CZ95" s="63" t="str">
        <f t="shared" si="99"/>
        <v>-</v>
      </c>
      <c r="DA95" s="51" t="str">
        <f t="shared" si="122"/>
        <v>-</v>
      </c>
      <c r="DB95" s="52" t="str">
        <f t="shared" si="123"/>
        <v>-</v>
      </c>
      <c r="DC95" s="53" t="str">
        <f t="shared" si="100"/>
        <v>-</v>
      </c>
      <c r="DD95" s="7" t="str">
        <f t="shared" si="124"/>
        <v>-</v>
      </c>
      <c r="DE95" s="7" t="str">
        <f t="shared" si="101"/>
        <v>-</v>
      </c>
      <c r="DF95" s="7" t="str">
        <f t="shared" si="102"/>
        <v>-</v>
      </c>
      <c r="DG95" s="7" t="str">
        <f t="shared" si="103"/>
        <v>-</v>
      </c>
      <c r="DH95" s="7" t="str">
        <f t="shared" si="104"/>
        <v>-</v>
      </c>
      <c r="DI95" s="7" t="str">
        <f t="shared" si="105"/>
        <v>-</v>
      </c>
      <c r="DJ95" s="7" t="str">
        <f t="shared" si="106"/>
        <v>-</v>
      </c>
      <c r="DK95" s="7" t="str">
        <f t="shared" si="107"/>
        <v>-</v>
      </c>
      <c r="DL95" s="13" t="str">
        <f t="shared" si="108"/>
        <v>-</v>
      </c>
      <c r="DM95" s="14" t="str">
        <f t="shared" si="109"/>
        <v>-</v>
      </c>
      <c r="DN95" s="37" t="str">
        <f t="shared" si="125"/>
        <v>-</v>
      </c>
      <c r="DO95" s="89" t="str">
        <f t="shared" si="110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126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127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128"/>
        <v>-</v>
      </c>
      <c r="AC96" s="68"/>
      <c r="AD96" s="70" t="str">
        <f t="shared" ref="AD96:AD113" si="136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29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30"/>
        <v>-</v>
      </c>
      <c r="AW96" s="68"/>
      <c r="AX96" s="70" t="str">
        <f t="shared" ref="AX96:AX113" si="137">IF($J96="","-",AW96-AN96)</f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31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32"/>
        <v>-</v>
      </c>
      <c r="BQ96" s="68"/>
      <c r="BR96" s="70" t="str">
        <f t="shared" si="133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34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35"/>
        <v>-</v>
      </c>
      <c r="CK96" s="76"/>
      <c r="CL96" s="81"/>
      <c r="CM96" s="82"/>
      <c r="CN96" s="64" t="str">
        <f t="shared" ref="CN96:CN113" si="138">IF($J96="","-",IF(AND(AB96&gt;0,S96=0),"Y","N"))</f>
        <v>-</v>
      </c>
      <c r="CO96" s="65"/>
      <c r="CP96" s="65"/>
      <c r="CQ96" s="66" t="str">
        <f t="shared" ref="CQ96:CQ113" si="139">IF($J96="","-",IF(AC96=0,0,AC96-J96))</f>
        <v>-</v>
      </c>
      <c r="CR96" s="64" t="str">
        <f t="shared" ref="CR96:CR113" si="140">IF($J96="","-",IF(AND(I96&gt;=CR$4,CQ96&gt;=CQ$4,CP96="N",S96=0),"Yes","No"))</f>
        <v>-</v>
      </c>
      <c r="CS96" s="67" t="str">
        <f t="shared" ref="CS96:CS113" si="141">IF($J96="","",IF(S96&gt;0,0,IF(AD96=0,0,AB96/(AD96*24))))</f>
        <v/>
      </c>
      <c r="CT96" s="76"/>
      <c r="CU96" s="61" t="str">
        <f t="shared" ref="CU96:CU113" si="142">IF(J96="","-",CJ96)</f>
        <v>-</v>
      </c>
      <c r="CV96" s="62" t="str">
        <f t="shared" ref="CV96:CV113" si="143">IF($J96="","-",AB96+AV96+BP96)</f>
        <v>-</v>
      </c>
      <c r="CW96" s="63" t="str">
        <f t="shared" ref="CW96:CW113" si="144">IF($J96="","-",(AD96+AX96+BR96)*86400)</f>
        <v>-</v>
      </c>
      <c r="CX96" s="63" t="str">
        <f t="shared" si="121"/>
        <v>-</v>
      </c>
      <c r="CY96" s="63" t="str">
        <f t="shared" ref="CY96:CY113" si="145">IF($J96="","-",S96+AM96+BG96+CA96)</f>
        <v>-</v>
      </c>
      <c r="CZ96" s="63" t="str">
        <f t="shared" ref="CZ96:CZ113" si="146">IF($J96="","-",(CL96-J96)*86400)</f>
        <v>-</v>
      </c>
      <c r="DA96" s="51" t="str">
        <f t="shared" si="122"/>
        <v>-</v>
      </c>
      <c r="DB96" s="52" t="str">
        <f t="shared" si="123"/>
        <v>-</v>
      </c>
      <c r="DC96" s="53" t="str">
        <f t="shared" ref="DC96:DC113" si="147">IF($J96="", "-", IF(AND(CV96=0, CX96=2),  1,   IFERROR((DA96*3600)/(IFERROR(CZ96-DB96-2,CZ96-2)*$CS$114+CU96*3600),0)))</f>
        <v>-</v>
      </c>
      <c r="DD96" s="7" t="str">
        <f t="shared" si="124"/>
        <v>-</v>
      </c>
      <c r="DE96" s="7" t="str">
        <f t="shared" ref="DE96:DE113" si="148">IF($J96="","-",IFERROR((3600*CV96/$CS$114),0))</f>
        <v>-</v>
      </c>
      <c r="DF96" s="7" t="str">
        <f t="shared" ref="DF96:DF113" si="149">IF(J96="","-",(CM96-J96)*86400)</f>
        <v>-</v>
      </c>
      <c r="DG96" s="7" t="str">
        <f t="shared" ref="DG96:DG113" si="150">IF($J96="","-",(CL96-J96-(3/86400))*86400)</f>
        <v>-</v>
      </c>
      <c r="DH96" s="7" t="str">
        <f t="shared" ref="DH96:DH113" si="151">IF($J96="","-",IF($CW96=0,0, $CW96-IFERROR(3600*$CV96/$CS$114,0)-1))</f>
        <v>-</v>
      </c>
      <c r="DI96" s="7" t="str">
        <f t="shared" ref="DI96:DI113" si="152">IF($J96="","-",IF($CW96=0,0, $CW96-IFERROR(3600*$CV96/$CS$114,0)-2))</f>
        <v>-</v>
      </c>
      <c r="DJ96" s="7" t="str">
        <f t="shared" ref="DJ96:DJ113" si="153">IF($J96="","-",IF($CW96=0,0, $CW96-IFERROR(3600*$CV96/$CS$114,0)-1))</f>
        <v>-</v>
      </c>
      <c r="DK96" s="7" t="str">
        <f t="shared" ref="DK96:DK113" si="154">IF($J96="","-",IF($CW96=0,0, $CW96-IFERROR(3600*$CV96/$CS$114,0)))</f>
        <v>-</v>
      </c>
      <c r="DL96" s="13" t="str">
        <f t="shared" ref="DL96:DL113" si="155">IF($J96="","-",HLOOKUP(CX96,$DH$63:$DK$113,A96+1, FALSE))</f>
        <v>-</v>
      </c>
      <c r="DM96" s="14" t="str">
        <f t="shared" ref="DM96:DM113" si="156">IF($J96="","-",IFERROR(IF(CU96=0,((DA96*(3600/DF96))/($CS$114*((DG96-DB96+1)/DF96))),((DA96*(3600/DF96))/(($CS$114*(((DG96-DB96+1)/DF96)))+((CU96*3600)/DF96)))),0))</f>
        <v>-</v>
      </c>
      <c r="DN96" s="37" t="str">
        <f t="shared" si="125"/>
        <v>-</v>
      </c>
      <c r="DO96" s="89" t="str">
        <f t="shared" ref="DO96:DO113" si="157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126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127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128"/>
        <v>-</v>
      </c>
      <c r="AC97" s="68"/>
      <c r="AD97" s="70" t="str">
        <f t="shared" si="136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29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30"/>
        <v>-</v>
      </c>
      <c r="AW97" s="68"/>
      <c r="AX97" s="70" t="str">
        <f t="shared" si="137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31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32"/>
        <v>-</v>
      </c>
      <c r="BQ97" s="68"/>
      <c r="BR97" s="70" t="str">
        <f t="shared" si="133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34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35"/>
        <v>-</v>
      </c>
      <c r="CK97" s="76"/>
      <c r="CL97" s="81"/>
      <c r="CM97" s="82"/>
      <c r="CN97" s="64" t="str">
        <f t="shared" si="138"/>
        <v>-</v>
      </c>
      <c r="CO97" s="65"/>
      <c r="CP97" s="65"/>
      <c r="CQ97" s="66" t="str">
        <f t="shared" si="139"/>
        <v>-</v>
      </c>
      <c r="CR97" s="64" t="str">
        <f t="shared" si="140"/>
        <v>-</v>
      </c>
      <c r="CS97" s="67" t="str">
        <f t="shared" si="141"/>
        <v/>
      </c>
      <c r="CT97" s="76"/>
      <c r="CU97" s="61" t="str">
        <f t="shared" si="142"/>
        <v>-</v>
      </c>
      <c r="CV97" s="62" t="str">
        <f t="shared" si="143"/>
        <v>-</v>
      </c>
      <c r="CW97" s="63" t="str">
        <f t="shared" si="144"/>
        <v>-</v>
      </c>
      <c r="CX97" s="63" t="str">
        <f t="shared" si="121"/>
        <v>-</v>
      </c>
      <c r="CY97" s="63" t="str">
        <f t="shared" si="145"/>
        <v>-</v>
      </c>
      <c r="CZ97" s="63" t="str">
        <f t="shared" si="146"/>
        <v>-</v>
      </c>
      <c r="DA97" s="51" t="str">
        <f>IF($J97="","-",CV97+CY97+CU97)</f>
        <v>-</v>
      </c>
      <c r="DB97" s="52" t="str">
        <f t="shared" si="123"/>
        <v>-</v>
      </c>
      <c r="DC97" s="53" t="str">
        <f t="shared" si="147"/>
        <v>-</v>
      </c>
      <c r="DD97" s="7" t="str">
        <f t="shared" si="124"/>
        <v>-</v>
      </c>
      <c r="DE97" s="7" t="str">
        <f t="shared" si="148"/>
        <v>-</v>
      </c>
      <c r="DF97" s="7" t="str">
        <f t="shared" si="149"/>
        <v>-</v>
      </c>
      <c r="DG97" s="7" t="str">
        <f t="shared" si="150"/>
        <v>-</v>
      </c>
      <c r="DH97" s="7" t="str">
        <f t="shared" si="151"/>
        <v>-</v>
      </c>
      <c r="DI97" s="7" t="str">
        <f t="shared" si="152"/>
        <v>-</v>
      </c>
      <c r="DJ97" s="7" t="str">
        <f t="shared" si="153"/>
        <v>-</v>
      </c>
      <c r="DK97" s="7" t="str">
        <f t="shared" si="154"/>
        <v>-</v>
      </c>
      <c r="DL97" s="13" t="str">
        <f t="shared" si="155"/>
        <v>-</v>
      </c>
      <c r="DM97" s="14" t="str">
        <f t="shared" si="156"/>
        <v>-</v>
      </c>
      <c r="DN97" s="37" t="str">
        <f t="shared" si="125"/>
        <v>-</v>
      </c>
      <c r="DO97" s="89" t="str">
        <f t="shared" si="157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126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127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128"/>
        <v>-</v>
      </c>
      <c r="AC98" s="68"/>
      <c r="AD98" s="70" t="str">
        <f t="shared" si="136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29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30"/>
        <v>-</v>
      </c>
      <c r="AW98" s="68"/>
      <c r="AX98" s="70" t="str">
        <f t="shared" si="137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31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32"/>
        <v>-</v>
      </c>
      <c r="BQ98" s="68"/>
      <c r="BR98" s="70" t="str">
        <f t="shared" si="133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34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35"/>
        <v>-</v>
      </c>
      <c r="CK98" s="76"/>
      <c r="CL98" s="81"/>
      <c r="CM98" s="82"/>
      <c r="CN98" s="64" t="str">
        <f t="shared" si="138"/>
        <v>-</v>
      </c>
      <c r="CO98" s="65"/>
      <c r="CP98" s="65"/>
      <c r="CQ98" s="66" t="str">
        <f t="shared" si="139"/>
        <v>-</v>
      </c>
      <c r="CR98" s="64" t="str">
        <f t="shared" si="140"/>
        <v>-</v>
      </c>
      <c r="CS98" s="67" t="str">
        <f t="shared" si="141"/>
        <v/>
      </c>
      <c r="CT98" s="76"/>
      <c r="CU98" s="61" t="str">
        <f t="shared" si="142"/>
        <v>-</v>
      </c>
      <c r="CV98" s="62" t="str">
        <f t="shared" si="143"/>
        <v>-</v>
      </c>
      <c r="CW98" s="63" t="str">
        <f t="shared" si="144"/>
        <v>-</v>
      </c>
      <c r="CX98" s="63" t="str">
        <f t="shared" si="121"/>
        <v>-</v>
      </c>
      <c r="CY98" s="63" t="str">
        <f t="shared" si="145"/>
        <v>-</v>
      </c>
      <c r="CZ98" s="63" t="str">
        <f t="shared" si="146"/>
        <v>-</v>
      </c>
      <c r="DA98" s="51" t="str">
        <f t="shared" ref="DA98:DA113" si="158">IF($J98="","-",CV98+CY98+CU98)</f>
        <v>-</v>
      </c>
      <c r="DB98" s="52" t="str">
        <f t="shared" si="123"/>
        <v>-</v>
      </c>
      <c r="DC98" s="53" t="str">
        <f t="shared" si="147"/>
        <v>-</v>
      </c>
      <c r="DD98" s="7" t="str">
        <f t="shared" si="124"/>
        <v>-</v>
      </c>
      <c r="DE98" s="7" t="str">
        <f t="shared" si="148"/>
        <v>-</v>
      </c>
      <c r="DF98" s="7" t="str">
        <f t="shared" si="149"/>
        <v>-</v>
      </c>
      <c r="DG98" s="7" t="str">
        <f t="shared" si="150"/>
        <v>-</v>
      </c>
      <c r="DH98" s="7" t="str">
        <f t="shared" si="151"/>
        <v>-</v>
      </c>
      <c r="DI98" s="7" t="str">
        <f t="shared" si="152"/>
        <v>-</v>
      </c>
      <c r="DJ98" s="7" t="str">
        <f t="shared" si="153"/>
        <v>-</v>
      </c>
      <c r="DK98" s="7" t="str">
        <f t="shared" si="154"/>
        <v>-</v>
      </c>
      <c r="DL98" s="13" t="str">
        <f t="shared" si="155"/>
        <v>-</v>
      </c>
      <c r="DM98" s="14" t="str">
        <f t="shared" si="156"/>
        <v>-</v>
      </c>
      <c r="DN98" s="37" t="str">
        <f t="shared" si="125"/>
        <v>-</v>
      </c>
      <c r="DO98" s="89" t="str">
        <f t="shared" si="157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126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127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128"/>
        <v>-</v>
      </c>
      <c r="AC99" s="68"/>
      <c r="AD99" s="70" t="str">
        <f t="shared" si="136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29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30"/>
        <v>-</v>
      </c>
      <c r="AW99" s="68"/>
      <c r="AX99" s="70" t="str">
        <f t="shared" si="137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31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32"/>
        <v>-</v>
      </c>
      <c r="BQ99" s="68"/>
      <c r="BR99" s="70" t="str">
        <f t="shared" si="133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34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35"/>
        <v>-</v>
      </c>
      <c r="CK99" s="76"/>
      <c r="CL99" s="81"/>
      <c r="CM99" s="82"/>
      <c r="CN99" s="64" t="str">
        <f t="shared" si="138"/>
        <v>-</v>
      </c>
      <c r="CO99" s="65"/>
      <c r="CP99" s="65"/>
      <c r="CQ99" s="66" t="str">
        <f t="shared" si="139"/>
        <v>-</v>
      </c>
      <c r="CR99" s="64" t="str">
        <f t="shared" si="140"/>
        <v>-</v>
      </c>
      <c r="CS99" s="67" t="str">
        <f t="shared" si="141"/>
        <v/>
      </c>
      <c r="CT99" s="76"/>
      <c r="CU99" s="61" t="str">
        <f t="shared" si="142"/>
        <v>-</v>
      </c>
      <c r="CV99" s="62" t="str">
        <f t="shared" si="143"/>
        <v>-</v>
      </c>
      <c r="CW99" s="63" t="str">
        <f t="shared" si="144"/>
        <v>-</v>
      </c>
      <c r="CX99" s="63" t="str">
        <f t="shared" si="121"/>
        <v>-</v>
      </c>
      <c r="CY99" s="63" t="str">
        <f t="shared" si="145"/>
        <v>-</v>
      </c>
      <c r="CZ99" s="63" t="str">
        <f t="shared" si="146"/>
        <v>-</v>
      </c>
      <c r="DA99" s="51" t="str">
        <f t="shared" si="158"/>
        <v>-</v>
      </c>
      <c r="DB99" s="52" t="str">
        <f t="shared" si="123"/>
        <v>-</v>
      </c>
      <c r="DC99" s="53" t="str">
        <f t="shared" si="147"/>
        <v>-</v>
      </c>
      <c r="DD99" s="7" t="str">
        <f t="shared" si="124"/>
        <v>-</v>
      </c>
      <c r="DE99" s="7" t="str">
        <f t="shared" si="148"/>
        <v>-</v>
      </c>
      <c r="DF99" s="7" t="str">
        <f t="shared" si="149"/>
        <v>-</v>
      </c>
      <c r="DG99" s="7" t="str">
        <f t="shared" si="150"/>
        <v>-</v>
      </c>
      <c r="DH99" s="7" t="str">
        <f t="shared" si="151"/>
        <v>-</v>
      </c>
      <c r="DI99" s="7" t="str">
        <f t="shared" si="152"/>
        <v>-</v>
      </c>
      <c r="DJ99" s="7" t="str">
        <f t="shared" si="153"/>
        <v>-</v>
      </c>
      <c r="DK99" s="7" t="str">
        <f t="shared" si="154"/>
        <v>-</v>
      </c>
      <c r="DL99" s="13" t="str">
        <f t="shared" si="155"/>
        <v>-</v>
      </c>
      <c r="DM99" s="14" t="str">
        <f t="shared" si="156"/>
        <v>-</v>
      </c>
      <c r="DN99" s="37" t="str">
        <f t="shared" si="125"/>
        <v>-</v>
      </c>
      <c r="DO99" s="89" t="str">
        <f t="shared" si="157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126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127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128"/>
        <v>-</v>
      </c>
      <c r="AC100" s="68"/>
      <c r="AD100" s="70" t="str">
        <f t="shared" si="136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29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30"/>
        <v>-</v>
      </c>
      <c r="AW100" s="68"/>
      <c r="AX100" s="70" t="str">
        <f t="shared" si="137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31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32"/>
        <v>-</v>
      </c>
      <c r="BQ100" s="68"/>
      <c r="BR100" s="70" t="str">
        <f t="shared" si="133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34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35"/>
        <v>-</v>
      </c>
      <c r="CK100" s="76"/>
      <c r="CL100" s="81"/>
      <c r="CM100" s="82"/>
      <c r="CN100" s="64" t="str">
        <f t="shared" si="138"/>
        <v>-</v>
      </c>
      <c r="CO100" s="65"/>
      <c r="CP100" s="65"/>
      <c r="CQ100" s="66" t="str">
        <f t="shared" si="139"/>
        <v>-</v>
      </c>
      <c r="CR100" s="64" t="str">
        <f t="shared" si="140"/>
        <v>-</v>
      </c>
      <c r="CS100" s="67" t="str">
        <f t="shared" si="141"/>
        <v/>
      </c>
      <c r="CT100" s="76"/>
      <c r="CU100" s="61" t="str">
        <f t="shared" si="142"/>
        <v>-</v>
      </c>
      <c r="CV100" s="62" t="str">
        <f t="shared" si="143"/>
        <v>-</v>
      </c>
      <c r="CW100" s="63" t="str">
        <f t="shared" si="144"/>
        <v>-</v>
      </c>
      <c r="CX100" s="63" t="str">
        <f t="shared" si="121"/>
        <v>-</v>
      </c>
      <c r="CY100" s="63" t="str">
        <f t="shared" si="145"/>
        <v>-</v>
      </c>
      <c r="CZ100" s="63" t="str">
        <f t="shared" si="146"/>
        <v>-</v>
      </c>
      <c r="DA100" s="51" t="str">
        <f t="shared" si="158"/>
        <v>-</v>
      </c>
      <c r="DB100" s="52" t="str">
        <f t="shared" si="123"/>
        <v>-</v>
      </c>
      <c r="DC100" s="53" t="str">
        <f t="shared" si="147"/>
        <v>-</v>
      </c>
      <c r="DD100" s="7" t="str">
        <f t="shared" si="124"/>
        <v>-</v>
      </c>
      <c r="DE100" s="7" t="str">
        <f t="shared" si="148"/>
        <v>-</v>
      </c>
      <c r="DF100" s="7" t="str">
        <f t="shared" si="149"/>
        <v>-</v>
      </c>
      <c r="DG100" s="7" t="str">
        <f t="shared" si="150"/>
        <v>-</v>
      </c>
      <c r="DH100" s="7" t="str">
        <f t="shared" si="151"/>
        <v>-</v>
      </c>
      <c r="DI100" s="7" t="str">
        <f t="shared" si="152"/>
        <v>-</v>
      </c>
      <c r="DJ100" s="7" t="str">
        <f t="shared" si="153"/>
        <v>-</v>
      </c>
      <c r="DK100" s="7" t="str">
        <f t="shared" si="154"/>
        <v>-</v>
      </c>
      <c r="DL100" s="13" t="str">
        <f t="shared" si="155"/>
        <v>-</v>
      </c>
      <c r="DM100" s="14" t="str">
        <f t="shared" si="156"/>
        <v>-</v>
      </c>
      <c r="DN100" s="37" t="str">
        <f t="shared" si="125"/>
        <v>-</v>
      </c>
      <c r="DO100" s="89" t="str">
        <f t="shared" si="157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126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127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128"/>
        <v>-</v>
      </c>
      <c r="AC101" s="68"/>
      <c r="AD101" s="70" t="str">
        <f t="shared" si="136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29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30"/>
        <v>-</v>
      </c>
      <c r="AW101" s="68"/>
      <c r="AX101" s="70" t="str">
        <f t="shared" si="137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31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32"/>
        <v>-</v>
      </c>
      <c r="BQ101" s="68"/>
      <c r="BR101" s="70" t="str">
        <f t="shared" si="133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34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35"/>
        <v>-</v>
      </c>
      <c r="CK101" s="76"/>
      <c r="CL101" s="81"/>
      <c r="CM101" s="82"/>
      <c r="CN101" s="64" t="str">
        <f t="shared" si="138"/>
        <v>-</v>
      </c>
      <c r="CO101" s="65"/>
      <c r="CP101" s="65"/>
      <c r="CQ101" s="66" t="str">
        <f t="shared" si="139"/>
        <v>-</v>
      </c>
      <c r="CR101" s="64" t="str">
        <f t="shared" si="140"/>
        <v>-</v>
      </c>
      <c r="CS101" s="67" t="str">
        <f t="shared" si="141"/>
        <v/>
      </c>
      <c r="CT101" s="76"/>
      <c r="CU101" s="61" t="str">
        <f t="shared" si="142"/>
        <v>-</v>
      </c>
      <c r="CV101" s="62" t="str">
        <f t="shared" si="143"/>
        <v>-</v>
      </c>
      <c r="CW101" s="63" t="str">
        <f t="shared" si="144"/>
        <v>-</v>
      </c>
      <c r="CX101" s="63" t="str">
        <f t="shared" si="121"/>
        <v>-</v>
      </c>
      <c r="CY101" s="63" t="str">
        <f t="shared" si="145"/>
        <v>-</v>
      </c>
      <c r="CZ101" s="63" t="str">
        <f t="shared" si="146"/>
        <v>-</v>
      </c>
      <c r="DA101" s="51" t="str">
        <f t="shared" si="158"/>
        <v>-</v>
      </c>
      <c r="DB101" s="52" t="str">
        <f t="shared" si="123"/>
        <v>-</v>
      </c>
      <c r="DC101" s="53" t="str">
        <f t="shared" si="147"/>
        <v>-</v>
      </c>
      <c r="DD101" s="7" t="str">
        <f t="shared" si="124"/>
        <v>-</v>
      </c>
      <c r="DE101" s="7" t="str">
        <f t="shared" si="148"/>
        <v>-</v>
      </c>
      <c r="DF101" s="7" t="str">
        <f t="shared" si="149"/>
        <v>-</v>
      </c>
      <c r="DG101" s="7" t="str">
        <f t="shared" si="150"/>
        <v>-</v>
      </c>
      <c r="DH101" s="7" t="str">
        <f t="shared" si="151"/>
        <v>-</v>
      </c>
      <c r="DI101" s="7" t="str">
        <f t="shared" si="152"/>
        <v>-</v>
      </c>
      <c r="DJ101" s="7" t="str">
        <f t="shared" si="153"/>
        <v>-</v>
      </c>
      <c r="DK101" s="7" t="str">
        <f t="shared" si="154"/>
        <v>-</v>
      </c>
      <c r="DL101" s="13" t="str">
        <f t="shared" si="155"/>
        <v>-</v>
      </c>
      <c r="DM101" s="14" t="str">
        <f t="shared" si="156"/>
        <v>-</v>
      </c>
      <c r="DN101" s="37" t="str">
        <f t="shared" si="125"/>
        <v>-</v>
      </c>
      <c r="DO101" s="89" t="str">
        <f t="shared" si="157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126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127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128"/>
        <v>-</v>
      </c>
      <c r="AC102" s="68"/>
      <c r="AD102" s="70" t="str">
        <f t="shared" si="136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29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30"/>
        <v>-</v>
      </c>
      <c r="AW102" s="68"/>
      <c r="AX102" s="70" t="str">
        <f t="shared" si="137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31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32"/>
        <v>-</v>
      </c>
      <c r="BQ102" s="68"/>
      <c r="BR102" s="70" t="str">
        <f t="shared" si="133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34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35"/>
        <v>-</v>
      </c>
      <c r="CK102" s="76"/>
      <c r="CL102" s="81"/>
      <c r="CM102" s="82"/>
      <c r="CN102" s="64" t="str">
        <f t="shared" si="138"/>
        <v>-</v>
      </c>
      <c r="CO102" s="65"/>
      <c r="CP102" s="65"/>
      <c r="CQ102" s="66" t="str">
        <f t="shared" si="139"/>
        <v>-</v>
      </c>
      <c r="CR102" s="64" t="str">
        <f t="shared" si="140"/>
        <v>-</v>
      </c>
      <c r="CS102" s="67" t="str">
        <f t="shared" si="141"/>
        <v/>
      </c>
      <c r="CT102" s="76"/>
      <c r="CU102" s="61" t="str">
        <f t="shared" si="142"/>
        <v>-</v>
      </c>
      <c r="CV102" s="62" t="str">
        <f t="shared" si="143"/>
        <v>-</v>
      </c>
      <c r="CW102" s="63" t="str">
        <f t="shared" si="144"/>
        <v>-</v>
      </c>
      <c r="CX102" s="63" t="str">
        <f t="shared" si="121"/>
        <v>-</v>
      </c>
      <c r="CY102" s="63" t="str">
        <f t="shared" si="145"/>
        <v>-</v>
      </c>
      <c r="CZ102" s="63" t="str">
        <f t="shared" si="146"/>
        <v>-</v>
      </c>
      <c r="DA102" s="51" t="str">
        <f t="shared" si="158"/>
        <v>-</v>
      </c>
      <c r="DB102" s="52" t="str">
        <f t="shared" si="123"/>
        <v>-</v>
      </c>
      <c r="DC102" s="53" t="str">
        <f t="shared" si="147"/>
        <v>-</v>
      </c>
      <c r="DD102" s="7" t="str">
        <f t="shared" si="124"/>
        <v>-</v>
      </c>
      <c r="DE102" s="7" t="str">
        <f t="shared" si="148"/>
        <v>-</v>
      </c>
      <c r="DF102" s="7" t="str">
        <f t="shared" si="149"/>
        <v>-</v>
      </c>
      <c r="DG102" s="7" t="str">
        <f t="shared" si="150"/>
        <v>-</v>
      </c>
      <c r="DH102" s="7" t="str">
        <f t="shared" si="151"/>
        <v>-</v>
      </c>
      <c r="DI102" s="7" t="str">
        <f t="shared" si="152"/>
        <v>-</v>
      </c>
      <c r="DJ102" s="7" t="str">
        <f t="shared" si="153"/>
        <v>-</v>
      </c>
      <c r="DK102" s="7" t="str">
        <f t="shared" si="154"/>
        <v>-</v>
      </c>
      <c r="DL102" s="13" t="str">
        <f t="shared" si="155"/>
        <v>-</v>
      </c>
      <c r="DM102" s="14" t="str">
        <f t="shared" si="156"/>
        <v>-</v>
      </c>
      <c r="DN102" s="37" t="str">
        <f t="shared" si="125"/>
        <v>-</v>
      </c>
      <c r="DO102" s="89" t="str">
        <f t="shared" si="157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126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127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128"/>
        <v>-</v>
      </c>
      <c r="AC103" s="68"/>
      <c r="AD103" s="70" t="str">
        <f t="shared" si="136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29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30"/>
        <v>-</v>
      </c>
      <c r="AW103" s="68"/>
      <c r="AX103" s="70" t="str">
        <f t="shared" si="137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31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32"/>
        <v>-</v>
      </c>
      <c r="BQ103" s="68"/>
      <c r="BR103" s="70" t="str">
        <f t="shared" si="133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34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35"/>
        <v>-</v>
      </c>
      <c r="CK103" s="76"/>
      <c r="CL103" s="81"/>
      <c r="CM103" s="82"/>
      <c r="CN103" s="64" t="str">
        <f t="shared" si="138"/>
        <v>-</v>
      </c>
      <c r="CO103" s="65"/>
      <c r="CP103" s="65"/>
      <c r="CQ103" s="66" t="str">
        <f t="shared" si="139"/>
        <v>-</v>
      </c>
      <c r="CR103" s="64" t="str">
        <f t="shared" si="140"/>
        <v>-</v>
      </c>
      <c r="CS103" s="67" t="str">
        <f t="shared" si="141"/>
        <v/>
      </c>
      <c r="CT103" s="76"/>
      <c r="CU103" s="61" t="str">
        <f t="shared" si="142"/>
        <v>-</v>
      </c>
      <c r="CV103" s="62" t="str">
        <f t="shared" si="143"/>
        <v>-</v>
      </c>
      <c r="CW103" s="63" t="str">
        <f t="shared" si="144"/>
        <v>-</v>
      </c>
      <c r="CX103" s="63" t="str">
        <f t="shared" si="121"/>
        <v>-</v>
      </c>
      <c r="CY103" s="63" t="str">
        <f t="shared" si="145"/>
        <v>-</v>
      </c>
      <c r="CZ103" s="63" t="str">
        <f t="shared" si="146"/>
        <v>-</v>
      </c>
      <c r="DA103" s="51" t="str">
        <f t="shared" si="158"/>
        <v>-</v>
      </c>
      <c r="DB103" s="52" t="str">
        <f t="shared" si="123"/>
        <v>-</v>
      </c>
      <c r="DC103" s="53" t="str">
        <f t="shared" si="147"/>
        <v>-</v>
      </c>
      <c r="DD103" s="7" t="str">
        <f t="shared" si="124"/>
        <v>-</v>
      </c>
      <c r="DE103" s="7" t="str">
        <f t="shared" si="148"/>
        <v>-</v>
      </c>
      <c r="DF103" s="7" t="str">
        <f t="shared" si="149"/>
        <v>-</v>
      </c>
      <c r="DG103" s="7" t="str">
        <f t="shared" si="150"/>
        <v>-</v>
      </c>
      <c r="DH103" s="7" t="str">
        <f t="shared" si="151"/>
        <v>-</v>
      </c>
      <c r="DI103" s="7" t="str">
        <f t="shared" si="152"/>
        <v>-</v>
      </c>
      <c r="DJ103" s="7" t="str">
        <f t="shared" si="153"/>
        <v>-</v>
      </c>
      <c r="DK103" s="7" t="str">
        <f t="shared" si="154"/>
        <v>-</v>
      </c>
      <c r="DL103" s="13" t="str">
        <f t="shared" si="155"/>
        <v>-</v>
      </c>
      <c r="DM103" s="14" t="str">
        <f t="shared" si="156"/>
        <v>-</v>
      </c>
      <c r="DN103" s="37" t="str">
        <f t="shared" si="125"/>
        <v>-</v>
      </c>
      <c r="DO103" s="89" t="str">
        <f t="shared" si="157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126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127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128"/>
        <v>-</v>
      </c>
      <c r="AC104" s="68"/>
      <c r="AD104" s="70" t="str">
        <f t="shared" si="136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29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30"/>
        <v>-</v>
      </c>
      <c r="AW104" s="68"/>
      <c r="AX104" s="70" t="str">
        <f t="shared" si="137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31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32"/>
        <v>-</v>
      </c>
      <c r="BQ104" s="68"/>
      <c r="BR104" s="70" t="str">
        <f t="shared" si="133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34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35"/>
        <v>-</v>
      </c>
      <c r="CK104" s="76"/>
      <c r="CL104" s="81"/>
      <c r="CM104" s="82"/>
      <c r="CN104" s="64" t="str">
        <f t="shared" si="138"/>
        <v>-</v>
      </c>
      <c r="CO104" s="65"/>
      <c r="CP104" s="65"/>
      <c r="CQ104" s="66" t="str">
        <f t="shared" si="139"/>
        <v>-</v>
      </c>
      <c r="CR104" s="64" t="str">
        <f t="shared" si="140"/>
        <v>-</v>
      </c>
      <c r="CS104" s="67" t="str">
        <f t="shared" si="141"/>
        <v/>
      </c>
      <c r="CT104" s="76"/>
      <c r="CU104" s="61" t="str">
        <f t="shared" si="142"/>
        <v>-</v>
      </c>
      <c r="CV104" s="62" t="str">
        <f t="shared" si="143"/>
        <v>-</v>
      </c>
      <c r="CW104" s="63" t="str">
        <f t="shared" si="144"/>
        <v>-</v>
      </c>
      <c r="CX104" s="63" t="str">
        <f t="shared" si="121"/>
        <v>-</v>
      </c>
      <c r="CY104" s="63" t="str">
        <f t="shared" si="145"/>
        <v>-</v>
      </c>
      <c r="CZ104" s="63" t="str">
        <f t="shared" si="146"/>
        <v>-</v>
      </c>
      <c r="DA104" s="51" t="str">
        <f t="shared" si="158"/>
        <v>-</v>
      </c>
      <c r="DB104" s="52" t="str">
        <f t="shared" si="123"/>
        <v>-</v>
      </c>
      <c r="DC104" s="53" t="str">
        <f t="shared" si="147"/>
        <v>-</v>
      </c>
      <c r="DD104" s="7" t="str">
        <f t="shared" si="124"/>
        <v>-</v>
      </c>
      <c r="DE104" s="7" t="str">
        <f t="shared" si="148"/>
        <v>-</v>
      </c>
      <c r="DF104" s="7" t="str">
        <f t="shared" si="149"/>
        <v>-</v>
      </c>
      <c r="DG104" s="7" t="str">
        <f t="shared" si="150"/>
        <v>-</v>
      </c>
      <c r="DH104" s="7" t="str">
        <f t="shared" si="151"/>
        <v>-</v>
      </c>
      <c r="DI104" s="7" t="str">
        <f t="shared" si="152"/>
        <v>-</v>
      </c>
      <c r="DJ104" s="7" t="str">
        <f t="shared" si="153"/>
        <v>-</v>
      </c>
      <c r="DK104" s="7" t="str">
        <f t="shared" si="154"/>
        <v>-</v>
      </c>
      <c r="DL104" s="13" t="str">
        <f t="shared" si="155"/>
        <v>-</v>
      </c>
      <c r="DM104" s="14" t="str">
        <f t="shared" si="156"/>
        <v>-</v>
      </c>
      <c r="DN104" s="37" t="str">
        <f t="shared" si="125"/>
        <v>-</v>
      </c>
      <c r="DO104" s="89" t="str">
        <f t="shared" si="157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126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127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128"/>
        <v>-</v>
      </c>
      <c r="AC105" s="68"/>
      <c r="AD105" s="70" t="str">
        <f t="shared" si="136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29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30"/>
        <v>-</v>
      </c>
      <c r="AW105" s="68"/>
      <c r="AX105" s="70" t="str">
        <f t="shared" si="137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31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32"/>
        <v>-</v>
      </c>
      <c r="BQ105" s="68"/>
      <c r="BR105" s="70" t="str">
        <f t="shared" si="133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34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35"/>
        <v>-</v>
      </c>
      <c r="CK105" s="76"/>
      <c r="CL105" s="81"/>
      <c r="CM105" s="82"/>
      <c r="CN105" s="64" t="str">
        <f t="shared" si="138"/>
        <v>-</v>
      </c>
      <c r="CO105" s="65"/>
      <c r="CP105" s="65"/>
      <c r="CQ105" s="66" t="str">
        <f t="shared" si="139"/>
        <v>-</v>
      </c>
      <c r="CR105" s="64" t="str">
        <f t="shared" si="140"/>
        <v>-</v>
      </c>
      <c r="CS105" s="67" t="str">
        <f t="shared" si="141"/>
        <v/>
      </c>
      <c r="CT105" s="76"/>
      <c r="CU105" s="61" t="str">
        <f t="shared" si="142"/>
        <v>-</v>
      </c>
      <c r="CV105" s="62" t="str">
        <f t="shared" si="143"/>
        <v>-</v>
      </c>
      <c r="CW105" s="63" t="str">
        <f t="shared" si="144"/>
        <v>-</v>
      </c>
      <c r="CX105" s="63" t="str">
        <f t="shared" si="121"/>
        <v>-</v>
      </c>
      <c r="CY105" s="63" t="str">
        <f t="shared" si="145"/>
        <v>-</v>
      </c>
      <c r="CZ105" s="63" t="str">
        <f t="shared" si="146"/>
        <v>-</v>
      </c>
      <c r="DA105" s="51" t="str">
        <f t="shared" si="158"/>
        <v>-</v>
      </c>
      <c r="DB105" s="52" t="str">
        <f t="shared" si="123"/>
        <v>-</v>
      </c>
      <c r="DC105" s="53" t="str">
        <f t="shared" si="147"/>
        <v>-</v>
      </c>
      <c r="DD105" s="7" t="str">
        <f t="shared" si="124"/>
        <v>-</v>
      </c>
      <c r="DE105" s="7" t="str">
        <f t="shared" si="148"/>
        <v>-</v>
      </c>
      <c r="DF105" s="7" t="str">
        <f t="shared" si="149"/>
        <v>-</v>
      </c>
      <c r="DG105" s="7" t="str">
        <f t="shared" si="150"/>
        <v>-</v>
      </c>
      <c r="DH105" s="7" t="str">
        <f t="shared" si="151"/>
        <v>-</v>
      </c>
      <c r="DI105" s="7" t="str">
        <f t="shared" si="152"/>
        <v>-</v>
      </c>
      <c r="DJ105" s="7" t="str">
        <f t="shared" si="153"/>
        <v>-</v>
      </c>
      <c r="DK105" s="7" t="str">
        <f t="shared" si="154"/>
        <v>-</v>
      </c>
      <c r="DL105" s="13" t="str">
        <f t="shared" si="155"/>
        <v>-</v>
      </c>
      <c r="DM105" s="14" t="str">
        <f t="shared" si="156"/>
        <v>-</v>
      </c>
      <c r="DN105" s="37" t="str">
        <f t="shared" si="125"/>
        <v>-</v>
      </c>
      <c r="DO105" s="89" t="str">
        <f t="shared" si="157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126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127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128"/>
        <v>-</v>
      </c>
      <c r="AC106" s="68"/>
      <c r="AD106" s="70" t="str">
        <f t="shared" si="136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29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30"/>
        <v>-</v>
      </c>
      <c r="AW106" s="68"/>
      <c r="AX106" s="70" t="str">
        <f t="shared" si="137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31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32"/>
        <v>-</v>
      </c>
      <c r="BQ106" s="68"/>
      <c r="BR106" s="70" t="str">
        <f t="shared" si="133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34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35"/>
        <v>-</v>
      </c>
      <c r="CK106" s="76"/>
      <c r="CL106" s="81"/>
      <c r="CM106" s="82"/>
      <c r="CN106" s="64" t="str">
        <f t="shared" si="138"/>
        <v>-</v>
      </c>
      <c r="CO106" s="65"/>
      <c r="CP106" s="65"/>
      <c r="CQ106" s="66" t="str">
        <f t="shared" si="139"/>
        <v>-</v>
      </c>
      <c r="CR106" s="64" t="str">
        <f t="shared" si="140"/>
        <v>-</v>
      </c>
      <c r="CS106" s="67" t="str">
        <f t="shared" si="141"/>
        <v/>
      </c>
      <c r="CT106" s="76"/>
      <c r="CU106" s="61" t="str">
        <f t="shared" si="142"/>
        <v>-</v>
      </c>
      <c r="CV106" s="62" t="str">
        <f t="shared" si="143"/>
        <v>-</v>
      </c>
      <c r="CW106" s="63" t="str">
        <f t="shared" si="144"/>
        <v>-</v>
      </c>
      <c r="CX106" s="63" t="str">
        <f t="shared" si="121"/>
        <v>-</v>
      </c>
      <c r="CY106" s="63" t="str">
        <f t="shared" si="145"/>
        <v>-</v>
      </c>
      <c r="CZ106" s="63" t="str">
        <f t="shared" si="146"/>
        <v>-</v>
      </c>
      <c r="DA106" s="51" t="str">
        <f t="shared" si="158"/>
        <v>-</v>
      </c>
      <c r="DB106" s="52" t="str">
        <f t="shared" si="123"/>
        <v>-</v>
      </c>
      <c r="DC106" s="53" t="str">
        <f t="shared" si="147"/>
        <v>-</v>
      </c>
      <c r="DD106" s="7" t="str">
        <f t="shared" si="124"/>
        <v>-</v>
      </c>
      <c r="DE106" s="7" t="str">
        <f t="shared" si="148"/>
        <v>-</v>
      </c>
      <c r="DF106" s="7" t="str">
        <f t="shared" si="149"/>
        <v>-</v>
      </c>
      <c r="DG106" s="7" t="str">
        <f t="shared" si="150"/>
        <v>-</v>
      </c>
      <c r="DH106" s="7" t="str">
        <f t="shared" si="151"/>
        <v>-</v>
      </c>
      <c r="DI106" s="7" t="str">
        <f t="shared" si="152"/>
        <v>-</v>
      </c>
      <c r="DJ106" s="7" t="str">
        <f t="shared" si="153"/>
        <v>-</v>
      </c>
      <c r="DK106" s="7" t="str">
        <f t="shared" si="154"/>
        <v>-</v>
      </c>
      <c r="DL106" s="13" t="str">
        <f t="shared" si="155"/>
        <v>-</v>
      </c>
      <c r="DM106" s="14" t="str">
        <f t="shared" si="156"/>
        <v>-</v>
      </c>
      <c r="DN106" s="37" t="str">
        <f t="shared" si="125"/>
        <v>-</v>
      </c>
      <c r="DO106" s="89" t="str">
        <f t="shared" si="157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126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127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128"/>
        <v>-</v>
      </c>
      <c r="AC107" s="68"/>
      <c r="AD107" s="70" t="str">
        <f t="shared" si="136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29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30"/>
        <v>-</v>
      </c>
      <c r="AW107" s="68"/>
      <c r="AX107" s="70" t="str">
        <f t="shared" si="137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31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32"/>
        <v>-</v>
      </c>
      <c r="BQ107" s="68"/>
      <c r="BR107" s="70" t="str">
        <f t="shared" si="133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34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35"/>
        <v>-</v>
      </c>
      <c r="CK107" s="76"/>
      <c r="CL107" s="81"/>
      <c r="CM107" s="82"/>
      <c r="CN107" s="64" t="str">
        <f t="shared" si="138"/>
        <v>-</v>
      </c>
      <c r="CO107" s="65"/>
      <c r="CP107" s="65"/>
      <c r="CQ107" s="66" t="str">
        <f t="shared" si="139"/>
        <v>-</v>
      </c>
      <c r="CR107" s="64" t="str">
        <f t="shared" si="140"/>
        <v>-</v>
      </c>
      <c r="CS107" s="67" t="str">
        <f t="shared" si="141"/>
        <v/>
      </c>
      <c r="CT107" s="76"/>
      <c r="CU107" s="61" t="str">
        <f t="shared" si="142"/>
        <v>-</v>
      </c>
      <c r="CV107" s="62" t="str">
        <f t="shared" si="143"/>
        <v>-</v>
      </c>
      <c r="CW107" s="63" t="str">
        <f t="shared" si="144"/>
        <v>-</v>
      </c>
      <c r="CX107" s="63" t="str">
        <f t="shared" si="121"/>
        <v>-</v>
      </c>
      <c r="CY107" s="63" t="str">
        <f t="shared" si="145"/>
        <v>-</v>
      </c>
      <c r="CZ107" s="63" t="str">
        <f t="shared" si="146"/>
        <v>-</v>
      </c>
      <c r="DA107" s="51" t="str">
        <f t="shared" si="158"/>
        <v>-</v>
      </c>
      <c r="DB107" s="52" t="str">
        <f t="shared" si="123"/>
        <v>-</v>
      </c>
      <c r="DC107" s="53" t="str">
        <f t="shared" si="147"/>
        <v>-</v>
      </c>
      <c r="DD107" s="7" t="str">
        <f t="shared" si="124"/>
        <v>-</v>
      </c>
      <c r="DE107" s="7" t="str">
        <f t="shared" si="148"/>
        <v>-</v>
      </c>
      <c r="DF107" s="7" t="str">
        <f t="shared" si="149"/>
        <v>-</v>
      </c>
      <c r="DG107" s="7" t="str">
        <f t="shared" si="150"/>
        <v>-</v>
      </c>
      <c r="DH107" s="7" t="str">
        <f t="shared" si="151"/>
        <v>-</v>
      </c>
      <c r="DI107" s="7" t="str">
        <f t="shared" si="152"/>
        <v>-</v>
      </c>
      <c r="DJ107" s="7" t="str">
        <f t="shared" si="153"/>
        <v>-</v>
      </c>
      <c r="DK107" s="7" t="str">
        <f t="shared" si="154"/>
        <v>-</v>
      </c>
      <c r="DL107" s="13" t="str">
        <f t="shared" si="155"/>
        <v>-</v>
      </c>
      <c r="DM107" s="14" t="str">
        <f t="shared" si="156"/>
        <v>-</v>
      </c>
      <c r="DN107" s="37" t="str">
        <f t="shared" si="125"/>
        <v>-</v>
      </c>
      <c r="DO107" s="89" t="str">
        <f t="shared" si="157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126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127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128"/>
        <v>-</v>
      </c>
      <c r="AC108" s="68"/>
      <c r="AD108" s="70" t="str">
        <f t="shared" si="136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29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30"/>
        <v>-</v>
      </c>
      <c r="AW108" s="68"/>
      <c r="AX108" s="70" t="str">
        <f t="shared" si="137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31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32"/>
        <v>-</v>
      </c>
      <c r="BQ108" s="68"/>
      <c r="BR108" s="70" t="str">
        <f t="shared" si="133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34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35"/>
        <v>-</v>
      </c>
      <c r="CK108" s="76"/>
      <c r="CL108" s="81"/>
      <c r="CM108" s="82"/>
      <c r="CN108" s="64" t="str">
        <f t="shared" si="138"/>
        <v>-</v>
      </c>
      <c r="CO108" s="65"/>
      <c r="CP108" s="65"/>
      <c r="CQ108" s="66" t="str">
        <f t="shared" si="139"/>
        <v>-</v>
      </c>
      <c r="CR108" s="64" t="str">
        <f t="shared" si="140"/>
        <v>-</v>
      </c>
      <c r="CS108" s="67" t="str">
        <f t="shared" si="141"/>
        <v/>
      </c>
      <c r="CT108" s="76"/>
      <c r="CU108" s="61" t="str">
        <f t="shared" si="142"/>
        <v>-</v>
      </c>
      <c r="CV108" s="62" t="str">
        <f t="shared" si="143"/>
        <v>-</v>
      </c>
      <c r="CW108" s="63" t="str">
        <f t="shared" si="144"/>
        <v>-</v>
      </c>
      <c r="CX108" s="63" t="str">
        <f t="shared" si="121"/>
        <v>-</v>
      </c>
      <c r="CY108" s="63" t="str">
        <f t="shared" si="145"/>
        <v>-</v>
      </c>
      <c r="CZ108" s="63" t="str">
        <f t="shared" si="146"/>
        <v>-</v>
      </c>
      <c r="DA108" s="51" t="str">
        <f t="shared" si="158"/>
        <v>-</v>
      </c>
      <c r="DB108" s="52" t="str">
        <f t="shared" si="123"/>
        <v>-</v>
      </c>
      <c r="DC108" s="53" t="str">
        <f t="shared" si="147"/>
        <v>-</v>
      </c>
      <c r="DD108" s="7" t="str">
        <f t="shared" si="124"/>
        <v>-</v>
      </c>
      <c r="DE108" s="7" t="str">
        <f t="shared" si="148"/>
        <v>-</v>
      </c>
      <c r="DF108" s="7" t="str">
        <f t="shared" si="149"/>
        <v>-</v>
      </c>
      <c r="DG108" s="7" t="str">
        <f t="shared" si="150"/>
        <v>-</v>
      </c>
      <c r="DH108" s="7" t="str">
        <f t="shared" si="151"/>
        <v>-</v>
      </c>
      <c r="DI108" s="7" t="str">
        <f t="shared" si="152"/>
        <v>-</v>
      </c>
      <c r="DJ108" s="7" t="str">
        <f t="shared" si="153"/>
        <v>-</v>
      </c>
      <c r="DK108" s="7" t="str">
        <f t="shared" si="154"/>
        <v>-</v>
      </c>
      <c r="DL108" s="13" t="str">
        <f t="shared" si="155"/>
        <v>-</v>
      </c>
      <c r="DM108" s="14" t="str">
        <f t="shared" si="156"/>
        <v>-</v>
      </c>
      <c r="DN108" s="37" t="str">
        <f t="shared" si="125"/>
        <v>-</v>
      </c>
      <c r="DO108" s="89" t="str">
        <f t="shared" si="157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126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127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128"/>
        <v>-</v>
      </c>
      <c r="AC109" s="68"/>
      <c r="AD109" s="70" t="str">
        <f t="shared" si="136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29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30"/>
        <v>-</v>
      </c>
      <c r="AW109" s="68"/>
      <c r="AX109" s="70" t="str">
        <f t="shared" si="137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31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32"/>
        <v>-</v>
      </c>
      <c r="BQ109" s="68"/>
      <c r="BR109" s="70" t="str">
        <f t="shared" si="133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34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35"/>
        <v>-</v>
      </c>
      <c r="CK109" s="76"/>
      <c r="CL109" s="81"/>
      <c r="CM109" s="82"/>
      <c r="CN109" s="64" t="str">
        <f t="shared" si="138"/>
        <v>-</v>
      </c>
      <c r="CO109" s="65"/>
      <c r="CP109" s="65"/>
      <c r="CQ109" s="66" t="str">
        <f t="shared" si="139"/>
        <v>-</v>
      </c>
      <c r="CR109" s="64" t="str">
        <f t="shared" si="140"/>
        <v>-</v>
      </c>
      <c r="CS109" s="67" t="str">
        <f t="shared" si="141"/>
        <v/>
      </c>
      <c r="CT109" s="76"/>
      <c r="CU109" s="61" t="str">
        <f t="shared" si="142"/>
        <v>-</v>
      </c>
      <c r="CV109" s="62" t="str">
        <f t="shared" si="143"/>
        <v>-</v>
      </c>
      <c r="CW109" s="63" t="str">
        <f t="shared" si="144"/>
        <v>-</v>
      </c>
      <c r="CX109" s="63" t="str">
        <f t="shared" si="121"/>
        <v>-</v>
      </c>
      <c r="CY109" s="63" t="str">
        <f t="shared" si="145"/>
        <v>-</v>
      </c>
      <c r="CZ109" s="63" t="str">
        <f t="shared" si="146"/>
        <v>-</v>
      </c>
      <c r="DA109" s="51" t="str">
        <f t="shared" si="158"/>
        <v>-</v>
      </c>
      <c r="DB109" s="52" t="str">
        <f t="shared" si="123"/>
        <v>-</v>
      </c>
      <c r="DC109" s="53" t="str">
        <f t="shared" si="147"/>
        <v>-</v>
      </c>
      <c r="DD109" s="7" t="str">
        <f t="shared" si="124"/>
        <v>-</v>
      </c>
      <c r="DE109" s="7" t="str">
        <f t="shared" si="148"/>
        <v>-</v>
      </c>
      <c r="DF109" s="7" t="str">
        <f t="shared" si="149"/>
        <v>-</v>
      </c>
      <c r="DG109" s="7" t="str">
        <f t="shared" si="150"/>
        <v>-</v>
      </c>
      <c r="DH109" s="7" t="str">
        <f t="shared" si="151"/>
        <v>-</v>
      </c>
      <c r="DI109" s="7" t="str">
        <f t="shared" si="152"/>
        <v>-</v>
      </c>
      <c r="DJ109" s="7" t="str">
        <f t="shared" si="153"/>
        <v>-</v>
      </c>
      <c r="DK109" s="7" t="str">
        <f t="shared" si="154"/>
        <v>-</v>
      </c>
      <c r="DL109" s="13" t="str">
        <f t="shared" si="155"/>
        <v>-</v>
      </c>
      <c r="DM109" s="14" t="str">
        <f t="shared" si="156"/>
        <v>-</v>
      </c>
      <c r="DN109" s="37" t="str">
        <f t="shared" si="125"/>
        <v>-</v>
      </c>
      <c r="DO109" s="89" t="str">
        <f t="shared" si="157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126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127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128"/>
        <v>-</v>
      </c>
      <c r="AC110" s="68"/>
      <c r="AD110" s="70" t="str">
        <f t="shared" si="136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29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30"/>
        <v>-</v>
      </c>
      <c r="AW110" s="68"/>
      <c r="AX110" s="70" t="str">
        <f t="shared" si="137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31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32"/>
        <v>-</v>
      </c>
      <c r="BQ110" s="68"/>
      <c r="BR110" s="70" t="str">
        <f t="shared" si="133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34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35"/>
        <v>-</v>
      </c>
      <c r="CK110" s="76"/>
      <c r="CL110" s="81"/>
      <c r="CM110" s="82"/>
      <c r="CN110" s="64" t="str">
        <f t="shared" si="138"/>
        <v>-</v>
      </c>
      <c r="CO110" s="65"/>
      <c r="CP110" s="65"/>
      <c r="CQ110" s="66" t="str">
        <f t="shared" si="139"/>
        <v>-</v>
      </c>
      <c r="CR110" s="64" t="str">
        <f t="shared" si="140"/>
        <v>-</v>
      </c>
      <c r="CS110" s="67" t="str">
        <f t="shared" si="141"/>
        <v/>
      </c>
      <c r="CT110" s="76"/>
      <c r="CU110" s="61" t="str">
        <f t="shared" si="142"/>
        <v>-</v>
      </c>
      <c r="CV110" s="62" t="str">
        <f t="shared" si="143"/>
        <v>-</v>
      </c>
      <c r="CW110" s="63" t="str">
        <f t="shared" si="144"/>
        <v>-</v>
      </c>
      <c r="CX110" s="63" t="str">
        <f t="shared" si="121"/>
        <v>-</v>
      </c>
      <c r="CY110" s="63" t="str">
        <f t="shared" si="145"/>
        <v>-</v>
      </c>
      <c r="CZ110" s="63" t="str">
        <f t="shared" si="146"/>
        <v>-</v>
      </c>
      <c r="DA110" s="51" t="str">
        <f t="shared" si="158"/>
        <v>-</v>
      </c>
      <c r="DB110" s="52" t="str">
        <f t="shared" si="123"/>
        <v>-</v>
      </c>
      <c r="DC110" s="53" t="str">
        <f t="shared" si="147"/>
        <v>-</v>
      </c>
      <c r="DD110" s="7" t="str">
        <f t="shared" si="124"/>
        <v>-</v>
      </c>
      <c r="DE110" s="7" t="str">
        <f t="shared" si="148"/>
        <v>-</v>
      </c>
      <c r="DF110" s="7" t="str">
        <f t="shared" si="149"/>
        <v>-</v>
      </c>
      <c r="DG110" s="7" t="str">
        <f t="shared" si="150"/>
        <v>-</v>
      </c>
      <c r="DH110" s="7" t="str">
        <f t="shared" si="151"/>
        <v>-</v>
      </c>
      <c r="DI110" s="7" t="str">
        <f t="shared" si="152"/>
        <v>-</v>
      </c>
      <c r="DJ110" s="7" t="str">
        <f t="shared" si="153"/>
        <v>-</v>
      </c>
      <c r="DK110" s="7" t="str">
        <f t="shared" si="154"/>
        <v>-</v>
      </c>
      <c r="DL110" s="13" t="str">
        <f t="shared" si="155"/>
        <v>-</v>
      </c>
      <c r="DM110" s="14" t="str">
        <f t="shared" si="156"/>
        <v>-</v>
      </c>
      <c r="DN110" s="37" t="str">
        <f t="shared" si="125"/>
        <v>-</v>
      </c>
      <c r="DO110" s="89" t="str">
        <f t="shared" si="157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126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127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128"/>
        <v>-</v>
      </c>
      <c r="AC111" s="68"/>
      <c r="AD111" s="70" t="str">
        <f t="shared" si="136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29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30"/>
        <v>-</v>
      </c>
      <c r="AW111" s="68"/>
      <c r="AX111" s="70" t="str">
        <f t="shared" si="137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31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32"/>
        <v>-</v>
      </c>
      <c r="BQ111" s="68"/>
      <c r="BR111" s="70" t="str">
        <f t="shared" si="133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34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35"/>
        <v>-</v>
      </c>
      <c r="CK111" s="76"/>
      <c r="CL111" s="81"/>
      <c r="CM111" s="82"/>
      <c r="CN111" s="64" t="str">
        <f t="shared" si="138"/>
        <v>-</v>
      </c>
      <c r="CO111" s="65"/>
      <c r="CP111" s="65"/>
      <c r="CQ111" s="66" t="str">
        <f t="shared" si="139"/>
        <v>-</v>
      </c>
      <c r="CR111" s="64" t="str">
        <f t="shared" si="140"/>
        <v>-</v>
      </c>
      <c r="CS111" s="67" t="str">
        <f t="shared" si="141"/>
        <v/>
      </c>
      <c r="CT111" s="76"/>
      <c r="CU111" s="61" t="str">
        <f t="shared" si="142"/>
        <v>-</v>
      </c>
      <c r="CV111" s="62" t="str">
        <f t="shared" si="143"/>
        <v>-</v>
      </c>
      <c r="CW111" s="63" t="str">
        <f t="shared" si="144"/>
        <v>-</v>
      </c>
      <c r="CX111" s="63" t="str">
        <f t="shared" si="121"/>
        <v>-</v>
      </c>
      <c r="CY111" s="63" t="str">
        <f t="shared" si="145"/>
        <v>-</v>
      </c>
      <c r="CZ111" s="63" t="str">
        <f t="shared" si="146"/>
        <v>-</v>
      </c>
      <c r="DA111" s="51" t="str">
        <f t="shared" si="158"/>
        <v>-</v>
      </c>
      <c r="DB111" s="52" t="str">
        <f t="shared" si="123"/>
        <v>-</v>
      </c>
      <c r="DC111" s="53" t="str">
        <f t="shared" si="147"/>
        <v>-</v>
      </c>
      <c r="DD111" s="7" t="str">
        <f t="shared" si="124"/>
        <v>-</v>
      </c>
      <c r="DE111" s="7" t="str">
        <f t="shared" si="148"/>
        <v>-</v>
      </c>
      <c r="DF111" s="7" t="str">
        <f t="shared" si="149"/>
        <v>-</v>
      </c>
      <c r="DG111" s="7" t="str">
        <f t="shared" si="150"/>
        <v>-</v>
      </c>
      <c r="DH111" s="7" t="str">
        <f t="shared" si="151"/>
        <v>-</v>
      </c>
      <c r="DI111" s="7" t="str">
        <f t="shared" si="152"/>
        <v>-</v>
      </c>
      <c r="DJ111" s="7" t="str">
        <f t="shared" si="153"/>
        <v>-</v>
      </c>
      <c r="DK111" s="7" t="str">
        <f t="shared" si="154"/>
        <v>-</v>
      </c>
      <c r="DL111" s="13" t="str">
        <f t="shared" si="155"/>
        <v>-</v>
      </c>
      <c r="DM111" s="14" t="str">
        <f t="shared" si="156"/>
        <v>-</v>
      </c>
      <c r="DN111" s="37" t="str">
        <f t="shared" si="125"/>
        <v>-</v>
      </c>
      <c r="DO111" s="89" t="str">
        <f t="shared" si="157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126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127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128"/>
        <v>-</v>
      </c>
      <c r="AC112" s="68"/>
      <c r="AD112" s="70" t="str">
        <f t="shared" si="136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29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30"/>
        <v>-</v>
      </c>
      <c r="AW112" s="68"/>
      <c r="AX112" s="70" t="str">
        <f t="shared" si="137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31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32"/>
        <v>-</v>
      </c>
      <c r="BQ112" s="68"/>
      <c r="BR112" s="70" t="str">
        <f t="shared" si="133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34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35"/>
        <v>-</v>
      </c>
      <c r="CK112" s="76"/>
      <c r="CL112" s="81"/>
      <c r="CM112" s="82"/>
      <c r="CN112" s="64" t="str">
        <f t="shared" si="138"/>
        <v>-</v>
      </c>
      <c r="CO112" s="65"/>
      <c r="CP112" s="65"/>
      <c r="CQ112" s="66" t="str">
        <f t="shared" si="139"/>
        <v>-</v>
      </c>
      <c r="CR112" s="64" t="str">
        <f t="shared" si="140"/>
        <v>-</v>
      </c>
      <c r="CS112" s="67" t="str">
        <f t="shared" si="141"/>
        <v/>
      </c>
      <c r="CT112" s="76"/>
      <c r="CU112" s="61" t="str">
        <f t="shared" si="142"/>
        <v>-</v>
      </c>
      <c r="CV112" s="62" t="str">
        <f t="shared" si="143"/>
        <v>-</v>
      </c>
      <c r="CW112" s="63" t="str">
        <f t="shared" si="144"/>
        <v>-</v>
      </c>
      <c r="CX112" s="63" t="str">
        <f t="shared" si="121"/>
        <v>-</v>
      </c>
      <c r="CY112" s="63" t="str">
        <f t="shared" si="145"/>
        <v>-</v>
      </c>
      <c r="CZ112" s="63" t="str">
        <f t="shared" si="146"/>
        <v>-</v>
      </c>
      <c r="DA112" s="51" t="str">
        <f t="shared" si="158"/>
        <v>-</v>
      </c>
      <c r="DB112" s="52" t="str">
        <f t="shared" si="123"/>
        <v>-</v>
      </c>
      <c r="DC112" s="53" t="str">
        <f t="shared" si="147"/>
        <v>-</v>
      </c>
      <c r="DD112" s="7" t="str">
        <f t="shared" si="124"/>
        <v>-</v>
      </c>
      <c r="DE112" s="7" t="str">
        <f t="shared" si="148"/>
        <v>-</v>
      </c>
      <c r="DF112" s="7" t="str">
        <f t="shared" si="149"/>
        <v>-</v>
      </c>
      <c r="DG112" s="7" t="str">
        <f t="shared" si="150"/>
        <v>-</v>
      </c>
      <c r="DH112" s="7" t="str">
        <f t="shared" si="151"/>
        <v>-</v>
      </c>
      <c r="DI112" s="7" t="str">
        <f t="shared" si="152"/>
        <v>-</v>
      </c>
      <c r="DJ112" s="7" t="str">
        <f t="shared" si="153"/>
        <v>-</v>
      </c>
      <c r="DK112" s="7" t="str">
        <f t="shared" si="154"/>
        <v>-</v>
      </c>
      <c r="DL112" s="13" t="str">
        <f t="shared" si="155"/>
        <v>-</v>
      </c>
      <c r="DM112" s="14" t="str">
        <f t="shared" si="156"/>
        <v>-</v>
      </c>
      <c r="DN112" s="37" t="str">
        <f t="shared" si="125"/>
        <v>-</v>
      </c>
      <c r="DO112" s="89" t="str">
        <f t="shared" si="157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126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127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128"/>
        <v>-</v>
      </c>
      <c r="AC113" s="68"/>
      <c r="AD113" s="70" t="str">
        <f t="shared" si="136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29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30"/>
        <v>-</v>
      </c>
      <c r="AW113" s="68"/>
      <c r="AX113" s="70" t="str">
        <f t="shared" si="137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31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32"/>
        <v>-</v>
      </c>
      <c r="BQ113" s="68"/>
      <c r="BR113" s="70" t="str">
        <f t="shared" si="133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34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35"/>
        <v>-</v>
      </c>
      <c r="CK113" s="76"/>
      <c r="CL113" s="81"/>
      <c r="CM113" s="82"/>
      <c r="CN113" s="64" t="str">
        <f t="shared" si="138"/>
        <v>-</v>
      </c>
      <c r="CO113" s="65"/>
      <c r="CP113" s="65"/>
      <c r="CQ113" s="66" t="str">
        <f t="shared" si="139"/>
        <v>-</v>
      </c>
      <c r="CR113" s="64" t="str">
        <f t="shared" si="140"/>
        <v>-</v>
      </c>
      <c r="CS113" s="67" t="str">
        <f t="shared" si="141"/>
        <v/>
      </c>
      <c r="CT113" s="76"/>
      <c r="CU113" s="61" t="str">
        <f t="shared" si="142"/>
        <v>-</v>
      </c>
      <c r="CV113" s="62" t="str">
        <f t="shared" si="143"/>
        <v>-</v>
      </c>
      <c r="CW113" s="63" t="str">
        <f t="shared" si="144"/>
        <v>-</v>
      </c>
      <c r="CX113" s="63" t="str">
        <f t="shared" si="121"/>
        <v>-</v>
      </c>
      <c r="CY113" s="63" t="str">
        <f t="shared" si="145"/>
        <v>-</v>
      </c>
      <c r="CZ113" s="63" t="str">
        <f t="shared" si="146"/>
        <v>-</v>
      </c>
      <c r="DA113" s="51" t="str">
        <f t="shared" si="158"/>
        <v>-</v>
      </c>
      <c r="DB113" s="52" t="str">
        <f t="shared" si="123"/>
        <v>-</v>
      </c>
      <c r="DC113" s="53" t="str">
        <f t="shared" si="147"/>
        <v>-</v>
      </c>
      <c r="DD113" s="7" t="str">
        <f t="shared" si="124"/>
        <v>-</v>
      </c>
      <c r="DE113" s="7" t="str">
        <f t="shared" si="148"/>
        <v>-</v>
      </c>
      <c r="DF113" s="7" t="str">
        <f t="shared" si="149"/>
        <v>-</v>
      </c>
      <c r="DG113" s="7" t="str">
        <f t="shared" si="150"/>
        <v>-</v>
      </c>
      <c r="DH113" s="7" t="str">
        <f t="shared" si="151"/>
        <v>-</v>
      </c>
      <c r="DI113" s="7" t="str">
        <f t="shared" si="152"/>
        <v>-</v>
      </c>
      <c r="DJ113" s="7" t="str">
        <f t="shared" si="153"/>
        <v>-</v>
      </c>
      <c r="DK113" s="7" t="str">
        <f t="shared" si="154"/>
        <v>-</v>
      </c>
      <c r="DL113" s="13" t="str">
        <f t="shared" si="155"/>
        <v>-</v>
      </c>
      <c r="DM113" s="14" t="str">
        <f t="shared" si="156"/>
        <v>-</v>
      </c>
      <c r="DN113" s="37" t="str">
        <f t="shared" si="125"/>
        <v>-</v>
      </c>
      <c r="DO113" s="89" t="str">
        <f t="shared" si="157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5.9</v>
      </c>
      <c r="E114" s="26">
        <f>IFERROR(SUMIFS(E64:E113,$J64:$J113,"&gt;0")/COUNTIFS($J64:$J113,"&gt;0"),0)*$O$2</f>
        <v>0.3</v>
      </c>
      <c r="F114" s="26">
        <f t="shared" ref="F114:H114" si="159">IFERROR(SUMIFS(F64:F113,$J64:$J113,"&gt;0")/COUNTIFS($J64:$J113,"&gt;0"),0)*$O$2</f>
        <v>0</v>
      </c>
      <c r="G114" s="26">
        <f t="shared" si="159"/>
        <v>0</v>
      </c>
      <c r="H114" s="26">
        <f t="shared" si="159"/>
        <v>0</v>
      </c>
      <c r="I114" s="27">
        <f t="shared" ref="I114" si="160">IFERROR(SUMIFS(I64:I113,$J64:$J113,"&gt;0")/COUNTIFS($J64:$J113,"&gt;0"),0)</f>
        <v>6.2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61">IFERROR(SUMIFS(P64:P113,$J64:$J113,"&gt;0")/COUNTIFS($J64:$J113,"&gt;0"),0)*$O$2</f>
        <v>0</v>
      </c>
      <c r="Q114" s="26">
        <f t="shared" si="161"/>
        <v>0</v>
      </c>
      <c r="R114" s="26">
        <f t="shared" si="161"/>
        <v>0</v>
      </c>
      <c r="S114" s="27">
        <f t="shared" ref="S114" si="162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10.1</v>
      </c>
      <c r="X114" s="26">
        <f>IFERROR(SUMIFS(X64:X113,$J64:$J113,"&gt;0")/COUNTIFS($J64:$J113,"&gt;0"),0)*$O$2</f>
        <v>0.8</v>
      </c>
      <c r="Y114" s="26">
        <f t="shared" ref="Y114:AA114" si="163">IFERROR(SUMIFS(Y64:Y113,$J64:$J113,"&gt;0")/COUNTIFS($J64:$J113,"&gt;0"),0)*$O$2</f>
        <v>0.1</v>
      </c>
      <c r="Z114" s="26">
        <f t="shared" si="163"/>
        <v>0</v>
      </c>
      <c r="AA114" s="26">
        <f t="shared" si="163"/>
        <v>0</v>
      </c>
      <c r="AB114" s="27">
        <f t="shared" ref="AB114" si="164">IFERROR(SUMIFS(AB64:AB113,$J64:$J113,"&gt;0")/COUNTIFS($J64:$J113,"&gt;0"),0)</f>
        <v>11.05</v>
      </c>
      <c r="AC114" s="28">
        <f>COUNTIFS($J64:$J113,"&gt;0",AC64:AC113,"&gt;0")</f>
        <v>10</v>
      </c>
      <c r="AD114" s="30">
        <f t="shared" ref="AD114" si="165">IFERROR(SUMIFS(AD64:AD113,$J64:$J113,"&gt;0")/COUNTIFS($J64:$J113,"&gt;0"),0)</f>
        <v>2.3379629629628474E-4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4.0000000000000008E-2</v>
      </c>
      <c r="AH114" s="26">
        <f>IFERROR(SUMIFS(AH64:AH113,$J64:$J113,"&gt;0")/COUNTIFS($J64:$J113,"&gt;0"),0)*$N$2</f>
        <v>1.4</v>
      </c>
      <c r="AI114" s="26">
        <f>IFERROR(SUMIFS(AI64:AI113,$J64:$J113,"&gt;0")/COUNTIFS($J64:$J113,"&gt;0"),0)*$O$2</f>
        <v>0</v>
      </c>
      <c r="AJ114" s="26">
        <f t="shared" ref="AJ114:AL114" si="166">IFERROR(SUMIFS(AJ64:AJ113,$J64:$J113,"&gt;0")/COUNTIFS($J64:$J113,"&gt;0"),0)*$O$2</f>
        <v>0.1</v>
      </c>
      <c r="AK114" s="26">
        <f t="shared" si="166"/>
        <v>0</v>
      </c>
      <c r="AL114" s="26">
        <f t="shared" si="166"/>
        <v>0</v>
      </c>
      <c r="AM114" s="27">
        <f>IFERROR(SUMIFS(AM64:AM113,$J64:$J113,"&gt;0")/COUNTIFS($J64:$J113,"&gt;0"),0)</f>
        <v>1.59</v>
      </c>
      <c r="AN114" s="28">
        <f>COUNTIFS($J64:$J113,"&gt;0",AN64:AN113,"&gt;0")</f>
        <v>4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1.3</v>
      </c>
      <c r="AR114" s="26">
        <f>IFERROR(SUMIFS(AR64:AR113,$J64:$J113,"&gt;0")/COUNTIFS($J64:$J113,"&gt;0"),0)*$O$2</f>
        <v>0.2</v>
      </c>
      <c r="AS114" s="26">
        <f t="shared" ref="AS114:AU114" si="167">IFERROR(SUMIFS(AS64:AS113,$J64:$J113,"&gt;0")/COUNTIFS($J64:$J113,"&gt;0"),0)*$O$2</f>
        <v>0.1</v>
      </c>
      <c r="AT114" s="26">
        <f t="shared" si="167"/>
        <v>0</v>
      </c>
      <c r="AU114" s="26">
        <f t="shared" si="167"/>
        <v>0</v>
      </c>
      <c r="AV114" s="27">
        <f t="shared" ref="AV114" si="168">IFERROR(SUMIFS(AV64:AV113,$J64:$J113,"&gt;0")/COUNTIFS($J64:$J113,"&gt;0"),0)</f>
        <v>1.65</v>
      </c>
      <c r="AW114" s="28">
        <f>COUNTIFS($J64:$J113,"&gt;0",AW64:AW113,"&gt;0")</f>
        <v>4</v>
      </c>
      <c r="AX114" s="30">
        <f t="shared" ref="AX114" si="169">IFERROR(SUMIFS(AX64:AX113,$J64:$J113,"&gt;0")/COUNTIFS($J64:$J113,"&gt;0"),0)</f>
        <v>2.5462962962985448E-5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0.5</v>
      </c>
      <c r="BC114" s="26">
        <f>IFERROR(SUMIFS(BC64:BC113,$J64:$J113,"&gt;0")/COUNTIFS($J64:$J113,"&gt;0"),0)*$O$2</f>
        <v>0</v>
      </c>
      <c r="BD114" s="26">
        <f t="shared" ref="BD114:BF114" si="170">IFERROR(SUMIFS(BD64:BD113,$J64:$J113,"&gt;0")/COUNTIFS($J64:$J113,"&gt;0"),0)*$O$2</f>
        <v>0</v>
      </c>
      <c r="BE114" s="26">
        <f t="shared" si="170"/>
        <v>0</v>
      </c>
      <c r="BF114" s="26">
        <f t="shared" si="170"/>
        <v>0</v>
      </c>
      <c r="BG114" s="27">
        <f t="shared" ref="BG114" si="171">IFERROR(SUMIFS(BG64:BG113,$J64:$J113,"&gt;0")/COUNTIFS($J64:$J113,"&gt;0"),0)</f>
        <v>0.5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72">IFERROR(SUMIFS(BM64:BM113,$J64:$J113,"&gt;0")/COUNTIFS($J64:$J113,"&gt;0"),0)*$O$2</f>
        <v>0</v>
      </c>
      <c r="BN114" s="26">
        <f t="shared" si="172"/>
        <v>0</v>
      </c>
      <c r="BO114" s="26">
        <f t="shared" si="172"/>
        <v>0</v>
      </c>
      <c r="BP114" s="27">
        <f t="shared" ref="BP114" si="173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74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75">IFERROR(SUMIFS(BX64:BX113,$J64:$J113,"&gt;0")/COUNTIFS($J64:$J113,"&gt;0"),0)*$O$2</f>
        <v>0</v>
      </c>
      <c r="BY114" s="26">
        <f t="shared" si="175"/>
        <v>0</v>
      </c>
      <c r="BZ114" s="26">
        <f t="shared" si="175"/>
        <v>0</v>
      </c>
      <c r="CA114" s="27">
        <f t="shared" ref="CA114" si="176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77">IFERROR(SUMIFS(CG64:CG113,$J64:$J113,"&gt;0")/COUNTIFS($J64:$J113,"&gt;0"),0)*$O$2</f>
        <v>0</v>
      </c>
      <c r="CH114" s="26">
        <f t="shared" si="177"/>
        <v>0</v>
      </c>
      <c r="CI114" s="26">
        <f t="shared" si="177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5</v>
      </c>
      <c r="CS114" s="34">
        <f>IFERROR(SUMIFS(CS64:CS113,$CR64:$CR113,"Yes")/COUNTIFS($CR64:$CR113,"Yes"),0)</f>
        <v>2035.3444816051924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12.7</v>
      </c>
      <c r="CW114" s="33">
        <f>IFERROR(SUMIFS(CW64:CW113,$J64:$J113,"&gt;0")/COUNTIFS($J64:$J113,"&gt;0"),0)</f>
        <v>22.400000000000944</v>
      </c>
      <c r="CX114" s="25"/>
      <c r="CY114" s="33">
        <f>IFERROR(SUMIFS(CY64:CY113,$J64:$J113,"&gt;0")/COUNTIFS($J64:$J113,"&gt;0"),0)</f>
        <v>2.09</v>
      </c>
      <c r="CZ114" s="33">
        <f>IFERROR(SUMIFS(CZ64:CZ113,$J64:$J113,"&gt;0")/COUNTIFS($J64:$J113,"&gt;0"),0)</f>
        <v>56.70000000000023</v>
      </c>
      <c r="DA114" s="11">
        <f>IFERROR(SUMIFS(DA64:DA113,$J64:$J113,"&gt;0")/COUNTIFS($J64:$J113,"&gt;0"),0)</f>
        <v>14.790000000000001</v>
      </c>
      <c r="DB114" s="11">
        <f>IFERROR(SUMIFS(DB64:DB113,$J64:$J113,"&gt;0")/COUNTIFS($J64:$J113,"&gt;0"),0)</f>
        <v>-1.0630279607217146</v>
      </c>
      <c r="DC114" s="12">
        <f>IFERROR(SUMIFS(DC64:DC113,$J64:$J113,"&gt;0")/COUNTIFS($J64:$J113,"&gt;0"),0)</f>
        <v>0.47906259958370906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80" priority="26">
      <formula>$CR64="Yes"</formula>
    </cfRule>
  </conditionalFormatting>
  <conditionalFormatting sqref="U6:AA15">
    <cfRule type="expression" dxfId="79" priority="19">
      <formula>AND(SUM($U6:$AA6)&lt;3,SUM($U6:$AA6)&gt;0)</formula>
    </cfRule>
  </conditionalFormatting>
  <conditionalFormatting sqref="U6:AA55">
    <cfRule type="expression" dxfId="78" priority="38">
      <formula>AND(SUM($U6:$AA6)&lt;3,SUM($U6:$AA6)&gt;0)</formula>
    </cfRule>
  </conditionalFormatting>
  <conditionalFormatting sqref="U64:AA113">
    <cfRule type="expression" dxfId="77" priority="10">
      <formula>AND(SUM($U64:$AA64)&lt;3,SUM($U64:$AA64)&gt;0)</formula>
    </cfRule>
  </conditionalFormatting>
  <conditionalFormatting sqref="AF6:AL55">
    <cfRule type="expression" dxfId="76" priority="12">
      <formula>AND($AM6&gt;0,$AB6=0)</formula>
    </cfRule>
  </conditionalFormatting>
  <conditionalFormatting sqref="AF64:AL113">
    <cfRule type="expression" dxfId="75" priority="3">
      <formula>AND($AM64&gt;0,$AB64=0)</formula>
    </cfRule>
  </conditionalFormatting>
  <conditionalFormatting sqref="AO6:AU55">
    <cfRule type="expression" dxfId="74" priority="18">
      <formula>AND(SUM($AO6:$AU6)&lt;3,SUM($AO6:$AU6)&gt;0)</formula>
    </cfRule>
  </conditionalFormatting>
  <conditionalFormatting sqref="AO64:AU113">
    <cfRule type="expression" dxfId="73" priority="9">
      <formula>AND(SUM($AO64:$AU64)&lt;3,SUM($AO64:$AU64)&gt;0)</formula>
    </cfRule>
  </conditionalFormatting>
  <conditionalFormatting sqref="AZ6:BF55">
    <cfRule type="expression" dxfId="72" priority="13">
      <formula>AND($BG6&gt;0,$AV6=0)</formula>
    </cfRule>
  </conditionalFormatting>
  <conditionalFormatting sqref="AZ64:BF113">
    <cfRule type="expression" dxfId="71" priority="4">
      <formula>AND($BG64&gt;0,$AV64=0)</formula>
    </cfRule>
  </conditionalFormatting>
  <conditionalFormatting sqref="BI6:BO55">
    <cfRule type="expression" dxfId="70" priority="17">
      <formula>AND(SUM($BI6:$BO6)&lt;3,SUM($BI6:$BO6)&gt;0)</formula>
    </cfRule>
  </conditionalFormatting>
  <conditionalFormatting sqref="BI64:BO113">
    <cfRule type="expression" dxfId="69" priority="8">
      <formula>AND(SUM($BI64:$BO64)&lt;3,SUM($BI64:$BO64)&gt;0)</formula>
    </cfRule>
  </conditionalFormatting>
  <conditionalFormatting sqref="BT6:BZ55">
    <cfRule type="expression" dxfId="68" priority="14">
      <formula>AND($CA6&gt;0,$BP6=0)</formula>
    </cfRule>
  </conditionalFormatting>
  <conditionalFormatting sqref="BT64:BZ113">
    <cfRule type="expression" dxfId="67" priority="5">
      <formula>AND($CA64&gt;0,$BP64=0)</formula>
    </cfRule>
  </conditionalFormatting>
  <conditionalFormatting sqref="CP6:CP55">
    <cfRule type="expression" dxfId="66" priority="11">
      <formula>$DO6="Blocked?"</formula>
    </cfRule>
  </conditionalFormatting>
  <conditionalFormatting sqref="CP64:CP113">
    <cfRule type="expression" dxfId="65" priority="2">
      <formula>$DO64="Blocked?"</formula>
    </cfRule>
  </conditionalFormatting>
  <conditionalFormatting sqref="CR64:CR113">
    <cfRule type="expression" dxfId="64" priority="1">
      <formula>$CR64="Yes"</formula>
    </cfRule>
  </conditionalFormatting>
  <conditionalFormatting sqref="CR6:CS15">
    <cfRule type="expression" dxfId="63" priority="16">
      <formula>$CR6="Yes"</formula>
    </cfRule>
  </conditionalFormatting>
  <conditionalFormatting sqref="CR6:CS55 CS64:CS113 A6:A55">
    <cfRule type="expression" dxfId="62" priority="35">
      <formula>$CR6="Yes"</formula>
    </cfRule>
  </conditionalFormatting>
  <conditionalFormatting sqref="CS6:CS15">
    <cfRule type="expression" dxfId="61" priority="15">
      <formula>CS6&gt;2700</formula>
    </cfRule>
  </conditionalFormatting>
  <conditionalFormatting sqref="CS6:CS56">
    <cfRule type="expression" dxfId="60" priority="34">
      <formula>CS6&gt;2700</formula>
    </cfRule>
  </conditionalFormatting>
  <conditionalFormatting sqref="CS64:CS73">
    <cfRule type="expression" dxfId="59" priority="6">
      <formula>CS64&gt;2700</formula>
    </cfRule>
    <cfRule type="expression" dxfId="58" priority="7">
      <formula>$CR64="Yes"</formula>
    </cfRule>
  </conditionalFormatting>
  <conditionalFormatting sqref="CS64:CS114">
    <cfRule type="expression" dxfId="57" priority="25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9</v>
      </c>
      <c r="E6" s="71"/>
      <c r="F6" s="71">
        <v>1</v>
      </c>
      <c r="G6" s="71"/>
      <c r="H6" s="71"/>
      <c r="I6" s="69">
        <f>IF($J6="","-",B6*$L$2+C6*$M$2+D6*$N$2+E6*$O$2+F6*$P$2+G6*$Q$2+H6*$R$2)</f>
        <v>10.5</v>
      </c>
      <c r="J6" s="72">
        <v>0.33819444444444446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0.3382175925925926</v>
      </c>
      <c r="U6" s="64"/>
      <c r="V6" s="64"/>
      <c r="W6" s="65">
        <v>14</v>
      </c>
      <c r="X6" s="65"/>
      <c r="Y6" s="65">
        <v>1</v>
      </c>
      <c r="Z6" s="65"/>
      <c r="AA6" s="65"/>
      <c r="AB6" s="69">
        <f>IF($J6="","-",U6*$L$2+V6*$M$2+W6*$N$2+X6*$O$2+Y6*$P$2+Z6*$Q$2+AA6*$R$2)</f>
        <v>15.5</v>
      </c>
      <c r="AC6" s="68">
        <v>0.33855324074074072</v>
      </c>
      <c r="AD6" s="70">
        <f t="shared" ref="AD6:AD37" si="0">IF($J6="","-",AC6-T6)</f>
        <v>3.356481481481266E-4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0.33856481481481482</v>
      </c>
      <c r="CM6" s="82">
        <v>0.33918981481481486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3.5879629629625986E-4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1924.1379310346063</v>
      </c>
      <c r="CT6" s="76"/>
      <c r="CU6" s="61">
        <f t="shared" ref="CU6:CU37" si="5">IF(J6="","-",CJ6)</f>
        <v>0</v>
      </c>
      <c r="CV6" s="62">
        <f t="shared" ref="CV6:CV55" si="6">IF($J6="","-",AB6+AV6+BP6)</f>
        <v>15.5</v>
      </c>
      <c r="CW6" s="63">
        <f t="shared" ref="CW6:CW55" si="7">IF($J6="","-",(AD6+AX6+BR6)*86400)</f>
        <v>28.999999999998138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0</v>
      </c>
      <c r="CZ6" s="63">
        <f t="shared" ref="CZ6:CZ37" si="9">IF($J6="","-",(CL6-J6)*86400)</f>
        <v>31.999999999998607</v>
      </c>
      <c r="DA6" s="51">
        <f>IF($J6="","-",CV6+CY6+CU6)</f>
        <v>15.5</v>
      </c>
      <c r="DB6" s="52">
        <f>IF($J6="","-",IF(CW6=0,0,CW6-DD6-DE6))</f>
        <v>1.3489252868929285</v>
      </c>
      <c r="DC6" s="53">
        <f t="shared" ref="DC6:DC37" si="10">IF($J6="", "-", IF(AND(CV6=0, CX6=2),  1,   IFERROR((DA6*3600)/(IFERROR(CZ6-DB6-2,CZ6-2)*$CS$56+CU6*3600),0)))</f>
        <v>0.89529188590513153</v>
      </c>
      <c r="DD6" s="7">
        <f>IF($J6="","-",IF(OR(CX6=1,CX6=3),1,IF(CX6=2,2,IF(CX6=4,0,0))))</f>
        <v>2</v>
      </c>
      <c r="DE6" s="7">
        <f t="shared" ref="DE6:DE37" si="11">IF($J6="","-",IFERROR((3600*CV6/$CS$56),0))</f>
        <v>25.65107471310521</v>
      </c>
      <c r="DF6" s="7">
        <f t="shared" ref="DF6:DF37" si="12">IF(J6="","-",(CM6-J6)*86400)</f>
        <v>86.000000000002245</v>
      </c>
      <c r="DG6" s="7">
        <f t="shared" ref="DG6:DG37" si="13">IF($J6="","-",(CL6-J6-(3/86400))*86400)</f>
        <v>28.999999999998607</v>
      </c>
      <c r="DH6" s="7">
        <f t="shared" ref="DH6:DH37" si="14">IF($J6="","-",IF($CW6=0,0, $CW6-IFERROR(3600*$CV6/$CS$56,0)-1))</f>
        <v>2.3489252868929285</v>
      </c>
      <c r="DI6" s="7">
        <f t="shared" ref="DI6:DI37" si="15">IF($J6="","-",IF($CW6=0,0, $CW6-IFERROR(3600*$CV6/$CS$56,0)-2))</f>
        <v>1.3489252868929285</v>
      </c>
      <c r="DJ6" s="7">
        <f t="shared" ref="DJ6:DJ37" si="16">IF($J6="","-",IF($CW6=0,0, $CW6-IFERROR(3600*$CV6/$CS$56,0)-1))</f>
        <v>2.3489252868929285</v>
      </c>
      <c r="DK6" s="7">
        <f t="shared" ref="DK6:DK37" si="17">IF($J6="","-",IF($CW6=0,0, $CW6-IFERROR(3600*$CV6/$CS$56,0)))</f>
        <v>3.3489252868929285</v>
      </c>
      <c r="DL6" s="13">
        <f t="shared" ref="DL6:DL37" si="18">IF($J6="","-",HLOOKUP(CX6,$DH$5:$DK$55,A6+1, FALSE))</f>
        <v>1.3489252868929285</v>
      </c>
      <c r="DM6" s="14">
        <f t="shared" ref="DM6:DM37" si="19">IF($J6="","-",IFERROR(IF(CU6=0,((DA6*(3600/DF6))/($CS$56*((DG6-DB6+1)/DF6))),((DA6*(3600/DF6))/(($CS$56*(((DG6-DB6+1)/DF6)))+((CU6*3600)/DF6)))),0))</f>
        <v>0.89529188590513142</v>
      </c>
      <c r="DN6" s="37">
        <f>IF($J6="","-",CW6/CZ6)</f>
        <v>0.90624999999998124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9</v>
      </c>
      <c r="E7" s="71">
        <v>2</v>
      </c>
      <c r="F7" s="71"/>
      <c r="G7" s="71"/>
      <c r="H7" s="71"/>
      <c r="I7" s="69">
        <f t="shared" ref="I7:I55" si="21">IF($J7="","-",B7*$L$2+C7*$M$2+D7*$N$2+E7*$O$2+F7*$P$2+G7*$Q$2+H7*$R$2)</f>
        <v>11</v>
      </c>
      <c r="J7" s="72">
        <v>0.34218750000000003</v>
      </c>
      <c r="K7" s="73"/>
      <c r="L7" s="92"/>
      <c r="M7" s="64"/>
      <c r="N7" s="65"/>
      <c r="O7" s="65"/>
      <c r="P7" s="65"/>
      <c r="Q7" s="65"/>
      <c r="R7" s="65"/>
      <c r="S7" s="69">
        <f t="shared" ref="S7:S55" si="22">IF($J7="","-",L7*$L$2+M7*$M$2+N7*$N$2+O7*$O$2+P7*$P$2+Q7*$Q$2+R7*$R$2)</f>
        <v>0</v>
      </c>
      <c r="T7" s="68">
        <v>0.34219907407407407</v>
      </c>
      <c r="U7" s="64"/>
      <c r="V7" s="64"/>
      <c r="W7" s="65">
        <v>11</v>
      </c>
      <c r="X7" s="65">
        <v>2</v>
      </c>
      <c r="Y7" s="65"/>
      <c r="Z7" s="65"/>
      <c r="AA7" s="65"/>
      <c r="AB7" s="69">
        <f t="shared" ref="AB7:AB55" si="23">IF($J7="","-",U7*$L$2+V7*$M$2+W7*$N$2+X7*$O$2+Y7*$P$2+Z7*$Q$2+AA7*$R$2)</f>
        <v>13</v>
      </c>
      <c r="AC7" s="68">
        <v>0.34246527777777774</v>
      </c>
      <c r="AD7" s="70">
        <f t="shared" si="0"/>
        <v>2.662037037036713E-4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5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55" si="25">IF($J7="","-",AO7*$L$2+AP7*$M$2+AQ7*$N$2+AR7*$O$2+AS7*$P$2+AT7*$Q$2+AU7*$R$2)</f>
        <v>0</v>
      </c>
      <c r="AW7" s="68"/>
      <c r="AX7" s="70">
        <f t="shared" ref="AX7:AX5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5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55" si="28">IF($J7="","-",BI7*$L$2+BJ7*$M$2+BK7*$N$2+BL7*$O$2+BM7*$P$2+BN7*$Q$2+BO7*$R$2)</f>
        <v>0</v>
      </c>
      <c r="BQ7" s="68"/>
      <c r="BR7" s="70">
        <f t="shared" ref="BR7:BR5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5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55" si="31">IF($J7="","-",CC7*$L$2+CD7*$M$2+CE7*$N$2+CF7*$O$2+CG7*$P$2+CH7*$Q$2+CI7*$R$2)</f>
        <v>0</v>
      </c>
      <c r="CK7" s="76"/>
      <c r="CL7" s="81">
        <v>0.3425347222222222</v>
      </c>
      <c r="CM7" s="82">
        <v>0.34310185185185182</v>
      </c>
      <c r="CN7" s="64" t="str">
        <f t="shared" si="1"/>
        <v>Y</v>
      </c>
      <c r="CO7" s="65" t="s">
        <v>75</v>
      </c>
      <c r="CP7" s="65" t="s">
        <v>75</v>
      </c>
      <c r="CQ7" s="66">
        <f t="shared" si="2"/>
        <v>2.7777777777771018E-4</v>
      </c>
      <c r="CR7" s="64" t="str">
        <f t="shared" si="3"/>
        <v>Yes</v>
      </c>
      <c r="CS7" s="67">
        <f t="shared" si="4"/>
        <v>2034.7826086958999</v>
      </c>
      <c r="CT7" s="76"/>
      <c r="CU7" s="61">
        <f t="shared" si="5"/>
        <v>0</v>
      </c>
      <c r="CV7" s="62">
        <f t="shared" si="6"/>
        <v>13</v>
      </c>
      <c r="CW7" s="63">
        <f t="shared" si="7"/>
        <v>22.9999999999972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8"/>
        <v>0</v>
      </c>
      <c r="CZ7" s="63">
        <f t="shared" si="9"/>
        <v>29.999999999995097</v>
      </c>
      <c r="DA7" s="51">
        <f t="shared" ref="DA7:DA55" si="33">IF($J7="","-",CV7+CY7+CU7)</f>
        <v>13</v>
      </c>
      <c r="DB7" s="52">
        <f t="shared" ref="DB7:DB55" si="34">IF($J7="","-",IF(CW7=0,0,CW7-DD7-DE7))</f>
        <v>0.4861954019089616</v>
      </c>
      <c r="DC7" s="53">
        <f t="shared" si="10"/>
        <v>0.78192765095034311</v>
      </c>
      <c r="DD7" s="7">
        <f t="shared" ref="DD7:DD55" si="35">IF($J7="","-",IF(OR(CX7=1,CX7=3),1,IF(CX7=2,2,IF(CX7=4,0,0))))</f>
        <v>1</v>
      </c>
      <c r="DE7" s="7">
        <f t="shared" si="11"/>
        <v>21.513804598088239</v>
      </c>
      <c r="DF7" s="7">
        <f t="shared" si="12"/>
        <v>78.99999999999477</v>
      </c>
      <c r="DG7" s="7">
        <f t="shared" si="13"/>
        <v>26.999999999995097</v>
      </c>
      <c r="DH7" s="7">
        <f t="shared" si="14"/>
        <v>0.4861954019089616</v>
      </c>
      <c r="DI7" s="7">
        <f t="shared" si="15"/>
        <v>-0.5138045980910384</v>
      </c>
      <c r="DJ7" s="7">
        <f t="shared" si="16"/>
        <v>0.4861954019089616</v>
      </c>
      <c r="DK7" s="7">
        <f t="shared" si="17"/>
        <v>1.4861954019089616</v>
      </c>
      <c r="DL7" s="13">
        <f t="shared" si="18"/>
        <v>0.4861954019089616</v>
      </c>
      <c r="DM7" s="14">
        <f t="shared" si="19"/>
        <v>0.78192765095034289</v>
      </c>
      <c r="DN7" s="37">
        <f t="shared" ref="DN7:DN55" si="36">IF($J7="","-",CW7/CZ7)</f>
        <v>0.76666666666669869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9</v>
      </c>
      <c r="E8" s="71"/>
      <c r="F8" s="71">
        <v>1</v>
      </c>
      <c r="G8" s="71"/>
      <c r="H8" s="71"/>
      <c r="I8" s="69">
        <f t="shared" si="21"/>
        <v>10.5</v>
      </c>
      <c r="J8" s="72">
        <v>0.34310185185185182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0.34312499999999996</v>
      </c>
      <c r="U8" s="64"/>
      <c r="V8" s="64"/>
      <c r="W8" s="65">
        <v>9</v>
      </c>
      <c r="X8" s="65"/>
      <c r="Y8" s="65">
        <v>1</v>
      </c>
      <c r="Z8" s="65"/>
      <c r="AA8" s="65"/>
      <c r="AB8" s="69">
        <f t="shared" si="23"/>
        <v>10.5</v>
      </c>
      <c r="AC8" s="68">
        <v>0.34332175925925923</v>
      </c>
      <c r="AD8" s="70">
        <f t="shared" si="0"/>
        <v>1.9675925925927151E-4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0.34335648148148151</v>
      </c>
      <c r="CM8" s="82">
        <v>0.34387731481481482</v>
      </c>
      <c r="CN8" s="64" t="str">
        <f t="shared" si="1"/>
        <v>Y</v>
      </c>
      <c r="CO8" s="65" t="s">
        <v>74</v>
      </c>
      <c r="CP8" s="65" t="s">
        <v>75</v>
      </c>
      <c r="CQ8" s="66">
        <f t="shared" si="2"/>
        <v>2.1990740740740478E-4</v>
      </c>
      <c r="CR8" s="64" t="str">
        <f t="shared" si="3"/>
        <v>Yes</v>
      </c>
      <c r="CS8" s="67">
        <f t="shared" si="4"/>
        <v>2223.5294117645676</v>
      </c>
      <c r="CT8" s="76"/>
      <c r="CU8" s="61">
        <f t="shared" si="5"/>
        <v>0</v>
      </c>
      <c r="CV8" s="62">
        <f t="shared" si="6"/>
        <v>10.5</v>
      </c>
      <c r="CW8" s="63">
        <f t="shared" si="7"/>
        <v>17.000000000001059</v>
      </c>
      <c r="CX8" s="63">
        <f t="shared" si="32"/>
        <v>2</v>
      </c>
      <c r="CY8" s="63">
        <f t="shared" si="8"/>
        <v>0</v>
      </c>
      <c r="CZ8" s="63">
        <f t="shared" si="9"/>
        <v>22.000000000005038</v>
      </c>
      <c r="DA8" s="51">
        <f t="shared" si="33"/>
        <v>10.5</v>
      </c>
      <c r="DB8" s="52">
        <f t="shared" si="34"/>
        <v>-2.3765344830702126</v>
      </c>
      <c r="DC8" s="53">
        <f t="shared" si="10"/>
        <v>0.77655163699339647</v>
      </c>
      <c r="DD8" s="7">
        <f t="shared" si="35"/>
        <v>2</v>
      </c>
      <c r="DE8" s="7">
        <f t="shared" si="11"/>
        <v>17.376534483071271</v>
      </c>
      <c r="DF8" s="7">
        <f t="shared" si="12"/>
        <v>67.000000000002473</v>
      </c>
      <c r="DG8" s="7">
        <f t="shared" si="13"/>
        <v>19.000000000005038</v>
      </c>
      <c r="DH8" s="7">
        <f t="shared" si="14"/>
        <v>-1.3765344830702126</v>
      </c>
      <c r="DI8" s="7">
        <f t="shared" si="15"/>
        <v>-2.3765344830702126</v>
      </c>
      <c r="DJ8" s="7">
        <f t="shared" si="16"/>
        <v>-1.3765344830702126</v>
      </c>
      <c r="DK8" s="7">
        <f t="shared" si="17"/>
        <v>-0.37653448307021264</v>
      </c>
      <c r="DL8" s="13">
        <f t="shared" si="18"/>
        <v>-2.3765344830702126</v>
      </c>
      <c r="DM8" s="14">
        <f t="shared" si="19"/>
        <v>0.77655163699339658</v>
      </c>
      <c r="DN8" s="37">
        <f t="shared" si="36"/>
        <v>0.77272727272714392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16</v>
      </c>
      <c r="E9" s="71"/>
      <c r="F9" s="71"/>
      <c r="G9" s="71"/>
      <c r="H9" s="71"/>
      <c r="I9" s="69">
        <f t="shared" si="21"/>
        <v>16</v>
      </c>
      <c r="J9" s="72">
        <v>0.34569444444444447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0.34574074074074074</v>
      </c>
      <c r="U9" s="64"/>
      <c r="V9" s="64"/>
      <c r="W9" s="65">
        <v>16</v>
      </c>
      <c r="X9" s="65"/>
      <c r="Y9" s="65"/>
      <c r="Z9" s="65"/>
      <c r="AA9" s="65"/>
      <c r="AB9" s="69">
        <f t="shared" si="23"/>
        <v>16</v>
      </c>
      <c r="AC9" s="68">
        <v>0.3460185185185185</v>
      </c>
      <c r="AD9" s="70">
        <f t="shared" si="0"/>
        <v>2.7777777777776569E-4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0.34607638888888892</v>
      </c>
      <c r="CM9" s="82">
        <v>0.34658564814814818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3.2407407407403221E-4</v>
      </c>
      <c r="CR9" s="64" t="str">
        <f t="shared" si="3"/>
        <v>Yes</v>
      </c>
      <c r="CS9" s="67">
        <f t="shared" si="4"/>
        <v>2400.0000000001046</v>
      </c>
      <c r="CT9" s="76"/>
      <c r="CU9" s="61">
        <f t="shared" si="5"/>
        <v>0</v>
      </c>
      <c r="CV9" s="62">
        <f t="shared" si="6"/>
        <v>16</v>
      </c>
      <c r="CW9" s="63">
        <f t="shared" si="7"/>
        <v>23.999999999998956</v>
      </c>
      <c r="CX9" s="63">
        <f t="shared" si="32"/>
        <v>1</v>
      </c>
      <c r="CY9" s="63">
        <f t="shared" si="8"/>
        <v>0</v>
      </c>
      <c r="CZ9" s="63">
        <f t="shared" si="9"/>
        <v>33.000000000000362</v>
      </c>
      <c r="DA9" s="51">
        <f t="shared" si="33"/>
        <v>16</v>
      </c>
      <c r="DB9" s="52">
        <f t="shared" si="34"/>
        <v>-3.4785287361096451</v>
      </c>
      <c r="DC9" s="53">
        <f t="shared" si="10"/>
        <v>0.76797153784515004</v>
      </c>
      <c r="DD9" s="7">
        <f t="shared" si="35"/>
        <v>1</v>
      </c>
      <c r="DE9" s="7">
        <f t="shared" si="11"/>
        <v>26.478528736108601</v>
      </c>
      <c r="DF9" s="7">
        <f t="shared" si="12"/>
        <v>77.000000000000853</v>
      </c>
      <c r="DG9" s="7">
        <f t="shared" si="13"/>
        <v>30.000000000000362</v>
      </c>
      <c r="DH9" s="7">
        <f t="shared" si="14"/>
        <v>-3.4785287361096451</v>
      </c>
      <c r="DI9" s="7">
        <f t="shared" si="15"/>
        <v>-4.4785287361096451</v>
      </c>
      <c r="DJ9" s="7">
        <f t="shared" si="16"/>
        <v>-3.4785287361096451</v>
      </c>
      <c r="DK9" s="7">
        <f t="shared" si="17"/>
        <v>-2.4785287361096451</v>
      </c>
      <c r="DL9" s="13">
        <f t="shared" si="18"/>
        <v>-3.4785287361096451</v>
      </c>
      <c r="DM9" s="14">
        <f t="shared" si="19"/>
        <v>0.76797153784515015</v>
      </c>
      <c r="DN9" s="37">
        <f t="shared" si="36"/>
        <v>0.72727272727268766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7</v>
      </c>
      <c r="E10" s="71">
        <v>1</v>
      </c>
      <c r="F10" s="71"/>
      <c r="G10" s="71">
        <v>1</v>
      </c>
      <c r="H10" s="71"/>
      <c r="I10" s="69">
        <f t="shared" si="21"/>
        <v>10.3</v>
      </c>
      <c r="J10" s="72">
        <v>0.35537037037037034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0.35540509259259262</v>
      </c>
      <c r="U10" s="64"/>
      <c r="V10" s="64"/>
      <c r="W10" s="65">
        <v>8</v>
      </c>
      <c r="X10" s="65">
        <v>1</v>
      </c>
      <c r="Y10" s="65"/>
      <c r="Z10" s="65">
        <v>1</v>
      </c>
      <c r="AA10" s="65"/>
      <c r="AB10" s="69">
        <f t="shared" si="23"/>
        <v>11.3</v>
      </c>
      <c r="AC10" s="68">
        <v>0.35563657407407406</v>
      </c>
      <c r="AD10" s="70">
        <f t="shared" si="0"/>
        <v>2.3148148148144365E-4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0.35567129629629629</v>
      </c>
      <c r="CM10" s="82">
        <v>0.35603009259259261</v>
      </c>
      <c r="CN10" s="64" t="str">
        <f t="shared" si="1"/>
        <v>Y</v>
      </c>
      <c r="CO10" s="65" t="s">
        <v>74</v>
      </c>
      <c r="CP10" s="65" t="s">
        <v>75</v>
      </c>
      <c r="CQ10" s="66">
        <f t="shared" si="2"/>
        <v>2.6620370370372681E-4</v>
      </c>
      <c r="CR10" s="64" t="str">
        <f t="shared" si="3"/>
        <v>Yes</v>
      </c>
      <c r="CS10" s="67">
        <f t="shared" si="4"/>
        <v>2034.0000000003324</v>
      </c>
      <c r="CT10" s="76"/>
      <c r="CU10" s="61">
        <f t="shared" si="5"/>
        <v>0</v>
      </c>
      <c r="CV10" s="62">
        <f t="shared" si="6"/>
        <v>11.3</v>
      </c>
      <c r="CW10" s="63">
        <f t="shared" si="7"/>
        <v>19.999999999996732</v>
      </c>
      <c r="CX10" s="63">
        <f t="shared" si="32"/>
        <v>2</v>
      </c>
      <c r="CY10" s="63">
        <f t="shared" si="8"/>
        <v>0</v>
      </c>
      <c r="CZ10" s="63">
        <f t="shared" si="9"/>
        <v>26.000000000002466</v>
      </c>
      <c r="DA10" s="51">
        <f t="shared" si="33"/>
        <v>11.3</v>
      </c>
      <c r="DB10" s="52">
        <f t="shared" si="34"/>
        <v>-0.70046091987996917</v>
      </c>
      <c r="DC10" s="53">
        <f t="shared" si="10"/>
        <v>0.75708955312748494</v>
      </c>
      <c r="DD10" s="7">
        <f t="shared" si="35"/>
        <v>2</v>
      </c>
      <c r="DE10" s="7">
        <f t="shared" si="11"/>
        <v>18.700460919876701</v>
      </c>
      <c r="DF10" s="7">
        <f t="shared" si="12"/>
        <v>57.000000000004114</v>
      </c>
      <c r="DG10" s="7">
        <f t="shared" si="13"/>
        <v>23.000000000002466</v>
      </c>
      <c r="DH10" s="7">
        <f t="shared" si="14"/>
        <v>0.29953908012003083</v>
      </c>
      <c r="DI10" s="7">
        <f t="shared" si="15"/>
        <v>-0.70046091987996917</v>
      </c>
      <c r="DJ10" s="7">
        <f t="shared" si="16"/>
        <v>0.29953908012003083</v>
      </c>
      <c r="DK10" s="7">
        <f t="shared" si="17"/>
        <v>1.2995390801200308</v>
      </c>
      <c r="DL10" s="13">
        <f t="shared" si="18"/>
        <v>-0.70046091987996917</v>
      </c>
      <c r="DM10" s="14">
        <f t="shared" si="19"/>
        <v>0.75708955312748505</v>
      </c>
      <c r="DN10" s="37">
        <f t="shared" si="36"/>
        <v>0.76923076923057054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12</v>
      </c>
      <c r="E11" s="71">
        <v>3</v>
      </c>
      <c r="F11" s="71">
        <v>1</v>
      </c>
      <c r="G11" s="71"/>
      <c r="H11" s="71">
        <v>2</v>
      </c>
      <c r="I11" s="69">
        <f t="shared" si="21"/>
        <v>20.5</v>
      </c>
      <c r="J11" s="72">
        <v>0.35681712962962964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0.35685185185185181</v>
      </c>
      <c r="U11" s="64"/>
      <c r="V11" s="64"/>
      <c r="W11" s="65">
        <v>14</v>
      </c>
      <c r="X11" s="65">
        <v>5</v>
      </c>
      <c r="Y11" s="65">
        <v>1</v>
      </c>
      <c r="Z11" s="65"/>
      <c r="AA11" s="65">
        <v>2</v>
      </c>
      <c r="AB11" s="69">
        <f t="shared" si="23"/>
        <v>24.5</v>
      </c>
      <c r="AC11" s="68">
        <v>0.35733796296296294</v>
      </c>
      <c r="AD11" s="70">
        <f t="shared" si="0"/>
        <v>4.8611111111113159E-4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0.35739583333333336</v>
      </c>
      <c r="CM11" s="82">
        <v>0.35775462962962962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5.2083333333330373E-4</v>
      </c>
      <c r="CR11" s="64" t="str">
        <f t="shared" si="3"/>
        <v>Yes</v>
      </c>
      <c r="CS11" s="67">
        <f t="shared" si="4"/>
        <v>2099.9999999999113</v>
      </c>
      <c r="CT11" s="76"/>
      <c r="CU11" s="61">
        <f t="shared" si="5"/>
        <v>0</v>
      </c>
      <c r="CV11" s="62">
        <f t="shared" si="6"/>
        <v>24.5</v>
      </c>
      <c r="CW11" s="63">
        <f t="shared" si="7"/>
        <v>42.000000000001769</v>
      </c>
      <c r="CX11" s="63">
        <f t="shared" si="32"/>
        <v>1</v>
      </c>
      <c r="CY11" s="63">
        <f t="shared" si="8"/>
        <v>0</v>
      </c>
      <c r="CZ11" s="63">
        <f t="shared" si="9"/>
        <v>50.000000000001421</v>
      </c>
      <c r="DA11" s="51">
        <f t="shared" si="33"/>
        <v>24.5</v>
      </c>
      <c r="DB11" s="52">
        <f t="shared" si="34"/>
        <v>0.45475287283547061</v>
      </c>
      <c r="DC11" s="53">
        <f t="shared" si="10"/>
        <v>0.85277182425243814</v>
      </c>
      <c r="DD11" s="7">
        <f t="shared" si="35"/>
        <v>1</v>
      </c>
      <c r="DE11" s="7">
        <f t="shared" si="11"/>
        <v>40.545247127166299</v>
      </c>
      <c r="DF11" s="7">
        <f t="shared" si="12"/>
        <v>80.999999999998266</v>
      </c>
      <c r="DG11" s="7">
        <f t="shared" si="13"/>
        <v>47.000000000001421</v>
      </c>
      <c r="DH11" s="7">
        <f t="shared" si="14"/>
        <v>0.45475287283547061</v>
      </c>
      <c r="DI11" s="7">
        <f t="shared" si="15"/>
        <v>-0.54524712716452939</v>
      </c>
      <c r="DJ11" s="7">
        <f t="shared" si="16"/>
        <v>0.45475287283547061</v>
      </c>
      <c r="DK11" s="7">
        <f t="shared" si="17"/>
        <v>1.4547528728354706</v>
      </c>
      <c r="DL11" s="13">
        <f t="shared" si="18"/>
        <v>0.45475287283547061</v>
      </c>
      <c r="DM11" s="14">
        <f t="shared" si="19"/>
        <v>0.85277182425243803</v>
      </c>
      <c r="DN11" s="37">
        <f t="shared" si="36"/>
        <v>0.84000000000001152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10</v>
      </c>
      <c r="E12" s="71">
        <v>2</v>
      </c>
      <c r="F12" s="71"/>
      <c r="G12" s="71"/>
      <c r="H12" s="71"/>
      <c r="I12" s="69">
        <f t="shared" si="21"/>
        <v>12</v>
      </c>
      <c r="J12" s="72">
        <v>0.35975694444444445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0.35979166666666668</v>
      </c>
      <c r="U12" s="64"/>
      <c r="V12" s="64"/>
      <c r="W12" s="65">
        <v>11</v>
      </c>
      <c r="X12" s="65">
        <v>2</v>
      </c>
      <c r="Y12" s="65"/>
      <c r="Z12" s="65"/>
      <c r="AA12" s="65"/>
      <c r="AB12" s="69">
        <f t="shared" si="23"/>
        <v>13</v>
      </c>
      <c r="AC12" s="68">
        <v>0.36001157407407408</v>
      </c>
      <c r="AD12" s="70">
        <f t="shared" si="0"/>
        <v>2.1990740740740478E-4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0.36005787037037035</v>
      </c>
      <c r="CM12" s="82">
        <v>0.36034722222222221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2.5462962962963243E-4</v>
      </c>
      <c r="CR12" s="64" t="str">
        <f t="shared" si="3"/>
        <v>Yes</v>
      </c>
      <c r="CS12" s="67">
        <f t="shared" si="4"/>
        <v>2463.1578947368716</v>
      </c>
      <c r="CT12" s="76"/>
      <c r="CU12" s="61">
        <f t="shared" si="5"/>
        <v>0</v>
      </c>
      <c r="CV12" s="62">
        <f t="shared" si="6"/>
        <v>13</v>
      </c>
      <c r="CW12" s="63">
        <f t="shared" si="7"/>
        <v>18.999999999999773</v>
      </c>
      <c r="CX12" s="63">
        <f t="shared" si="32"/>
        <v>1</v>
      </c>
      <c r="CY12" s="63">
        <f t="shared" si="8"/>
        <v>0</v>
      </c>
      <c r="CZ12" s="63">
        <f t="shared" si="9"/>
        <v>25.999999999997669</v>
      </c>
      <c r="DA12" s="51">
        <f t="shared" si="33"/>
        <v>13</v>
      </c>
      <c r="DB12" s="52">
        <f t="shared" si="34"/>
        <v>-3.5138045980884662</v>
      </c>
      <c r="DC12" s="53">
        <f t="shared" si="10"/>
        <v>0.78192765095034311</v>
      </c>
      <c r="DD12" s="7">
        <f t="shared" si="35"/>
        <v>1</v>
      </c>
      <c r="DE12" s="7">
        <f t="shared" si="11"/>
        <v>21.513804598088239</v>
      </c>
      <c r="DF12" s="7">
        <f t="shared" si="12"/>
        <v>50.99999999999838</v>
      </c>
      <c r="DG12" s="7">
        <f t="shared" si="13"/>
        <v>22.999999999997669</v>
      </c>
      <c r="DH12" s="7">
        <f t="shared" si="14"/>
        <v>-3.5138045980884662</v>
      </c>
      <c r="DI12" s="7">
        <f t="shared" si="15"/>
        <v>-4.5138045980884662</v>
      </c>
      <c r="DJ12" s="7">
        <f t="shared" si="16"/>
        <v>-3.5138045980884662</v>
      </c>
      <c r="DK12" s="7">
        <f t="shared" si="17"/>
        <v>-2.5138045980884662</v>
      </c>
      <c r="DL12" s="13">
        <f t="shared" si="18"/>
        <v>-3.5138045980884662</v>
      </c>
      <c r="DM12" s="14">
        <f t="shared" si="19"/>
        <v>0.781927650950343</v>
      </c>
      <c r="DN12" s="37">
        <f t="shared" si="36"/>
        <v>0.73076923076928757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4</v>
      </c>
      <c r="E13" s="71">
        <v>2</v>
      </c>
      <c r="F13" s="71"/>
      <c r="G13" s="71">
        <v>1</v>
      </c>
      <c r="H13" s="71"/>
      <c r="I13" s="69">
        <f t="shared" si="21"/>
        <v>8.3000000000000007</v>
      </c>
      <c r="J13" s="72">
        <v>0.36505787037037035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0.36508101851851849</v>
      </c>
      <c r="U13" s="64"/>
      <c r="V13" s="64"/>
      <c r="W13" s="65">
        <v>7</v>
      </c>
      <c r="X13" s="65">
        <v>3</v>
      </c>
      <c r="Y13" s="65">
        <v>1</v>
      </c>
      <c r="Z13" s="65">
        <v>1</v>
      </c>
      <c r="AA13" s="65"/>
      <c r="AB13" s="69">
        <f t="shared" si="23"/>
        <v>13.8</v>
      </c>
      <c r="AC13" s="68">
        <v>0.36537037037037035</v>
      </c>
      <c r="AD13" s="70">
        <f t="shared" si="0"/>
        <v>2.8935185185186008E-4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0.36542824074074076</v>
      </c>
      <c r="CM13" s="82">
        <v>0.36582175925925925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3.1249999999999334E-4</v>
      </c>
      <c r="CR13" s="64" t="str">
        <f t="shared" si="3"/>
        <v>Yes</v>
      </c>
      <c r="CS13" s="67">
        <f t="shared" si="4"/>
        <v>1987.1999999999437</v>
      </c>
      <c r="CT13" s="76"/>
      <c r="CU13" s="61">
        <f t="shared" si="5"/>
        <v>0</v>
      </c>
      <c r="CV13" s="62">
        <f t="shared" si="6"/>
        <v>13.8</v>
      </c>
      <c r="CW13" s="63">
        <f t="shared" si="7"/>
        <v>25.000000000000711</v>
      </c>
      <c r="CX13" s="63">
        <f t="shared" si="32"/>
        <v>1</v>
      </c>
      <c r="CY13" s="63">
        <f t="shared" si="8"/>
        <v>0</v>
      </c>
      <c r="CZ13" s="63">
        <f t="shared" si="9"/>
        <v>32.000000000003403</v>
      </c>
      <c r="DA13" s="51">
        <f t="shared" si="33"/>
        <v>13.8</v>
      </c>
      <c r="DB13" s="52">
        <f t="shared" si="34"/>
        <v>1.1622689651070424</v>
      </c>
      <c r="DC13" s="53">
        <f t="shared" si="10"/>
        <v>0.79193924817655981</v>
      </c>
      <c r="DD13" s="7">
        <f t="shared" si="35"/>
        <v>1</v>
      </c>
      <c r="DE13" s="7">
        <f t="shared" si="11"/>
        <v>22.837731034893668</v>
      </c>
      <c r="DF13" s="7">
        <f t="shared" si="12"/>
        <v>66.000000000000725</v>
      </c>
      <c r="DG13" s="7">
        <f t="shared" si="13"/>
        <v>29.000000000003403</v>
      </c>
      <c r="DH13" s="7">
        <f t="shared" si="14"/>
        <v>1.1622689651070424</v>
      </c>
      <c r="DI13" s="7">
        <f t="shared" si="15"/>
        <v>0.16226896510704236</v>
      </c>
      <c r="DJ13" s="7">
        <f t="shared" si="16"/>
        <v>1.1622689651070424</v>
      </c>
      <c r="DK13" s="7">
        <f t="shared" si="17"/>
        <v>2.1622689651070424</v>
      </c>
      <c r="DL13" s="13">
        <f t="shared" si="18"/>
        <v>1.1622689651070424</v>
      </c>
      <c r="DM13" s="14">
        <f t="shared" si="19"/>
        <v>0.79193924817655992</v>
      </c>
      <c r="DN13" s="37">
        <f t="shared" si="36"/>
        <v>0.78124999999993916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10</v>
      </c>
      <c r="E14" s="71">
        <v>1</v>
      </c>
      <c r="F14" s="71"/>
      <c r="G14" s="71">
        <v>1</v>
      </c>
      <c r="H14" s="71">
        <v>1</v>
      </c>
      <c r="I14" s="69">
        <f t="shared" si="21"/>
        <v>15.3</v>
      </c>
      <c r="J14" s="72">
        <v>0.37274305555555554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0.37276620370370367</v>
      </c>
      <c r="U14" s="64"/>
      <c r="V14" s="64"/>
      <c r="W14" s="65">
        <v>12</v>
      </c>
      <c r="X14" s="65">
        <v>1</v>
      </c>
      <c r="Y14" s="65"/>
      <c r="Z14" s="65">
        <v>1</v>
      </c>
      <c r="AA14" s="65">
        <v>1</v>
      </c>
      <c r="AB14" s="69">
        <f t="shared" si="23"/>
        <v>17.3</v>
      </c>
      <c r="AC14" s="68">
        <v>0.37307870370370372</v>
      </c>
      <c r="AD14" s="70">
        <f t="shared" si="0"/>
        <v>3.1250000000004885E-4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0.37312499999999998</v>
      </c>
      <c r="CM14" s="82">
        <v>0.37356481481481479</v>
      </c>
      <c r="CN14" s="64" t="str">
        <f t="shared" si="1"/>
        <v>Y</v>
      </c>
      <c r="CO14" s="65" t="s">
        <v>75</v>
      </c>
      <c r="CP14" s="65" t="s">
        <v>75</v>
      </c>
      <c r="CQ14" s="66">
        <f t="shared" si="2"/>
        <v>3.3564814814818211E-4</v>
      </c>
      <c r="CR14" s="64" t="str">
        <f t="shared" si="3"/>
        <v>Yes</v>
      </c>
      <c r="CS14" s="67">
        <f t="shared" si="4"/>
        <v>2306.6666666663064</v>
      </c>
      <c r="CT14" s="76"/>
      <c r="CU14" s="61">
        <f t="shared" si="5"/>
        <v>0</v>
      </c>
      <c r="CV14" s="62">
        <f t="shared" si="6"/>
        <v>17.3</v>
      </c>
      <c r="CW14" s="63">
        <f t="shared" si="7"/>
        <v>27.000000000004221</v>
      </c>
      <c r="CX14" s="63">
        <f t="shared" si="32"/>
        <v>1</v>
      </c>
      <c r="CY14" s="63">
        <f t="shared" si="8"/>
        <v>0</v>
      </c>
      <c r="CZ14" s="63">
        <f t="shared" si="9"/>
        <v>33.000000000000362</v>
      </c>
      <c r="DA14" s="51">
        <f t="shared" si="33"/>
        <v>17.3</v>
      </c>
      <c r="DB14" s="52">
        <f t="shared" si="34"/>
        <v>-2.6299091959132035</v>
      </c>
      <c r="DC14" s="53">
        <f t="shared" si="10"/>
        <v>0.85132282187060737</v>
      </c>
      <c r="DD14" s="7">
        <f t="shared" si="35"/>
        <v>1</v>
      </c>
      <c r="DE14" s="7">
        <f t="shared" si="11"/>
        <v>28.629909195917424</v>
      </c>
      <c r="DF14" s="7">
        <f t="shared" si="12"/>
        <v>70.999999999999915</v>
      </c>
      <c r="DG14" s="7">
        <f t="shared" si="13"/>
        <v>30.000000000000362</v>
      </c>
      <c r="DH14" s="7">
        <f t="shared" si="14"/>
        <v>-2.6299091959132035</v>
      </c>
      <c r="DI14" s="7">
        <f t="shared" si="15"/>
        <v>-3.6299091959132035</v>
      </c>
      <c r="DJ14" s="7">
        <f t="shared" si="16"/>
        <v>-2.6299091959132035</v>
      </c>
      <c r="DK14" s="7">
        <f t="shared" si="17"/>
        <v>-1.6299091959132035</v>
      </c>
      <c r="DL14" s="13">
        <f t="shared" si="18"/>
        <v>-2.6299091959132035</v>
      </c>
      <c r="DM14" s="14">
        <f t="shared" si="19"/>
        <v>0.85132282187060726</v>
      </c>
      <c r="DN14" s="37">
        <f t="shared" si="36"/>
        <v>0.81818181818193714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8</v>
      </c>
      <c r="E15" s="71"/>
      <c r="F15" s="71">
        <v>1</v>
      </c>
      <c r="G15" s="71"/>
      <c r="H15" s="71"/>
      <c r="I15" s="69">
        <f t="shared" si="21"/>
        <v>9.5</v>
      </c>
      <c r="J15" s="72">
        <v>0.37356481481481479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0.37357638888888894</v>
      </c>
      <c r="U15" s="64"/>
      <c r="V15" s="64"/>
      <c r="W15" s="65">
        <v>8</v>
      </c>
      <c r="X15" s="65"/>
      <c r="Y15" s="65">
        <v>1</v>
      </c>
      <c r="Z15" s="65"/>
      <c r="AA15" s="65"/>
      <c r="AB15" s="69">
        <f t="shared" si="23"/>
        <v>9.5</v>
      </c>
      <c r="AC15" s="68">
        <v>0.37375000000000003</v>
      </c>
      <c r="AD15" s="70">
        <f t="shared" si="0"/>
        <v>1.7361111111108274E-4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0.37384259259259256</v>
      </c>
      <c r="CM15" s="82">
        <v>0.37422453703703701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1.8518518518523264E-4</v>
      </c>
      <c r="CR15" s="64" t="str">
        <f t="shared" si="3"/>
        <v>Yes</v>
      </c>
      <c r="CS15" s="67">
        <f t="shared" si="4"/>
        <v>2280.0000000003724</v>
      </c>
      <c r="CT15" s="76"/>
      <c r="CU15" s="61">
        <f t="shared" si="5"/>
        <v>0</v>
      </c>
      <c r="CV15" s="62">
        <f t="shared" si="6"/>
        <v>9.5</v>
      </c>
      <c r="CW15" s="63">
        <f t="shared" si="7"/>
        <v>14.999999999997549</v>
      </c>
      <c r="CX15" s="63">
        <f t="shared" si="32"/>
        <v>1</v>
      </c>
      <c r="CY15" s="63">
        <f t="shared" si="8"/>
        <v>0</v>
      </c>
      <c r="CZ15" s="63">
        <f t="shared" si="9"/>
        <v>23.999999999998956</v>
      </c>
      <c r="DA15" s="51">
        <f t="shared" si="33"/>
        <v>9.5</v>
      </c>
      <c r="DB15" s="52">
        <f t="shared" si="34"/>
        <v>-1.7216264370669343</v>
      </c>
      <c r="DC15" s="53">
        <f t="shared" si="10"/>
        <v>0.66275499611185507</v>
      </c>
      <c r="DD15" s="7">
        <f t="shared" si="35"/>
        <v>1</v>
      </c>
      <c r="DE15" s="7">
        <f t="shared" si="11"/>
        <v>15.721626437064483</v>
      </c>
      <c r="DF15" s="7">
        <f t="shared" si="12"/>
        <v>56.999999999999318</v>
      </c>
      <c r="DG15" s="7">
        <f t="shared" si="13"/>
        <v>20.999999999998956</v>
      </c>
      <c r="DH15" s="7">
        <f t="shared" si="14"/>
        <v>-1.7216264370669343</v>
      </c>
      <c r="DI15" s="7">
        <f t="shared" si="15"/>
        <v>-2.7216264370669343</v>
      </c>
      <c r="DJ15" s="7">
        <f t="shared" si="16"/>
        <v>-1.7216264370669343</v>
      </c>
      <c r="DK15" s="7">
        <f t="shared" si="17"/>
        <v>-0.7216264370669343</v>
      </c>
      <c r="DL15" s="13">
        <f t="shared" si="18"/>
        <v>-1.7216264370669343</v>
      </c>
      <c r="DM15" s="14">
        <f t="shared" si="19"/>
        <v>0.66275499611185507</v>
      </c>
      <c r="DN15" s="37">
        <f t="shared" si="36"/>
        <v>0.62499999999992506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si="21"/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si="22"/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si="23"/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si="24"/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si="25"/>
        <v>-</v>
      </c>
      <c r="AW16" s="68"/>
      <c r="AX16" s="70" t="str">
        <f t="shared" si="26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si="27"/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si="28"/>
        <v>-</v>
      </c>
      <c r="BQ16" s="68"/>
      <c r="BR16" s="70" t="str">
        <f t="shared" si="29"/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si="30"/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si="31"/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21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22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23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24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25"/>
        <v>-</v>
      </c>
      <c r="AW17" s="68"/>
      <c r="AX17" s="70" t="str">
        <f t="shared" si="26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27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28"/>
        <v>-</v>
      </c>
      <c r="BQ17" s="68"/>
      <c r="BR17" s="70" t="str">
        <f t="shared" si="29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30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31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21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22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23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24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25"/>
        <v>-</v>
      </c>
      <c r="AW18" s="68"/>
      <c r="AX18" s="70" t="str">
        <f t="shared" si="26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27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28"/>
        <v>-</v>
      </c>
      <c r="BQ18" s="68"/>
      <c r="BR18" s="70" t="str">
        <f t="shared" si="29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30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31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21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22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23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24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25"/>
        <v>-</v>
      </c>
      <c r="AW19" s="68"/>
      <c r="AX19" s="70" t="str">
        <f t="shared" si="26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27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28"/>
        <v>-</v>
      </c>
      <c r="BQ19" s="68"/>
      <c r="BR19" s="70" t="str">
        <f t="shared" si="29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30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31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21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22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23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24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25"/>
        <v>-</v>
      </c>
      <c r="AW20" s="68"/>
      <c r="AX20" s="70" t="str">
        <f t="shared" si="26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27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28"/>
        <v>-</v>
      </c>
      <c r="BQ20" s="68"/>
      <c r="BR20" s="70" t="str">
        <f t="shared" si="29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30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31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21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22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23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24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25"/>
        <v>-</v>
      </c>
      <c r="AW21" s="68"/>
      <c r="AX21" s="70" t="str">
        <f t="shared" si="26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27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28"/>
        <v>-</v>
      </c>
      <c r="BQ21" s="68"/>
      <c r="BR21" s="70" t="str">
        <f t="shared" si="29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30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31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21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22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23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24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25"/>
        <v>-</v>
      </c>
      <c r="AW22" s="68"/>
      <c r="AX22" s="70" t="str">
        <f t="shared" si="26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27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28"/>
        <v>-</v>
      </c>
      <c r="BQ22" s="68"/>
      <c r="BR22" s="70" t="str">
        <f t="shared" si="29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30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31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21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22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23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24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25"/>
        <v>-</v>
      </c>
      <c r="AW23" s="68"/>
      <c r="AX23" s="70" t="str">
        <f t="shared" si="26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27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28"/>
        <v>-</v>
      </c>
      <c r="BQ23" s="68"/>
      <c r="BR23" s="70" t="str">
        <f t="shared" si="29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30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31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21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22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23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24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25"/>
        <v>-</v>
      </c>
      <c r="AW24" s="68"/>
      <c r="AX24" s="70" t="str">
        <f t="shared" si="26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27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28"/>
        <v>-</v>
      </c>
      <c r="BQ24" s="68"/>
      <c r="BR24" s="70" t="str">
        <f t="shared" si="29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30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31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21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22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23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24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25"/>
        <v>-</v>
      </c>
      <c r="AW25" s="68"/>
      <c r="AX25" s="70" t="str">
        <f t="shared" si="26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27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28"/>
        <v>-</v>
      </c>
      <c r="BQ25" s="68"/>
      <c r="BR25" s="70" t="str">
        <f t="shared" si="29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30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31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21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22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23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24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25"/>
        <v>-</v>
      </c>
      <c r="AW26" s="68"/>
      <c r="AX26" s="70" t="str">
        <f t="shared" si="26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27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28"/>
        <v>-</v>
      </c>
      <c r="BQ26" s="68"/>
      <c r="BR26" s="70" t="str">
        <f t="shared" si="29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30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31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21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22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23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24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25"/>
        <v>-</v>
      </c>
      <c r="AW27" s="68"/>
      <c r="AX27" s="70" t="str">
        <f t="shared" si="26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27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28"/>
        <v>-</v>
      </c>
      <c r="BQ27" s="68"/>
      <c r="BR27" s="70" t="str">
        <f t="shared" si="29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30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31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21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22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23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24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25"/>
        <v>-</v>
      </c>
      <c r="AW28" s="68"/>
      <c r="AX28" s="70" t="str">
        <f t="shared" si="26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27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28"/>
        <v>-</v>
      </c>
      <c r="BQ28" s="68"/>
      <c r="BR28" s="70" t="str">
        <f t="shared" si="29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30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31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21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22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23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24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25"/>
        <v>-</v>
      </c>
      <c r="AW29" s="68"/>
      <c r="AX29" s="70" t="str">
        <f t="shared" si="26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27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28"/>
        <v>-</v>
      </c>
      <c r="BQ29" s="68"/>
      <c r="BR29" s="70" t="str">
        <f t="shared" si="29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30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31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21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22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23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24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25"/>
        <v>-</v>
      </c>
      <c r="AW30" s="68"/>
      <c r="AX30" s="70" t="str">
        <f t="shared" si="26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27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28"/>
        <v>-</v>
      </c>
      <c r="BQ30" s="68"/>
      <c r="BR30" s="70" t="str">
        <f t="shared" si="29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30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31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21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22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23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24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25"/>
        <v>-</v>
      </c>
      <c r="AW31" s="68"/>
      <c r="AX31" s="70" t="str">
        <f t="shared" si="26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27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28"/>
        <v>-</v>
      </c>
      <c r="BQ31" s="68"/>
      <c r="BR31" s="70" t="str">
        <f t="shared" si="29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30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31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21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22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23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24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25"/>
        <v>-</v>
      </c>
      <c r="AW32" s="68"/>
      <c r="AX32" s="70" t="str">
        <f t="shared" si="26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27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28"/>
        <v>-</v>
      </c>
      <c r="BQ32" s="68"/>
      <c r="BR32" s="70" t="str">
        <f t="shared" si="29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30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31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21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22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23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24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25"/>
        <v>-</v>
      </c>
      <c r="AW33" s="68"/>
      <c r="AX33" s="70" t="str">
        <f t="shared" si="26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27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28"/>
        <v>-</v>
      </c>
      <c r="BQ33" s="68"/>
      <c r="BR33" s="70" t="str">
        <f t="shared" si="29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30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31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21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22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23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24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25"/>
        <v>-</v>
      </c>
      <c r="AW34" s="68"/>
      <c r="AX34" s="70" t="str">
        <f t="shared" si="26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27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28"/>
        <v>-</v>
      </c>
      <c r="BQ34" s="68"/>
      <c r="BR34" s="70" t="str">
        <f t="shared" si="29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30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31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21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22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23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24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25"/>
        <v>-</v>
      </c>
      <c r="AW35" s="68"/>
      <c r="AX35" s="70" t="str">
        <f t="shared" si="26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27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28"/>
        <v>-</v>
      </c>
      <c r="BQ35" s="68"/>
      <c r="BR35" s="70" t="str">
        <f t="shared" si="29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30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31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21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22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23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24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25"/>
        <v>-</v>
      </c>
      <c r="AW36" s="68"/>
      <c r="AX36" s="70" t="str">
        <f t="shared" si="26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27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28"/>
        <v>-</v>
      </c>
      <c r="BQ36" s="68"/>
      <c r="BR36" s="70" t="str">
        <f t="shared" si="29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30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31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21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22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23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24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25"/>
        <v>-</v>
      </c>
      <c r="AW37" s="68"/>
      <c r="AX37" s="70" t="str">
        <f t="shared" si="26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27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28"/>
        <v>-</v>
      </c>
      <c r="BQ37" s="68"/>
      <c r="BR37" s="70" t="str">
        <f t="shared" si="29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30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31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21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22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23"/>
        <v>-</v>
      </c>
      <c r="AC38" s="68"/>
      <c r="AD38" s="70" t="str">
        <f t="shared" ref="AD38:AD55" si="3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24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25"/>
        <v>-</v>
      </c>
      <c r="AW38" s="68"/>
      <c r="AX38" s="70" t="str">
        <f t="shared" si="26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27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28"/>
        <v>-</v>
      </c>
      <c r="BQ38" s="68"/>
      <c r="BR38" s="70" t="str">
        <f t="shared" si="29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30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31"/>
        <v>-</v>
      </c>
      <c r="CK38" s="76"/>
      <c r="CL38" s="81"/>
      <c r="CM38" s="82"/>
      <c r="CN38" s="64" t="str">
        <f t="shared" ref="CN38:CN55" si="38">IF($J38="","-",IF(AND(AB38&gt;0,S38=0),"Y","N"))</f>
        <v>-</v>
      </c>
      <c r="CO38" s="65"/>
      <c r="CP38" s="65"/>
      <c r="CQ38" s="66" t="str">
        <f t="shared" ref="CQ38:CQ55" si="39">IF($J38="","-",IF(AC38=0,0,AC38-J38))</f>
        <v>-</v>
      </c>
      <c r="CR38" s="64" t="str">
        <f t="shared" ref="CR38:CR55" si="40">IF($J38="","-",IF(AND(I38&gt;=CR$4,CQ38&gt;=CQ$4,CP38="N",S38=0),"Yes","No"))</f>
        <v>-</v>
      </c>
      <c r="CS38" s="67" t="str">
        <f t="shared" ref="CS38:CS55" si="41">IF($J38="","",IF(S38&gt;0,0,IF(AD38=0,0,AB38/(AD38*24))))</f>
        <v/>
      </c>
      <c r="CT38" s="76"/>
      <c r="CU38" s="61" t="str">
        <f t="shared" ref="CU38:CU55" si="42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43">IF($J38="","-",S38+AM38+BG38+CA38)</f>
        <v>-</v>
      </c>
      <c r="CZ38" s="63" t="str">
        <f t="shared" ref="CZ38:CZ55" si="44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45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46">IF($J38="","-",IFERROR((3600*CV38/$CS$56),0))</f>
        <v>-</v>
      </c>
      <c r="DF38" s="7" t="str">
        <f t="shared" ref="DF38:DF55" si="47">IF(J38="","-",(CM38-J38)*86400)</f>
        <v>-</v>
      </c>
      <c r="DG38" s="7" t="str">
        <f t="shared" ref="DG38:DG55" si="48">IF($J38="","-",(CL38-J38-(3/86400))*86400)</f>
        <v>-</v>
      </c>
      <c r="DH38" s="7" t="str">
        <f t="shared" ref="DH38:DH55" si="49">IF($J38="","-",IF($CW38=0,0, $CW38-IFERROR(3600*$CV38/$CS$56,0)-1))</f>
        <v>-</v>
      </c>
      <c r="DI38" s="7" t="str">
        <f t="shared" ref="DI38:DI55" si="50">IF($J38="","-",IF($CW38=0,0, $CW38-IFERROR(3600*$CV38/$CS$56,0)-2))</f>
        <v>-</v>
      </c>
      <c r="DJ38" s="7" t="str">
        <f t="shared" ref="DJ38:DJ55" si="51">IF($J38="","-",IF($CW38=0,0, $CW38-IFERROR(3600*$CV38/$CS$56,0)-1))</f>
        <v>-</v>
      </c>
      <c r="DK38" s="7" t="str">
        <f t="shared" ref="DK38:DK55" si="52">IF($J38="","-",IF($CW38=0,0, $CW38-IFERROR(3600*$CV38/$CS$56,0)))</f>
        <v>-</v>
      </c>
      <c r="DL38" s="13" t="str">
        <f t="shared" ref="DL38:DL55" si="53">IF($J38="","-",HLOOKUP(CX38,$DH$5:$DK$55,A38+1, FALSE))</f>
        <v>-</v>
      </c>
      <c r="DM38" s="14" t="str">
        <f t="shared" ref="DM38:DM55" si="54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55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21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22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23"/>
        <v>-</v>
      </c>
      <c r="AC39" s="68"/>
      <c r="AD39" s="70" t="str">
        <f t="shared" si="3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24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25"/>
        <v>-</v>
      </c>
      <c r="AW39" s="68"/>
      <c r="AX39" s="70" t="str">
        <f t="shared" si="26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27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28"/>
        <v>-</v>
      </c>
      <c r="BQ39" s="68"/>
      <c r="BR39" s="70" t="str">
        <f t="shared" si="29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30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31"/>
        <v>-</v>
      </c>
      <c r="CK39" s="76"/>
      <c r="CL39" s="81"/>
      <c r="CM39" s="82"/>
      <c r="CN39" s="64" t="str">
        <f t="shared" si="38"/>
        <v>-</v>
      </c>
      <c r="CO39" s="65"/>
      <c r="CP39" s="65"/>
      <c r="CQ39" s="66" t="str">
        <f t="shared" si="39"/>
        <v>-</v>
      </c>
      <c r="CR39" s="64" t="str">
        <f t="shared" si="40"/>
        <v>-</v>
      </c>
      <c r="CS39" s="67" t="str">
        <f t="shared" si="41"/>
        <v/>
      </c>
      <c r="CT39" s="76"/>
      <c r="CU39" s="61" t="str">
        <f t="shared" si="42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43"/>
        <v>-</v>
      </c>
      <c r="CZ39" s="63" t="str">
        <f t="shared" si="44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45"/>
        <v>-</v>
      </c>
      <c r="DD39" s="7" t="str">
        <f t="shared" si="35"/>
        <v>-</v>
      </c>
      <c r="DE39" s="7" t="str">
        <f t="shared" si="46"/>
        <v>-</v>
      </c>
      <c r="DF39" s="7" t="str">
        <f t="shared" si="47"/>
        <v>-</v>
      </c>
      <c r="DG39" s="7" t="str">
        <f t="shared" si="48"/>
        <v>-</v>
      </c>
      <c r="DH39" s="7" t="str">
        <f t="shared" si="49"/>
        <v>-</v>
      </c>
      <c r="DI39" s="7" t="str">
        <f t="shared" si="50"/>
        <v>-</v>
      </c>
      <c r="DJ39" s="7" t="str">
        <f t="shared" si="51"/>
        <v>-</v>
      </c>
      <c r="DK39" s="7" t="str">
        <f t="shared" si="52"/>
        <v>-</v>
      </c>
      <c r="DL39" s="13" t="str">
        <f t="shared" si="53"/>
        <v>-</v>
      </c>
      <c r="DM39" s="14" t="str">
        <f t="shared" si="54"/>
        <v>-</v>
      </c>
      <c r="DN39" s="37" t="str">
        <f t="shared" si="36"/>
        <v>-</v>
      </c>
      <c r="DO39" s="89" t="str">
        <f t="shared" si="55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21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22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23"/>
        <v>-</v>
      </c>
      <c r="AC40" s="68"/>
      <c r="AD40" s="70" t="str">
        <f t="shared" si="3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24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25"/>
        <v>-</v>
      </c>
      <c r="AW40" s="68"/>
      <c r="AX40" s="70" t="str">
        <f t="shared" si="26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27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28"/>
        <v>-</v>
      </c>
      <c r="BQ40" s="68"/>
      <c r="BR40" s="70" t="str">
        <f t="shared" si="29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30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31"/>
        <v>-</v>
      </c>
      <c r="CK40" s="76"/>
      <c r="CL40" s="81"/>
      <c r="CM40" s="82"/>
      <c r="CN40" s="64" t="str">
        <f t="shared" si="38"/>
        <v>-</v>
      </c>
      <c r="CO40" s="65"/>
      <c r="CP40" s="65"/>
      <c r="CQ40" s="66" t="str">
        <f t="shared" si="39"/>
        <v>-</v>
      </c>
      <c r="CR40" s="64" t="str">
        <f t="shared" si="40"/>
        <v>-</v>
      </c>
      <c r="CS40" s="67" t="str">
        <f t="shared" si="41"/>
        <v/>
      </c>
      <c r="CT40" s="76"/>
      <c r="CU40" s="61" t="str">
        <f t="shared" si="42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43"/>
        <v>-</v>
      </c>
      <c r="CZ40" s="63" t="str">
        <f t="shared" si="44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45"/>
        <v>-</v>
      </c>
      <c r="DD40" s="7" t="str">
        <f t="shared" si="35"/>
        <v>-</v>
      </c>
      <c r="DE40" s="7" t="str">
        <f t="shared" si="46"/>
        <v>-</v>
      </c>
      <c r="DF40" s="7" t="str">
        <f t="shared" si="47"/>
        <v>-</v>
      </c>
      <c r="DG40" s="7" t="str">
        <f t="shared" si="48"/>
        <v>-</v>
      </c>
      <c r="DH40" s="7" t="str">
        <f t="shared" si="49"/>
        <v>-</v>
      </c>
      <c r="DI40" s="7" t="str">
        <f t="shared" si="50"/>
        <v>-</v>
      </c>
      <c r="DJ40" s="7" t="str">
        <f t="shared" si="51"/>
        <v>-</v>
      </c>
      <c r="DK40" s="7" t="str">
        <f t="shared" si="52"/>
        <v>-</v>
      </c>
      <c r="DL40" s="13" t="str">
        <f t="shared" si="53"/>
        <v>-</v>
      </c>
      <c r="DM40" s="14" t="str">
        <f t="shared" si="54"/>
        <v>-</v>
      </c>
      <c r="DN40" s="37" t="str">
        <f t="shared" si="36"/>
        <v>-</v>
      </c>
      <c r="DO40" s="89" t="str">
        <f t="shared" si="55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21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22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23"/>
        <v>-</v>
      </c>
      <c r="AC41" s="68"/>
      <c r="AD41" s="70" t="str">
        <f t="shared" si="3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24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25"/>
        <v>-</v>
      </c>
      <c r="AW41" s="68"/>
      <c r="AX41" s="70" t="str">
        <f t="shared" si="26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27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28"/>
        <v>-</v>
      </c>
      <c r="BQ41" s="68"/>
      <c r="BR41" s="70" t="str">
        <f t="shared" si="29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30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31"/>
        <v>-</v>
      </c>
      <c r="CK41" s="76"/>
      <c r="CL41" s="81"/>
      <c r="CM41" s="82"/>
      <c r="CN41" s="64" t="str">
        <f t="shared" si="38"/>
        <v>-</v>
      </c>
      <c r="CO41" s="65"/>
      <c r="CP41" s="65"/>
      <c r="CQ41" s="66" t="str">
        <f t="shared" si="39"/>
        <v>-</v>
      </c>
      <c r="CR41" s="64" t="str">
        <f t="shared" si="40"/>
        <v>-</v>
      </c>
      <c r="CS41" s="67" t="str">
        <f t="shared" si="41"/>
        <v/>
      </c>
      <c r="CT41" s="76"/>
      <c r="CU41" s="61" t="str">
        <f t="shared" si="42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43"/>
        <v>-</v>
      </c>
      <c r="CZ41" s="63" t="str">
        <f t="shared" si="44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45"/>
        <v>-</v>
      </c>
      <c r="DD41" s="7" t="str">
        <f t="shared" si="35"/>
        <v>-</v>
      </c>
      <c r="DE41" s="7" t="str">
        <f t="shared" si="46"/>
        <v>-</v>
      </c>
      <c r="DF41" s="7" t="str">
        <f t="shared" si="47"/>
        <v>-</v>
      </c>
      <c r="DG41" s="7" t="str">
        <f t="shared" si="48"/>
        <v>-</v>
      </c>
      <c r="DH41" s="7" t="str">
        <f t="shared" si="49"/>
        <v>-</v>
      </c>
      <c r="DI41" s="7" t="str">
        <f t="shared" si="50"/>
        <v>-</v>
      </c>
      <c r="DJ41" s="7" t="str">
        <f t="shared" si="51"/>
        <v>-</v>
      </c>
      <c r="DK41" s="7" t="str">
        <f t="shared" si="52"/>
        <v>-</v>
      </c>
      <c r="DL41" s="13" t="str">
        <f t="shared" si="53"/>
        <v>-</v>
      </c>
      <c r="DM41" s="14" t="str">
        <f t="shared" si="54"/>
        <v>-</v>
      </c>
      <c r="DN41" s="37" t="str">
        <f t="shared" si="36"/>
        <v>-</v>
      </c>
      <c r="DO41" s="89" t="str">
        <f t="shared" si="55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21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22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23"/>
        <v>-</v>
      </c>
      <c r="AC42" s="68"/>
      <c r="AD42" s="70" t="str">
        <f t="shared" si="3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24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25"/>
        <v>-</v>
      </c>
      <c r="AW42" s="68"/>
      <c r="AX42" s="70" t="str">
        <f t="shared" si="26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27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28"/>
        <v>-</v>
      </c>
      <c r="BQ42" s="68"/>
      <c r="BR42" s="70" t="str">
        <f t="shared" si="29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30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31"/>
        <v>-</v>
      </c>
      <c r="CK42" s="76"/>
      <c r="CL42" s="81"/>
      <c r="CM42" s="82"/>
      <c r="CN42" s="64" t="str">
        <f t="shared" si="38"/>
        <v>-</v>
      </c>
      <c r="CO42" s="65"/>
      <c r="CP42" s="65"/>
      <c r="CQ42" s="66" t="str">
        <f t="shared" si="39"/>
        <v>-</v>
      </c>
      <c r="CR42" s="64" t="str">
        <f t="shared" si="40"/>
        <v>-</v>
      </c>
      <c r="CS42" s="67" t="str">
        <f t="shared" si="41"/>
        <v/>
      </c>
      <c r="CT42" s="76"/>
      <c r="CU42" s="61" t="str">
        <f t="shared" si="42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43"/>
        <v>-</v>
      </c>
      <c r="CZ42" s="63" t="str">
        <f t="shared" si="44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45"/>
        <v>-</v>
      </c>
      <c r="DD42" s="7" t="str">
        <f t="shared" si="35"/>
        <v>-</v>
      </c>
      <c r="DE42" s="7" t="str">
        <f t="shared" si="46"/>
        <v>-</v>
      </c>
      <c r="DF42" s="7" t="str">
        <f t="shared" si="47"/>
        <v>-</v>
      </c>
      <c r="DG42" s="7" t="str">
        <f t="shared" si="48"/>
        <v>-</v>
      </c>
      <c r="DH42" s="7" t="str">
        <f t="shared" si="49"/>
        <v>-</v>
      </c>
      <c r="DI42" s="7" t="str">
        <f t="shared" si="50"/>
        <v>-</v>
      </c>
      <c r="DJ42" s="7" t="str">
        <f t="shared" si="51"/>
        <v>-</v>
      </c>
      <c r="DK42" s="7" t="str">
        <f t="shared" si="52"/>
        <v>-</v>
      </c>
      <c r="DL42" s="13" t="str">
        <f t="shared" si="53"/>
        <v>-</v>
      </c>
      <c r="DM42" s="14" t="str">
        <f t="shared" si="54"/>
        <v>-</v>
      </c>
      <c r="DN42" s="37" t="str">
        <f t="shared" si="36"/>
        <v>-</v>
      </c>
      <c r="DO42" s="89" t="str">
        <f t="shared" si="55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21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22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23"/>
        <v>-</v>
      </c>
      <c r="AC43" s="68"/>
      <c r="AD43" s="70" t="str">
        <f t="shared" si="3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24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25"/>
        <v>-</v>
      </c>
      <c r="AW43" s="68"/>
      <c r="AX43" s="70" t="str">
        <f t="shared" si="26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27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28"/>
        <v>-</v>
      </c>
      <c r="BQ43" s="68"/>
      <c r="BR43" s="70" t="str">
        <f t="shared" si="29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30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31"/>
        <v>-</v>
      </c>
      <c r="CK43" s="76"/>
      <c r="CL43" s="81"/>
      <c r="CM43" s="82"/>
      <c r="CN43" s="64" t="str">
        <f t="shared" si="38"/>
        <v>-</v>
      </c>
      <c r="CO43" s="65"/>
      <c r="CP43" s="65"/>
      <c r="CQ43" s="66" t="str">
        <f t="shared" si="39"/>
        <v>-</v>
      </c>
      <c r="CR43" s="64" t="str">
        <f t="shared" si="40"/>
        <v>-</v>
      </c>
      <c r="CS43" s="67" t="str">
        <f t="shared" si="41"/>
        <v/>
      </c>
      <c r="CT43" s="76"/>
      <c r="CU43" s="61" t="str">
        <f t="shared" si="42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43"/>
        <v>-</v>
      </c>
      <c r="CZ43" s="63" t="str">
        <f t="shared" si="44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45"/>
        <v>-</v>
      </c>
      <c r="DD43" s="7" t="str">
        <f t="shared" si="35"/>
        <v>-</v>
      </c>
      <c r="DE43" s="7" t="str">
        <f t="shared" si="46"/>
        <v>-</v>
      </c>
      <c r="DF43" s="7" t="str">
        <f t="shared" si="47"/>
        <v>-</v>
      </c>
      <c r="DG43" s="7" t="str">
        <f t="shared" si="48"/>
        <v>-</v>
      </c>
      <c r="DH43" s="7" t="str">
        <f t="shared" si="49"/>
        <v>-</v>
      </c>
      <c r="DI43" s="7" t="str">
        <f t="shared" si="50"/>
        <v>-</v>
      </c>
      <c r="DJ43" s="7" t="str">
        <f t="shared" si="51"/>
        <v>-</v>
      </c>
      <c r="DK43" s="7" t="str">
        <f t="shared" si="52"/>
        <v>-</v>
      </c>
      <c r="DL43" s="13" t="str">
        <f t="shared" si="53"/>
        <v>-</v>
      </c>
      <c r="DM43" s="14" t="str">
        <f t="shared" si="54"/>
        <v>-</v>
      </c>
      <c r="DN43" s="37" t="str">
        <f t="shared" si="36"/>
        <v>-</v>
      </c>
      <c r="DO43" s="89" t="str">
        <f t="shared" si="55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21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22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23"/>
        <v>-</v>
      </c>
      <c r="AC44" s="68"/>
      <c r="AD44" s="70" t="str">
        <f t="shared" si="3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24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25"/>
        <v>-</v>
      </c>
      <c r="AW44" s="68"/>
      <c r="AX44" s="70" t="str">
        <f t="shared" si="26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27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28"/>
        <v>-</v>
      </c>
      <c r="BQ44" s="68"/>
      <c r="BR44" s="70" t="str">
        <f t="shared" si="29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30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31"/>
        <v>-</v>
      </c>
      <c r="CK44" s="76"/>
      <c r="CL44" s="81"/>
      <c r="CM44" s="82"/>
      <c r="CN44" s="64" t="str">
        <f t="shared" si="38"/>
        <v>-</v>
      </c>
      <c r="CO44" s="65"/>
      <c r="CP44" s="65"/>
      <c r="CQ44" s="66" t="str">
        <f t="shared" si="39"/>
        <v>-</v>
      </c>
      <c r="CR44" s="64" t="str">
        <f t="shared" si="40"/>
        <v>-</v>
      </c>
      <c r="CS44" s="67" t="str">
        <f t="shared" si="41"/>
        <v/>
      </c>
      <c r="CT44" s="76"/>
      <c r="CU44" s="61" t="str">
        <f t="shared" si="42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43"/>
        <v>-</v>
      </c>
      <c r="CZ44" s="63" t="str">
        <f t="shared" si="44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45"/>
        <v>-</v>
      </c>
      <c r="DD44" s="7" t="str">
        <f t="shared" si="35"/>
        <v>-</v>
      </c>
      <c r="DE44" s="7" t="str">
        <f t="shared" si="46"/>
        <v>-</v>
      </c>
      <c r="DF44" s="7" t="str">
        <f t="shared" si="47"/>
        <v>-</v>
      </c>
      <c r="DG44" s="7" t="str">
        <f t="shared" si="48"/>
        <v>-</v>
      </c>
      <c r="DH44" s="7" t="str">
        <f t="shared" si="49"/>
        <v>-</v>
      </c>
      <c r="DI44" s="7" t="str">
        <f t="shared" si="50"/>
        <v>-</v>
      </c>
      <c r="DJ44" s="7" t="str">
        <f t="shared" si="51"/>
        <v>-</v>
      </c>
      <c r="DK44" s="7" t="str">
        <f t="shared" si="52"/>
        <v>-</v>
      </c>
      <c r="DL44" s="13" t="str">
        <f t="shared" si="53"/>
        <v>-</v>
      </c>
      <c r="DM44" s="14" t="str">
        <f t="shared" si="54"/>
        <v>-</v>
      </c>
      <c r="DN44" s="37" t="str">
        <f t="shared" si="36"/>
        <v>-</v>
      </c>
      <c r="DO44" s="89" t="str">
        <f t="shared" si="55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21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22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23"/>
        <v>-</v>
      </c>
      <c r="AC45" s="68"/>
      <c r="AD45" s="70" t="str">
        <f t="shared" si="3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24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25"/>
        <v>-</v>
      </c>
      <c r="AW45" s="68"/>
      <c r="AX45" s="70" t="str">
        <f t="shared" si="26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27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28"/>
        <v>-</v>
      </c>
      <c r="BQ45" s="68"/>
      <c r="BR45" s="70" t="str">
        <f t="shared" si="29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30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31"/>
        <v>-</v>
      </c>
      <c r="CK45" s="76"/>
      <c r="CL45" s="81"/>
      <c r="CM45" s="82"/>
      <c r="CN45" s="64" t="str">
        <f t="shared" si="38"/>
        <v>-</v>
      </c>
      <c r="CO45" s="65"/>
      <c r="CP45" s="65"/>
      <c r="CQ45" s="66" t="str">
        <f t="shared" si="39"/>
        <v>-</v>
      </c>
      <c r="CR45" s="64" t="str">
        <f t="shared" si="40"/>
        <v>-</v>
      </c>
      <c r="CS45" s="67" t="str">
        <f t="shared" si="41"/>
        <v/>
      </c>
      <c r="CT45" s="76"/>
      <c r="CU45" s="61" t="str">
        <f t="shared" si="42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43"/>
        <v>-</v>
      </c>
      <c r="CZ45" s="63" t="str">
        <f t="shared" si="44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45"/>
        <v>-</v>
      </c>
      <c r="DD45" s="7" t="str">
        <f t="shared" si="35"/>
        <v>-</v>
      </c>
      <c r="DE45" s="7" t="str">
        <f t="shared" si="46"/>
        <v>-</v>
      </c>
      <c r="DF45" s="7" t="str">
        <f t="shared" si="47"/>
        <v>-</v>
      </c>
      <c r="DG45" s="7" t="str">
        <f t="shared" si="48"/>
        <v>-</v>
      </c>
      <c r="DH45" s="7" t="str">
        <f t="shared" si="49"/>
        <v>-</v>
      </c>
      <c r="DI45" s="7" t="str">
        <f t="shared" si="50"/>
        <v>-</v>
      </c>
      <c r="DJ45" s="7" t="str">
        <f t="shared" si="51"/>
        <v>-</v>
      </c>
      <c r="DK45" s="7" t="str">
        <f t="shared" si="52"/>
        <v>-</v>
      </c>
      <c r="DL45" s="13" t="str">
        <f t="shared" si="53"/>
        <v>-</v>
      </c>
      <c r="DM45" s="14" t="str">
        <f t="shared" si="54"/>
        <v>-</v>
      </c>
      <c r="DN45" s="37" t="str">
        <f t="shared" si="36"/>
        <v>-</v>
      </c>
      <c r="DO45" s="89" t="str">
        <f t="shared" si="55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21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22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23"/>
        <v>-</v>
      </c>
      <c r="AC46" s="68"/>
      <c r="AD46" s="70" t="str">
        <f t="shared" si="3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24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25"/>
        <v>-</v>
      </c>
      <c r="AW46" s="68"/>
      <c r="AX46" s="70" t="str">
        <f t="shared" si="26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27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28"/>
        <v>-</v>
      </c>
      <c r="BQ46" s="68"/>
      <c r="BR46" s="70" t="str">
        <f t="shared" si="29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30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31"/>
        <v>-</v>
      </c>
      <c r="CK46" s="76"/>
      <c r="CL46" s="81"/>
      <c r="CM46" s="82"/>
      <c r="CN46" s="64" t="str">
        <f t="shared" si="38"/>
        <v>-</v>
      </c>
      <c r="CO46" s="65"/>
      <c r="CP46" s="65"/>
      <c r="CQ46" s="66" t="str">
        <f t="shared" si="39"/>
        <v>-</v>
      </c>
      <c r="CR46" s="64" t="str">
        <f t="shared" si="40"/>
        <v>-</v>
      </c>
      <c r="CS46" s="67" t="str">
        <f t="shared" si="41"/>
        <v/>
      </c>
      <c r="CT46" s="76"/>
      <c r="CU46" s="61" t="str">
        <f t="shared" si="42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43"/>
        <v>-</v>
      </c>
      <c r="CZ46" s="63" t="str">
        <f t="shared" si="44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45"/>
        <v>-</v>
      </c>
      <c r="DD46" s="7" t="str">
        <f t="shared" si="35"/>
        <v>-</v>
      </c>
      <c r="DE46" s="7" t="str">
        <f t="shared" si="46"/>
        <v>-</v>
      </c>
      <c r="DF46" s="7" t="str">
        <f t="shared" si="47"/>
        <v>-</v>
      </c>
      <c r="DG46" s="7" t="str">
        <f t="shared" si="48"/>
        <v>-</v>
      </c>
      <c r="DH46" s="7" t="str">
        <f t="shared" si="49"/>
        <v>-</v>
      </c>
      <c r="DI46" s="7" t="str">
        <f t="shared" si="50"/>
        <v>-</v>
      </c>
      <c r="DJ46" s="7" t="str">
        <f t="shared" si="51"/>
        <v>-</v>
      </c>
      <c r="DK46" s="7" t="str">
        <f t="shared" si="52"/>
        <v>-</v>
      </c>
      <c r="DL46" s="13" t="str">
        <f t="shared" si="53"/>
        <v>-</v>
      </c>
      <c r="DM46" s="14" t="str">
        <f t="shared" si="54"/>
        <v>-</v>
      </c>
      <c r="DN46" s="37" t="str">
        <f t="shared" si="36"/>
        <v>-</v>
      </c>
      <c r="DO46" s="89" t="str">
        <f t="shared" si="55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21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22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23"/>
        <v>-</v>
      </c>
      <c r="AC47" s="68"/>
      <c r="AD47" s="70" t="str">
        <f t="shared" si="3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24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25"/>
        <v>-</v>
      </c>
      <c r="AW47" s="68"/>
      <c r="AX47" s="70" t="str">
        <f t="shared" si="26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27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28"/>
        <v>-</v>
      </c>
      <c r="BQ47" s="68"/>
      <c r="BR47" s="70" t="str">
        <f t="shared" si="29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30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31"/>
        <v>-</v>
      </c>
      <c r="CK47" s="76"/>
      <c r="CL47" s="81"/>
      <c r="CM47" s="82"/>
      <c r="CN47" s="64" t="str">
        <f t="shared" si="38"/>
        <v>-</v>
      </c>
      <c r="CO47" s="65"/>
      <c r="CP47" s="65"/>
      <c r="CQ47" s="66" t="str">
        <f t="shared" si="39"/>
        <v>-</v>
      </c>
      <c r="CR47" s="64" t="str">
        <f t="shared" si="40"/>
        <v>-</v>
      </c>
      <c r="CS47" s="67" t="str">
        <f t="shared" si="41"/>
        <v/>
      </c>
      <c r="CT47" s="76"/>
      <c r="CU47" s="61" t="str">
        <f t="shared" si="42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43"/>
        <v>-</v>
      </c>
      <c r="CZ47" s="63" t="str">
        <f t="shared" si="44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45"/>
        <v>-</v>
      </c>
      <c r="DD47" s="7" t="str">
        <f t="shared" si="35"/>
        <v>-</v>
      </c>
      <c r="DE47" s="7" t="str">
        <f t="shared" si="46"/>
        <v>-</v>
      </c>
      <c r="DF47" s="7" t="str">
        <f t="shared" si="47"/>
        <v>-</v>
      </c>
      <c r="DG47" s="7" t="str">
        <f t="shared" si="48"/>
        <v>-</v>
      </c>
      <c r="DH47" s="7" t="str">
        <f t="shared" si="49"/>
        <v>-</v>
      </c>
      <c r="DI47" s="7" t="str">
        <f t="shared" si="50"/>
        <v>-</v>
      </c>
      <c r="DJ47" s="7" t="str">
        <f t="shared" si="51"/>
        <v>-</v>
      </c>
      <c r="DK47" s="7" t="str">
        <f t="shared" si="52"/>
        <v>-</v>
      </c>
      <c r="DL47" s="13" t="str">
        <f t="shared" si="53"/>
        <v>-</v>
      </c>
      <c r="DM47" s="14" t="str">
        <f t="shared" si="54"/>
        <v>-</v>
      </c>
      <c r="DN47" s="37" t="str">
        <f t="shared" si="36"/>
        <v>-</v>
      </c>
      <c r="DO47" s="89" t="str">
        <f t="shared" si="55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21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22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23"/>
        <v>-</v>
      </c>
      <c r="AC48" s="68"/>
      <c r="AD48" s="70" t="str">
        <f t="shared" si="3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24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25"/>
        <v>-</v>
      </c>
      <c r="AW48" s="68"/>
      <c r="AX48" s="70" t="str">
        <f t="shared" si="26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27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28"/>
        <v>-</v>
      </c>
      <c r="BQ48" s="68"/>
      <c r="BR48" s="70" t="str">
        <f t="shared" si="29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30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31"/>
        <v>-</v>
      </c>
      <c r="CK48" s="76"/>
      <c r="CL48" s="81"/>
      <c r="CM48" s="82"/>
      <c r="CN48" s="64" t="str">
        <f t="shared" si="38"/>
        <v>-</v>
      </c>
      <c r="CO48" s="65"/>
      <c r="CP48" s="65"/>
      <c r="CQ48" s="66" t="str">
        <f t="shared" si="39"/>
        <v>-</v>
      </c>
      <c r="CR48" s="64" t="str">
        <f t="shared" si="40"/>
        <v>-</v>
      </c>
      <c r="CS48" s="67" t="str">
        <f t="shared" si="41"/>
        <v/>
      </c>
      <c r="CT48" s="76"/>
      <c r="CU48" s="61" t="str">
        <f t="shared" si="42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43"/>
        <v>-</v>
      </c>
      <c r="CZ48" s="63" t="str">
        <f t="shared" si="44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45"/>
        <v>-</v>
      </c>
      <c r="DD48" s="7" t="str">
        <f t="shared" si="35"/>
        <v>-</v>
      </c>
      <c r="DE48" s="7" t="str">
        <f t="shared" si="46"/>
        <v>-</v>
      </c>
      <c r="DF48" s="7" t="str">
        <f t="shared" si="47"/>
        <v>-</v>
      </c>
      <c r="DG48" s="7" t="str">
        <f t="shared" si="48"/>
        <v>-</v>
      </c>
      <c r="DH48" s="7" t="str">
        <f t="shared" si="49"/>
        <v>-</v>
      </c>
      <c r="DI48" s="7" t="str">
        <f t="shared" si="50"/>
        <v>-</v>
      </c>
      <c r="DJ48" s="7" t="str">
        <f t="shared" si="51"/>
        <v>-</v>
      </c>
      <c r="DK48" s="7" t="str">
        <f t="shared" si="52"/>
        <v>-</v>
      </c>
      <c r="DL48" s="13" t="str">
        <f t="shared" si="53"/>
        <v>-</v>
      </c>
      <c r="DM48" s="14" t="str">
        <f t="shared" si="54"/>
        <v>-</v>
      </c>
      <c r="DN48" s="37" t="str">
        <f t="shared" si="36"/>
        <v>-</v>
      </c>
      <c r="DO48" s="89" t="str">
        <f t="shared" si="55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21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22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23"/>
        <v>-</v>
      </c>
      <c r="AC49" s="68"/>
      <c r="AD49" s="70" t="str">
        <f t="shared" si="3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24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25"/>
        <v>-</v>
      </c>
      <c r="AW49" s="68"/>
      <c r="AX49" s="70" t="str">
        <f t="shared" si="26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27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28"/>
        <v>-</v>
      </c>
      <c r="BQ49" s="68"/>
      <c r="BR49" s="70" t="str">
        <f t="shared" si="29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30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31"/>
        <v>-</v>
      </c>
      <c r="CK49" s="76"/>
      <c r="CL49" s="81"/>
      <c r="CM49" s="82"/>
      <c r="CN49" s="64" t="str">
        <f t="shared" si="38"/>
        <v>-</v>
      </c>
      <c r="CO49" s="65"/>
      <c r="CP49" s="65"/>
      <c r="CQ49" s="66" t="str">
        <f t="shared" si="39"/>
        <v>-</v>
      </c>
      <c r="CR49" s="64" t="str">
        <f t="shared" si="40"/>
        <v>-</v>
      </c>
      <c r="CS49" s="67" t="str">
        <f t="shared" si="41"/>
        <v/>
      </c>
      <c r="CT49" s="76"/>
      <c r="CU49" s="61" t="str">
        <f t="shared" si="42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43"/>
        <v>-</v>
      </c>
      <c r="CZ49" s="63" t="str">
        <f t="shared" si="44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45"/>
        <v>-</v>
      </c>
      <c r="DD49" s="7" t="str">
        <f t="shared" si="35"/>
        <v>-</v>
      </c>
      <c r="DE49" s="7" t="str">
        <f t="shared" si="46"/>
        <v>-</v>
      </c>
      <c r="DF49" s="7" t="str">
        <f t="shared" si="47"/>
        <v>-</v>
      </c>
      <c r="DG49" s="7" t="str">
        <f t="shared" si="48"/>
        <v>-</v>
      </c>
      <c r="DH49" s="7" t="str">
        <f t="shared" si="49"/>
        <v>-</v>
      </c>
      <c r="DI49" s="7" t="str">
        <f t="shared" si="50"/>
        <v>-</v>
      </c>
      <c r="DJ49" s="7" t="str">
        <f t="shared" si="51"/>
        <v>-</v>
      </c>
      <c r="DK49" s="7" t="str">
        <f t="shared" si="52"/>
        <v>-</v>
      </c>
      <c r="DL49" s="13" t="str">
        <f t="shared" si="53"/>
        <v>-</v>
      </c>
      <c r="DM49" s="14" t="str">
        <f t="shared" si="54"/>
        <v>-</v>
      </c>
      <c r="DN49" s="37" t="str">
        <f t="shared" si="36"/>
        <v>-</v>
      </c>
      <c r="DO49" s="89" t="str">
        <f t="shared" si="55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21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22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23"/>
        <v>-</v>
      </c>
      <c r="AC50" s="68"/>
      <c r="AD50" s="70" t="str">
        <f t="shared" si="3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24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25"/>
        <v>-</v>
      </c>
      <c r="AW50" s="68"/>
      <c r="AX50" s="70" t="str">
        <f t="shared" si="26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27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28"/>
        <v>-</v>
      </c>
      <c r="BQ50" s="68"/>
      <c r="BR50" s="70" t="str">
        <f t="shared" si="29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30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31"/>
        <v>-</v>
      </c>
      <c r="CK50" s="76"/>
      <c r="CL50" s="81"/>
      <c r="CM50" s="82"/>
      <c r="CN50" s="64" t="str">
        <f t="shared" si="38"/>
        <v>-</v>
      </c>
      <c r="CO50" s="65"/>
      <c r="CP50" s="65"/>
      <c r="CQ50" s="66" t="str">
        <f t="shared" si="39"/>
        <v>-</v>
      </c>
      <c r="CR50" s="64" t="str">
        <f t="shared" si="40"/>
        <v>-</v>
      </c>
      <c r="CS50" s="67" t="str">
        <f t="shared" si="41"/>
        <v/>
      </c>
      <c r="CT50" s="76"/>
      <c r="CU50" s="61" t="str">
        <f t="shared" si="42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43"/>
        <v>-</v>
      </c>
      <c r="CZ50" s="63" t="str">
        <f t="shared" si="44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45"/>
        <v>-</v>
      </c>
      <c r="DD50" s="7" t="str">
        <f t="shared" si="35"/>
        <v>-</v>
      </c>
      <c r="DE50" s="7" t="str">
        <f t="shared" si="46"/>
        <v>-</v>
      </c>
      <c r="DF50" s="7" t="str">
        <f t="shared" si="47"/>
        <v>-</v>
      </c>
      <c r="DG50" s="7" t="str">
        <f t="shared" si="48"/>
        <v>-</v>
      </c>
      <c r="DH50" s="7" t="str">
        <f t="shared" si="49"/>
        <v>-</v>
      </c>
      <c r="DI50" s="7" t="str">
        <f t="shared" si="50"/>
        <v>-</v>
      </c>
      <c r="DJ50" s="7" t="str">
        <f t="shared" si="51"/>
        <v>-</v>
      </c>
      <c r="DK50" s="7" t="str">
        <f t="shared" si="52"/>
        <v>-</v>
      </c>
      <c r="DL50" s="13" t="str">
        <f t="shared" si="53"/>
        <v>-</v>
      </c>
      <c r="DM50" s="14" t="str">
        <f t="shared" si="54"/>
        <v>-</v>
      </c>
      <c r="DN50" s="37" t="str">
        <f t="shared" si="36"/>
        <v>-</v>
      </c>
      <c r="DO50" s="89" t="str">
        <f t="shared" si="55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21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22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23"/>
        <v>-</v>
      </c>
      <c r="AC51" s="68"/>
      <c r="AD51" s="70" t="str">
        <f t="shared" si="3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24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25"/>
        <v>-</v>
      </c>
      <c r="AW51" s="68"/>
      <c r="AX51" s="70" t="str">
        <f t="shared" si="26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27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28"/>
        <v>-</v>
      </c>
      <c r="BQ51" s="68"/>
      <c r="BR51" s="70" t="str">
        <f t="shared" si="29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30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31"/>
        <v>-</v>
      </c>
      <c r="CK51" s="76"/>
      <c r="CL51" s="81"/>
      <c r="CM51" s="82"/>
      <c r="CN51" s="64" t="str">
        <f t="shared" si="38"/>
        <v>-</v>
      </c>
      <c r="CO51" s="65"/>
      <c r="CP51" s="65"/>
      <c r="CQ51" s="66" t="str">
        <f t="shared" si="39"/>
        <v>-</v>
      </c>
      <c r="CR51" s="64" t="str">
        <f t="shared" si="40"/>
        <v>-</v>
      </c>
      <c r="CS51" s="67" t="str">
        <f t="shared" si="41"/>
        <v/>
      </c>
      <c r="CT51" s="76"/>
      <c r="CU51" s="61" t="str">
        <f t="shared" si="42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43"/>
        <v>-</v>
      </c>
      <c r="CZ51" s="63" t="str">
        <f t="shared" si="44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45"/>
        <v>-</v>
      </c>
      <c r="DD51" s="7" t="str">
        <f t="shared" si="35"/>
        <v>-</v>
      </c>
      <c r="DE51" s="7" t="str">
        <f t="shared" si="46"/>
        <v>-</v>
      </c>
      <c r="DF51" s="7" t="str">
        <f t="shared" si="47"/>
        <v>-</v>
      </c>
      <c r="DG51" s="7" t="str">
        <f t="shared" si="48"/>
        <v>-</v>
      </c>
      <c r="DH51" s="7" t="str">
        <f t="shared" si="49"/>
        <v>-</v>
      </c>
      <c r="DI51" s="7" t="str">
        <f t="shared" si="50"/>
        <v>-</v>
      </c>
      <c r="DJ51" s="7" t="str">
        <f t="shared" si="51"/>
        <v>-</v>
      </c>
      <c r="DK51" s="7" t="str">
        <f t="shared" si="52"/>
        <v>-</v>
      </c>
      <c r="DL51" s="13" t="str">
        <f t="shared" si="53"/>
        <v>-</v>
      </c>
      <c r="DM51" s="14" t="str">
        <f t="shared" si="54"/>
        <v>-</v>
      </c>
      <c r="DN51" s="37" t="str">
        <f t="shared" si="36"/>
        <v>-</v>
      </c>
      <c r="DO51" s="89" t="str">
        <f t="shared" si="55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21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22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23"/>
        <v>-</v>
      </c>
      <c r="AC52" s="68"/>
      <c r="AD52" s="70" t="str">
        <f t="shared" si="3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24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25"/>
        <v>-</v>
      </c>
      <c r="AW52" s="68"/>
      <c r="AX52" s="70" t="str">
        <f t="shared" si="26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27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28"/>
        <v>-</v>
      </c>
      <c r="BQ52" s="68"/>
      <c r="BR52" s="70" t="str">
        <f t="shared" si="29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30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31"/>
        <v>-</v>
      </c>
      <c r="CK52" s="76"/>
      <c r="CL52" s="81"/>
      <c r="CM52" s="82"/>
      <c r="CN52" s="64" t="str">
        <f t="shared" si="38"/>
        <v>-</v>
      </c>
      <c r="CO52" s="65"/>
      <c r="CP52" s="65"/>
      <c r="CQ52" s="66" t="str">
        <f t="shared" si="39"/>
        <v>-</v>
      </c>
      <c r="CR52" s="64" t="str">
        <f t="shared" si="40"/>
        <v>-</v>
      </c>
      <c r="CS52" s="67" t="str">
        <f t="shared" si="41"/>
        <v/>
      </c>
      <c r="CT52" s="76"/>
      <c r="CU52" s="61" t="str">
        <f t="shared" si="42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43"/>
        <v>-</v>
      </c>
      <c r="CZ52" s="63" t="str">
        <f t="shared" si="44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45"/>
        <v>-</v>
      </c>
      <c r="DD52" s="7" t="str">
        <f t="shared" si="35"/>
        <v>-</v>
      </c>
      <c r="DE52" s="7" t="str">
        <f t="shared" si="46"/>
        <v>-</v>
      </c>
      <c r="DF52" s="7" t="str">
        <f t="shared" si="47"/>
        <v>-</v>
      </c>
      <c r="DG52" s="7" t="str">
        <f t="shared" si="48"/>
        <v>-</v>
      </c>
      <c r="DH52" s="7" t="str">
        <f t="shared" si="49"/>
        <v>-</v>
      </c>
      <c r="DI52" s="7" t="str">
        <f t="shared" si="50"/>
        <v>-</v>
      </c>
      <c r="DJ52" s="7" t="str">
        <f t="shared" si="51"/>
        <v>-</v>
      </c>
      <c r="DK52" s="7" t="str">
        <f t="shared" si="52"/>
        <v>-</v>
      </c>
      <c r="DL52" s="13" t="str">
        <f t="shared" si="53"/>
        <v>-</v>
      </c>
      <c r="DM52" s="14" t="str">
        <f t="shared" si="54"/>
        <v>-</v>
      </c>
      <c r="DN52" s="37" t="str">
        <f t="shared" si="36"/>
        <v>-</v>
      </c>
      <c r="DO52" s="89" t="str">
        <f t="shared" si="55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21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22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23"/>
        <v>-</v>
      </c>
      <c r="AC53" s="68"/>
      <c r="AD53" s="70" t="str">
        <f t="shared" si="3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24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25"/>
        <v>-</v>
      </c>
      <c r="AW53" s="68"/>
      <c r="AX53" s="70" t="str">
        <f t="shared" si="26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27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28"/>
        <v>-</v>
      </c>
      <c r="BQ53" s="68"/>
      <c r="BR53" s="70" t="str">
        <f t="shared" si="29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30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31"/>
        <v>-</v>
      </c>
      <c r="CK53" s="76"/>
      <c r="CL53" s="81"/>
      <c r="CM53" s="82"/>
      <c r="CN53" s="64" t="str">
        <f t="shared" si="38"/>
        <v>-</v>
      </c>
      <c r="CO53" s="65"/>
      <c r="CP53" s="65"/>
      <c r="CQ53" s="66" t="str">
        <f t="shared" si="39"/>
        <v>-</v>
      </c>
      <c r="CR53" s="64" t="str">
        <f t="shared" si="40"/>
        <v>-</v>
      </c>
      <c r="CS53" s="67" t="str">
        <f t="shared" si="41"/>
        <v/>
      </c>
      <c r="CT53" s="76"/>
      <c r="CU53" s="61" t="str">
        <f t="shared" si="42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43"/>
        <v>-</v>
      </c>
      <c r="CZ53" s="63" t="str">
        <f t="shared" si="44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45"/>
        <v>-</v>
      </c>
      <c r="DD53" s="7" t="str">
        <f t="shared" si="35"/>
        <v>-</v>
      </c>
      <c r="DE53" s="7" t="str">
        <f t="shared" si="46"/>
        <v>-</v>
      </c>
      <c r="DF53" s="7" t="str">
        <f t="shared" si="47"/>
        <v>-</v>
      </c>
      <c r="DG53" s="7" t="str">
        <f t="shared" si="48"/>
        <v>-</v>
      </c>
      <c r="DH53" s="7" t="str">
        <f t="shared" si="49"/>
        <v>-</v>
      </c>
      <c r="DI53" s="7" t="str">
        <f t="shared" si="50"/>
        <v>-</v>
      </c>
      <c r="DJ53" s="7" t="str">
        <f t="shared" si="51"/>
        <v>-</v>
      </c>
      <c r="DK53" s="7" t="str">
        <f t="shared" si="52"/>
        <v>-</v>
      </c>
      <c r="DL53" s="13" t="str">
        <f t="shared" si="53"/>
        <v>-</v>
      </c>
      <c r="DM53" s="14" t="str">
        <f t="shared" si="54"/>
        <v>-</v>
      </c>
      <c r="DN53" s="37" t="str">
        <f t="shared" si="36"/>
        <v>-</v>
      </c>
      <c r="DO53" s="89" t="str">
        <f t="shared" si="55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21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22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23"/>
        <v>-</v>
      </c>
      <c r="AC54" s="68"/>
      <c r="AD54" s="70" t="str">
        <f t="shared" si="3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24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25"/>
        <v>-</v>
      </c>
      <c r="AW54" s="68"/>
      <c r="AX54" s="70" t="str">
        <f t="shared" si="26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27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28"/>
        <v>-</v>
      </c>
      <c r="BQ54" s="68"/>
      <c r="BR54" s="70" t="str">
        <f t="shared" si="29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30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31"/>
        <v>-</v>
      </c>
      <c r="CK54" s="76"/>
      <c r="CL54" s="81"/>
      <c r="CM54" s="82"/>
      <c r="CN54" s="64" t="str">
        <f t="shared" si="38"/>
        <v>-</v>
      </c>
      <c r="CO54" s="65"/>
      <c r="CP54" s="65"/>
      <c r="CQ54" s="66" t="str">
        <f t="shared" si="39"/>
        <v>-</v>
      </c>
      <c r="CR54" s="64" t="str">
        <f t="shared" si="40"/>
        <v>-</v>
      </c>
      <c r="CS54" s="67" t="str">
        <f t="shared" si="41"/>
        <v/>
      </c>
      <c r="CT54" s="76"/>
      <c r="CU54" s="61" t="str">
        <f t="shared" si="42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43"/>
        <v>-</v>
      </c>
      <c r="CZ54" s="63" t="str">
        <f t="shared" si="44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45"/>
        <v>-</v>
      </c>
      <c r="DD54" s="7" t="str">
        <f t="shared" si="35"/>
        <v>-</v>
      </c>
      <c r="DE54" s="7" t="str">
        <f t="shared" si="46"/>
        <v>-</v>
      </c>
      <c r="DF54" s="7" t="str">
        <f t="shared" si="47"/>
        <v>-</v>
      </c>
      <c r="DG54" s="7" t="str">
        <f t="shared" si="48"/>
        <v>-</v>
      </c>
      <c r="DH54" s="7" t="str">
        <f t="shared" si="49"/>
        <v>-</v>
      </c>
      <c r="DI54" s="7" t="str">
        <f t="shared" si="50"/>
        <v>-</v>
      </c>
      <c r="DJ54" s="7" t="str">
        <f t="shared" si="51"/>
        <v>-</v>
      </c>
      <c r="DK54" s="7" t="str">
        <f t="shared" si="52"/>
        <v>-</v>
      </c>
      <c r="DL54" s="13" t="str">
        <f t="shared" si="53"/>
        <v>-</v>
      </c>
      <c r="DM54" s="14" t="str">
        <f t="shared" si="54"/>
        <v>-</v>
      </c>
      <c r="DN54" s="37" t="str">
        <f t="shared" si="36"/>
        <v>-</v>
      </c>
      <c r="DO54" s="89" t="str">
        <f t="shared" si="55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21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22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23"/>
        <v>-</v>
      </c>
      <c r="AC55" s="68"/>
      <c r="AD55" s="70" t="str">
        <f t="shared" si="3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24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25"/>
        <v>-</v>
      </c>
      <c r="AW55" s="68"/>
      <c r="AX55" s="70" t="str">
        <f t="shared" si="26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27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28"/>
        <v>-</v>
      </c>
      <c r="BQ55" s="68"/>
      <c r="BR55" s="70" t="str">
        <f t="shared" si="29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30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31"/>
        <v>-</v>
      </c>
      <c r="CK55" s="76"/>
      <c r="CL55" s="81"/>
      <c r="CM55" s="82"/>
      <c r="CN55" s="64" t="str">
        <f t="shared" si="38"/>
        <v>-</v>
      </c>
      <c r="CO55" s="65"/>
      <c r="CP55" s="65"/>
      <c r="CQ55" s="66" t="str">
        <f t="shared" si="39"/>
        <v>-</v>
      </c>
      <c r="CR55" s="64" t="str">
        <f t="shared" si="40"/>
        <v>-</v>
      </c>
      <c r="CS55" s="67" t="str">
        <f t="shared" si="41"/>
        <v/>
      </c>
      <c r="CT55" s="76"/>
      <c r="CU55" s="61" t="str">
        <f t="shared" si="42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43"/>
        <v>-</v>
      </c>
      <c r="CZ55" s="63" t="str">
        <f t="shared" si="44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45"/>
        <v>-</v>
      </c>
      <c r="DD55" s="7" t="str">
        <f t="shared" si="35"/>
        <v>-</v>
      </c>
      <c r="DE55" s="7" t="str">
        <f t="shared" si="46"/>
        <v>-</v>
      </c>
      <c r="DF55" s="7" t="str">
        <f t="shared" si="47"/>
        <v>-</v>
      </c>
      <c r="DG55" s="7" t="str">
        <f t="shared" si="48"/>
        <v>-</v>
      </c>
      <c r="DH55" s="7" t="str">
        <f t="shared" si="49"/>
        <v>-</v>
      </c>
      <c r="DI55" s="7" t="str">
        <f t="shared" si="50"/>
        <v>-</v>
      </c>
      <c r="DJ55" s="7" t="str">
        <f t="shared" si="51"/>
        <v>-</v>
      </c>
      <c r="DK55" s="7" t="str">
        <f t="shared" si="52"/>
        <v>-</v>
      </c>
      <c r="DL55" s="13" t="str">
        <f t="shared" si="53"/>
        <v>-</v>
      </c>
      <c r="DM55" s="14" t="str">
        <f t="shared" si="54"/>
        <v>-</v>
      </c>
      <c r="DN55" s="37" t="str">
        <f t="shared" si="36"/>
        <v>-</v>
      </c>
      <c r="DO55" s="89" t="str">
        <f t="shared" si="55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9.4</v>
      </c>
      <c r="E56" s="26">
        <f>IFERROR(SUMIFS(E6:E55,$J6:$J55,"&gt;0")/COUNTIFS($J6:$J55,"&gt;0"),0)*$O$2</f>
        <v>1.1000000000000001</v>
      </c>
      <c r="F56" s="26">
        <f t="shared" ref="F56:G56" si="56">IFERROR(SUMIFS(F6:F55,$J6:$J55,"&gt;0")/COUNTIFS($J6:$J55,"&gt;0"),0)*$O$2</f>
        <v>0.4</v>
      </c>
      <c r="G56" s="26">
        <f t="shared" si="56"/>
        <v>0.3</v>
      </c>
      <c r="H56" s="26">
        <f>IFERROR(SUMIFS(H6:H55,$J6:$J55,"&gt;0")/COUNTIFS($J6:$J55,"&gt;0"),0)*$R$2</f>
        <v>0.6</v>
      </c>
      <c r="I56" s="27">
        <f t="shared" ref="I56" si="57">IFERROR(SUMIFS(I6:I55,$J6:$J55,"&gt;0")/COUNTIFS($J6:$J55,"&gt;0"),0)</f>
        <v>12.389999999999999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58">IFERROR(SUMIFS(P6:P55,$J6:$J55,"&gt;0")/COUNTIFS($J6:$J55,"&gt;0"),0)*$O$2</f>
        <v>0</v>
      </c>
      <c r="Q56" s="26">
        <f t="shared" si="58"/>
        <v>0</v>
      </c>
      <c r="R56" s="26">
        <f>IFERROR(SUMIFS(R6:R55,$J6:$J55,"&gt;0")/COUNTIFS($J6:$J55,"&gt;0"),0)*$R$2</f>
        <v>0</v>
      </c>
      <c r="S56" s="27">
        <f t="shared" ref="S56" si="59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11</v>
      </c>
      <c r="X56" s="26">
        <f>IFERROR(SUMIFS(X6:X55,$J6:$J55,"&gt;0")/COUNTIFS($J6:$J55,"&gt;0"),0)*$O$2</f>
        <v>1.4</v>
      </c>
      <c r="Y56" s="26">
        <f t="shared" ref="Y56:Z56" si="60">IFERROR(SUMIFS(Y6:Y55,$J6:$J55,"&gt;0")/COUNTIFS($J6:$J55,"&gt;0"),0)*$O$2</f>
        <v>0.5</v>
      </c>
      <c r="Z56" s="26">
        <f t="shared" si="60"/>
        <v>0.3</v>
      </c>
      <c r="AA56" s="26">
        <f>IFERROR(SUMIFS(AA6:AA55,$J6:$J55,"&gt;0")/COUNTIFS($J6:$J55,"&gt;0"),0)*$R$2</f>
        <v>0.6</v>
      </c>
      <c r="AB56" s="27">
        <f t="shared" ref="AB56" si="61">IFERROR(SUMIFS(AB6:AB55,$J6:$J55,"&gt;0")/COUNTIFS($J6:$J55,"&gt;0"),0)</f>
        <v>14.440000000000001</v>
      </c>
      <c r="AC56" s="28">
        <f>COUNTIFS($J6:$J55,"&gt;0",AC6:AC55,"&gt;0")</f>
        <v>10</v>
      </c>
      <c r="AD56" s="30">
        <f t="shared" ref="AD56" si="62">IFERROR(SUMIFS(AD6:AD55,$J6:$J55,"&gt;0")/COUNTIFS($J6:$J55,"&gt;0"),0)</f>
        <v>2.7893518518518068E-4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</v>
      </c>
      <c r="AI56" s="26">
        <f>IFERROR(SUMIFS(AI6:AI55,$J6:$J55,"&gt;0")/COUNTIFS($J6:$J55,"&gt;0"),0)*$O$2</f>
        <v>0</v>
      </c>
      <c r="AJ56" s="26">
        <f t="shared" ref="AJ56:AK56" si="63">IFERROR(SUMIFS(AJ6:AJ55,$J6:$J55,"&gt;0")/COUNTIFS($J6:$J55,"&gt;0"),0)*$O$2</f>
        <v>0</v>
      </c>
      <c r="AK56" s="26">
        <f t="shared" si="63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64">IFERROR(SUMIFS(AS6:AS55,$J6:$J55,"&gt;0")/COUNTIFS($J6:$J55,"&gt;0"),0)*$O$2</f>
        <v>0</v>
      </c>
      <c r="AT56" s="26">
        <f t="shared" si="64"/>
        <v>0</v>
      </c>
      <c r="AU56" s="26">
        <f t="shared" si="64"/>
        <v>0</v>
      </c>
      <c r="AV56" s="27">
        <f t="shared" ref="AV56" si="65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66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67">IFERROR(SUMIFS(BA6:BA55,$J6:$J55,"&gt;0")/COUNTIFS($J6:$J55,"&gt;0"),0)*$L$2</f>
        <v>0</v>
      </c>
      <c r="BB56" s="26">
        <f t="shared" si="67"/>
        <v>0</v>
      </c>
      <c r="BC56" s="26">
        <f t="shared" si="67"/>
        <v>0</v>
      </c>
      <c r="BD56" s="26">
        <f t="shared" si="67"/>
        <v>0</v>
      </c>
      <c r="BE56" s="26">
        <f t="shared" si="67"/>
        <v>0</v>
      </c>
      <c r="BF56" s="26">
        <f t="shared" si="67"/>
        <v>0</v>
      </c>
      <c r="BG56" s="27">
        <f t="shared" ref="BG56" si="68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69">IFERROR(SUMIFS(BM6:BM55,$J6:$J55,"&gt;0")/COUNTIFS($J6:$J55,"&gt;0"),0)*$O$2</f>
        <v>0</v>
      </c>
      <c r="BN56" s="26">
        <f t="shared" si="69"/>
        <v>0</v>
      </c>
      <c r="BO56" s="26">
        <f t="shared" si="69"/>
        <v>0</v>
      </c>
      <c r="BP56" s="27">
        <f t="shared" ref="BP56" si="70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71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72">IFERROR(SUMIFS(BX6:BX55,$J6:$J55,"&gt;0")/COUNTIFS($J6:$J55,"&gt;0"),0)*$O$2</f>
        <v>0</v>
      </c>
      <c r="BY56" s="26">
        <f t="shared" si="72"/>
        <v>0</v>
      </c>
      <c r="BZ56" s="26">
        <f t="shared" si="72"/>
        <v>0</v>
      </c>
      <c r="CA56" s="27">
        <f t="shared" ref="CA56" si="73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74">IFERROR(SUMIFS(CG6:CG55,$J6:$J55,"&gt;0")/COUNTIFS($J6:$J55,"&gt;0"),0)*$O$2</f>
        <v>0</v>
      </c>
      <c r="CH56" s="26">
        <f t="shared" si="74"/>
        <v>0</v>
      </c>
      <c r="CI56" s="26">
        <f t="shared" si="74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10</v>
      </c>
      <c r="CS56" s="34">
        <f>IFERROR(SUMIFS(CS6:CS55,$CR6:$CR55,"Yes")/COUNTIFS($CR6:$CR55,"Yes"),0)</f>
        <v>2175.3474512898915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14.440000000000001</v>
      </c>
      <c r="CW56" s="33">
        <f>IFERROR(SUMIFS(CW6:CW55,$J6:$J55,"&gt;0")/COUNTIFS($J6:$J55,"&gt;0"),0)</f>
        <v>24.099999999999607</v>
      </c>
      <c r="CX56" s="25"/>
      <c r="CY56" s="33">
        <f>IFERROR(SUMIFS(CY6:CY55,$J6:$J55,"&gt;0")/COUNTIFS($J6:$J55,"&gt;0"),0)</f>
        <v>0</v>
      </c>
      <c r="CZ56" s="33">
        <f>IFERROR(SUMIFS(CZ6:CZ55,$J6:$J55,"&gt;0")/COUNTIFS($J6:$J55,"&gt;0"),0)</f>
        <v>30.800000000000342</v>
      </c>
      <c r="DA56" s="11">
        <f>IFERROR(SUMIFS(DA6:DA55,$J6:$J55,"&gt;0")/COUNTIFS($J6:$J55,"&gt;0"),0)</f>
        <v>14.440000000000001</v>
      </c>
      <c r="DB56" s="11">
        <f>IFERROR(SUMIFS(DB6:DB55,$J6:$J55,"&gt;0")/COUNTIFS($J6:$J55,"&gt;0"),0)</f>
        <v>-1.0968721843384028</v>
      </c>
      <c r="DC56" s="12">
        <f>IFERROR(SUMIFS(DC6:DC55,$J6:$J55,"&gt;0")/COUNTIFS($J6:$J55,"&gt;0"),0)</f>
        <v>0.79195488061833097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75">L1</f>
        <v>PCL</v>
      </c>
      <c r="M59" s="79" t="str">
        <f t="shared" si="75"/>
        <v>MCL</v>
      </c>
      <c r="N59" s="79" t="str">
        <f t="shared" si="75"/>
        <v>CAR</v>
      </c>
      <c r="O59" s="79" t="str">
        <f t="shared" si="75"/>
        <v>LGV</v>
      </c>
      <c r="P59" s="79" t="str">
        <f t="shared" si="75"/>
        <v>OGV1</v>
      </c>
      <c r="Q59" s="79" t="str">
        <f t="shared" si="75"/>
        <v>OGV2</v>
      </c>
      <c r="R59" s="79" t="str">
        <f t="shared" si="75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75"/>
        <v>0.4</v>
      </c>
      <c r="N60" s="91">
        <f t="shared" si="75"/>
        <v>1</v>
      </c>
      <c r="O60" s="91">
        <f t="shared" si="75"/>
        <v>1</v>
      </c>
      <c r="P60" s="91">
        <f t="shared" si="75"/>
        <v>1.5</v>
      </c>
      <c r="Q60" s="91">
        <f t="shared" si="75"/>
        <v>2.2999999999999998</v>
      </c>
      <c r="R60" s="91">
        <f t="shared" si="75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7</v>
      </c>
      <c r="E64" s="71"/>
      <c r="F64" s="71"/>
      <c r="G64" s="71"/>
      <c r="H64" s="71"/>
      <c r="I64" s="69">
        <f>IF($J64="","-",B64*$L$2+C64*$M$2+D64*$N$2+E64*$O$2+F64*$P$2+G64*$Q$2+H64*$R$2)</f>
        <v>7</v>
      </c>
      <c r="J64" s="72">
        <v>0.70851851851851855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0.70854166666666663</v>
      </c>
      <c r="U64" s="64"/>
      <c r="V64" s="64"/>
      <c r="W64" s="65">
        <v>10</v>
      </c>
      <c r="X64" s="65"/>
      <c r="Y64" s="65"/>
      <c r="Z64" s="65"/>
      <c r="AA64" s="65"/>
      <c r="AB64" s="69">
        <f>IF($J64="","-",U64*$L$2+V64*$M$2+W64*$N$2+X64*$O$2+Y64*$P$2+Z64*$Q$2+AA64*$R$2)</f>
        <v>10</v>
      </c>
      <c r="AC64" s="68">
        <v>0.70878472222222222</v>
      </c>
      <c r="AD64" s="70">
        <f t="shared" ref="AD64:AD95" si="76">IF($J64="","-",AC64-T64)</f>
        <v>2.4305555555559355E-4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0.70881944444444445</v>
      </c>
      <c r="CM64" s="82">
        <v>0.70922453703703703</v>
      </c>
      <c r="CN64" s="64" t="str">
        <f t="shared" ref="CN64:CN95" si="77">IF($J64="","-",IF(AND(AB64&gt;0,S64=0),"Y","N"))</f>
        <v>Y</v>
      </c>
      <c r="CO64" s="65" t="s">
        <v>74</v>
      </c>
      <c r="CP64" s="65" t="s">
        <v>75</v>
      </c>
      <c r="CQ64" s="66">
        <f t="shared" ref="CQ64:CQ95" si="78">IF($J64="","-",IF(AC64=0,0,AC64-J64))</f>
        <v>2.662037037036713E-4</v>
      </c>
      <c r="CR64" s="64" t="str">
        <f t="shared" ref="CR64:CR95" si="79">IF($J64="","-",IF(AND(I64&gt;=CR$4,CQ64&gt;=CQ$4,CP64="N",S64=0),"Yes","No"))</f>
        <v>Yes</v>
      </c>
      <c r="CS64" s="67">
        <f t="shared" ref="CS64:CS95" si="80">IF($J64="","",IF(S64&gt;0,0,IF(AD64=0,0,AB64/(AD64*24))))</f>
        <v>1714.2857142854464</v>
      </c>
      <c r="CT64" s="76"/>
      <c r="CU64" s="61">
        <f t="shared" ref="CU64:CU95" si="81">IF(J64="","-",CJ64)</f>
        <v>0</v>
      </c>
      <c r="CV64" s="62">
        <f t="shared" ref="CV64:CV113" si="82">IF($J64="","-",AB64+AV64+BP64)</f>
        <v>10</v>
      </c>
      <c r="CW64" s="63">
        <f t="shared" ref="CW64:CW113" si="83">IF($J64="","-",(AD64+AX64+BR64)*86400)</f>
        <v>21.000000000003283</v>
      </c>
      <c r="CX64" s="63">
        <f>IF($J64="","-",IF(CP64="Y",2,IF(AND(CN64="y",CO64="y"),2,IF(AND(CN64="y",CO64="n"),1,IF(AND(CN64="n",CO64="y"),3,IF(AND(CN64="n",CO64="n"),4,"error"))))))</f>
        <v>2</v>
      </c>
      <c r="CY64" s="63">
        <f t="shared" ref="CY64:CY95" si="84">IF($J64="","-",S64+AM64+BG64+CA64)</f>
        <v>0</v>
      </c>
      <c r="CZ64" s="63">
        <f t="shared" ref="CZ64:CZ95" si="85">IF($J64="","-",(CL64-J64)*86400)</f>
        <v>25.999999999997669</v>
      </c>
      <c r="DA64" s="51">
        <f>IF($J64="","-",CV64+CY64+CU64)</f>
        <v>10</v>
      </c>
      <c r="DB64" s="52">
        <f>IF($J64="","-",IF(CW64=0,0,CW64-DD64-DE64))</f>
        <v>0.47884187082468799</v>
      </c>
      <c r="DC64" s="53">
        <f t="shared" ref="DC64:DC95" si="86">IF($J64="", "-", IF(AND(CV64=0, CX64=2),  1,   IFERROR((DA64*3600)/(IFERROR(CZ64-DB64-2,CZ64-2)*$CS$114+CU64*3600),0)))</f>
        <v>0.78742543319782576</v>
      </c>
      <c r="DD64" s="7">
        <f>IF($J64="","-",IF(OR(CX64=1,CX64=3),1,IF(CX64=2,2,IF(CX64=4,0,0))))</f>
        <v>2</v>
      </c>
      <c r="DE64" s="7">
        <f t="shared" ref="DE64:DE95" si="87">IF($J64="","-",IFERROR((3600*CV64/$CS$114),0))</f>
        <v>18.521158129178595</v>
      </c>
      <c r="DF64" s="7">
        <f t="shared" ref="DF64:DF95" si="88">IF(J64="","-",(CM64-J64)*86400)</f>
        <v>60.999999999996746</v>
      </c>
      <c r="DG64" s="7">
        <f t="shared" ref="DG64:DG95" si="89">IF($J64="","-",(CL64-J64-(3/86400))*86400)</f>
        <v>22.999999999997669</v>
      </c>
      <c r="DH64" s="7">
        <f t="shared" ref="DH64:DH95" si="90">IF($J64="","-",IF($CW64=0,0, $CW64-IFERROR(3600*$CV64/$CS$114,0)-1))</f>
        <v>1.478841870824688</v>
      </c>
      <c r="DI64" s="7">
        <f t="shared" ref="DI64:DI95" si="91">IF($J64="","-",IF($CW64=0,0, $CW64-IFERROR(3600*$CV64/$CS$114,0)-2))</f>
        <v>0.47884187082468799</v>
      </c>
      <c r="DJ64" s="7">
        <f t="shared" ref="DJ64:DJ95" si="92">IF($J64="","-",IF($CW64=0,0, $CW64-IFERROR(3600*$CV64/$CS$114,0)-1))</f>
        <v>1.478841870824688</v>
      </c>
      <c r="DK64" s="7">
        <f t="shared" ref="DK64:DK95" si="93">IF($J64="","-",IF($CW64=0,0, $CW64-IFERROR(3600*$CV64/$CS$114,0)))</f>
        <v>2.478841870824688</v>
      </c>
      <c r="DL64" s="13">
        <f t="shared" ref="DL64:DL95" si="94">IF($J64="","-",HLOOKUP(CX64,$DH$63:$DK$113,A64+1, FALSE))</f>
        <v>0.47884187082468799</v>
      </c>
      <c r="DM64" s="14">
        <f t="shared" ref="DM64:DM95" si="95">IF($J64="","-",IFERROR(IF(CU64=0,((DA64*(3600/DF64))/($CS$114*((DG64-DB64+1)/DF64))),((DA64*(3600/DF64))/(($CS$114*(((DG64-DB64+1)/DF64)))+((CU64*3600)/DF64)))),0))</f>
        <v>0.78742543319782565</v>
      </c>
      <c r="DN64" s="37">
        <f>IF($J64="","-",CW64/CZ64)</f>
        <v>0.80769230769250633</v>
      </c>
      <c r="DO64" s="89" t="str">
        <f t="shared" ref="DO64:DO95" si="96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7</v>
      </c>
      <c r="E65" s="71">
        <v>3</v>
      </c>
      <c r="F65" s="71"/>
      <c r="G65" s="71"/>
      <c r="H65" s="71"/>
      <c r="I65" s="69">
        <f t="shared" ref="I65:I113" si="97">IF($J65="","-",B65*$L$2+C65*$M$2+D65*$N$2+E65*$O$2+F65*$P$2+G65*$Q$2+H65*$R$2)</f>
        <v>10</v>
      </c>
      <c r="J65" s="72">
        <v>0.71385416666666668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113" si="98">IF($J65="","-",L65*$L$2+M65*$M$2+N65*$N$2+O65*$O$2+P65*$P$2+Q65*$Q$2+R65*$R$2)</f>
        <v>0</v>
      </c>
      <c r="T65" s="68">
        <v>0.71387731481481476</v>
      </c>
      <c r="U65" s="64"/>
      <c r="V65" s="64"/>
      <c r="W65" s="65">
        <v>7</v>
      </c>
      <c r="X65" s="65">
        <v>3</v>
      </c>
      <c r="Y65" s="65"/>
      <c r="Z65" s="65"/>
      <c r="AA65" s="65"/>
      <c r="AB65" s="69">
        <f t="shared" ref="AB65:AB113" si="99">IF($J65="","-",U65*$L$2+V65*$M$2+W65*$N$2+X65*$O$2+Y65*$P$2+Z65*$Q$2+AA65*$R$2)</f>
        <v>10</v>
      </c>
      <c r="AC65" s="68">
        <v>0.71408564814814823</v>
      </c>
      <c r="AD65" s="70">
        <f t="shared" si="76"/>
        <v>2.0833333333347692E-4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113" si="100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113" si="101">IF($J65="","-",AO65*$L$2+AP65*$M$2+AQ65*$N$2+AR65*$O$2+AS65*$P$2+AT65*$Q$2+AU65*$R$2)</f>
        <v>0</v>
      </c>
      <c r="AW65" s="68"/>
      <c r="AX65" s="70">
        <f t="shared" ref="AX65:AX113" si="102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113" si="103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113" si="104">IF($J65="","-",BI65*$L$2+BJ65*$M$2+BK65*$N$2+BL65*$O$2+BM65*$P$2+BN65*$Q$2+BO65*$R$2)</f>
        <v>0</v>
      </c>
      <c r="BQ65" s="68"/>
      <c r="BR65" s="70">
        <f t="shared" ref="BR65:BR113" si="105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113" si="106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113" si="107">IF($J65="","-",CC65*$L$2+CD65*$M$2+CE65*$N$2+CF65*$O$2+CG65*$P$2+CH65*$Q$2+CI65*$R$2)</f>
        <v>0</v>
      </c>
      <c r="CK65" s="76"/>
      <c r="CL65" s="81">
        <v>0.7141319444444445</v>
      </c>
      <c r="CM65" s="82">
        <v>0.71456018518518516</v>
      </c>
      <c r="CN65" s="64" t="str">
        <f t="shared" si="77"/>
        <v>Y</v>
      </c>
      <c r="CO65" s="65" t="s">
        <v>75</v>
      </c>
      <c r="CP65" s="65" t="s">
        <v>75</v>
      </c>
      <c r="CQ65" s="66">
        <f t="shared" si="78"/>
        <v>2.3148148148155467E-4</v>
      </c>
      <c r="CR65" s="64" t="str">
        <f t="shared" si="79"/>
        <v>Yes</v>
      </c>
      <c r="CS65" s="67">
        <f t="shared" si="80"/>
        <v>1999.9999999986217</v>
      </c>
      <c r="CT65" s="76"/>
      <c r="CU65" s="61">
        <f t="shared" si="81"/>
        <v>0</v>
      </c>
      <c r="CV65" s="62">
        <f t="shared" si="82"/>
        <v>10</v>
      </c>
      <c r="CW65" s="63">
        <f t="shared" si="83"/>
        <v>18.000000000012406</v>
      </c>
      <c r="CX65" s="63">
        <f t="shared" ref="CX65:CX113" si="108">IF($J65="","-",IF(CP65="Y",2,IF(AND(CN65="y",CO65="y"),2,IF(AND(CN65="y",CO65="n"),1,IF(AND(CN65="n",CO65="y"),3,IF(AND(CN65="n",CO65="n"),4,"error"))))))</f>
        <v>1</v>
      </c>
      <c r="CY65" s="63">
        <f t="shared" si="84"/>
        <v>0</v>
      </c>
      <c r="CZ65" s="63">
        <f t="shared" si="85"/>
        <v>24.000000000003752</v>
      </c>
      <c r="DA65" s="51">
        <f t="shared" ref="DA65:DA96" si="109">IF($J65="","-",CV65+CY65+CU65)</f>
        <v>10</v>
      </c>
      <c r="DB65" s="52">
        <f t="shared" ref="DB65:DB113" si="110">IF($J65="","-",IF(CW65=0,0,CW65-DD65-DE65))</f>
        <v>-1.5211581291661886</v>
      </c>
      <c r="DC65" s="53">
        <f t="shared" si="86"/>
        <v>0.78742543319792746</v>
      </c>
      <c r="DD65" s="7">
        <f t="shared" ref="DD65:DD113" si="111">IF($J65="","-",IF(OR(CX65=1,CX65=3),1,IF(CX65=2,2,IF(CX65=4,0,0))))</f>
        <v>1</v>
      </c>
      <c r="DE65" s="7">
        <f t="shared" si="87"/>
        <v>18.521158129178595</v>
      </c>
      <c r="DF65" s="7">
        <f t="shared" si="88"/>
        <v>60.999999999996746</v>
      </c>
      <c r="DG65" s="7">
        <f t="shared" si="89"/>
        <v>21.000000000003752</v>
      </c>
      <c r="DH65" s="7">
        <f t="shared" si="90"/>
        <v>-1.5211581291661886</v>
      </c>
      <c r="DI65" s="7">
        <f t="shared" si="91"/>
        <v>-2.5211581291661886</v>
      </c>
      <c r="DJ65" s="7">
        <f t="shared" si="92"/>
        <v>-1.5211581291661886</v>
      </c>
      <c r="DK65" s="7">
        <f t="shared" si="93"/>
        <v>-0.52115812916618864</v>
      </c>
      <c r="DL65" s="13">
        <f t="shared" si="94"/>
        <v>-1.5211581291661886</v>
      </c>
      <c r="DM65" s="14">
        <f t="shared" si="95"/>
        <v>0.78742543319792757</v>
      </c>
      <c r="DN65" s="37">
        <f t="shared" ref="DN65:DN113" si="112">IF($J65="","-",CW65/CZ65)</f>
        <v>0.75000000000039968</v>
      </c>
      <c r="DO65" s="89" t="str">
        <f t="shared" si="96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7</v>
      </c>
      <c r="E66" s="71"/>
      <c r="F66" s="71"/>
      <c r="G66" s="71"/>
      <c r="H66" s="71"/>
      <c r="I66" s="69">
        <f t="shared" si="97"/>
        <v>7</v>
      </c>
      <c r="J66" s="72">
        <v>0.7212615740740741</v>
      </c>
      <c r="K66" s="73"/>
      <c r="L66" s="92"/>
      <c r="M66" s="64"/>
      <c r="N66" s="65"/>
      <c r="O66" s="65"/>
      <c r="P66" s="65"/>
      <c r="Q66" s="65"/>
      <c r="R66" s="65"/>
      <c r="S66" s="69">
        <f t="shared" si="98"/>
        <v>0</v>
      </c>
      <c r="T66" s="68">
        <v>0.72128472222222229</v>
      </c>
      <c r="U66" s="64"/>
      <c r="V66" s="64"/>
      <c r="W66" s="65">
        <v>7</v>
      </c>
      <c r="X66" s="65"/>
      <c r="Y66" s="65"/>
      <c r="Z66" s="65"/>
      <c r="AA66" s="65"/>
      <c r="AB66" s="69">
        <f t="shared" si="99"/>
        <v>7</v>
      </c>
      <c r="AC66" s="68">
        <v>0.72141203703703705</v>
      </c>
      <c r="AD66" s="70">
        <f t="shared" si="76"/>
        <v>1.273148148147607E-4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00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01"/>
        <v>0</v>
      </c>
      <c r="AW66" s="68"/>
      <c r="AX66" s="70">
        <f t="shared" si="102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03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04"/>
        <v>0</v>
      </c>
      <c r="BQ66" s="68"/>
      <c r="BR66" s="70">
        <f t="shared" si="105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06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07"/>
        <v>0</v>
      </c>
      <c r="CK66" s="76"/>
      <c r="CL66" s="81">
        <v>0.72144675925925927</v>
      </c>
      <c r="CM66" s="82">
        <v>0.72181712962962974</v>
      </c>
      <c r="CN66" s="64" t="str">
        <f t="shared" si="77"/>
        <v>Y</v>
      </c>
      <c r="CO66" s="65" t="s">
        <v>74</v>
      </c>
      <c r="CP66" s="65" t="s">
        <v>75</v>
      </c>
      <c r="CQ66" s="66">
        <f t="shared" si="78"/>
        <v>1.5046296296294948E-4</v>
      </c>
      <c r="CR66" s="64" t="str">
        <f t="shared" si="79"/>
        <v>Yes</v>
      </c>
      <c r="CS66" s="67">
        <f t="shared" si="80"/>
        <v>2290.9090909100646</v>
      </c>
      <c r="CT66" s="76"/>
      <c r="CU66" s="61">
        <f t="shared" si="81"/>
        <v>0</v>
      </c>
      <c r="CV66" s="62">
        <f t="shared" si="82"/>
        <v>7</v>
      </c>
      <c r="CW66" s="63">
        <f t="shared" si="83"/>
        <v>10.999999999995325</v>
      </c>
      <c r="CX66" s="63">
        <f t="shared" si="108"/>
        <v>2</v>
      </c>
      <c r="CY66" s="63">
        <f t="shared" si="84"/>
        <v>0</v>
      </c>
      <c r="CZ66" s="63">
        <f t="shared" si="85"/>
        <v>15.999999999999304</v>
      </c>
      <c r="DA66" s="51">
        <f t="shared" si="109"/>
        <v>7</v>
      </c>
      <c r="DB66" s="52">
        <f t="shared" si="110"/>
        <v>-3.964810690429692</v>
      </c>
      <c r="DC66" s="53">
        <f t="shared" si="86"/>
        <v>0.7216781136097471</v>
      </c>
      <c r="DD66" s="7">
        <f t="shared" si="111"/>
        <v>2</v>
      </c>
      <c r="DE66" s="7">
        <f t="shared" si="87"/>
        <v>12.964810690425017</v>
      </c>
      <c r="DF66" s="7">
        <f t="shared" si="88"/>
        <v>48.000000000007503</v>
      </c>
      <c r="DG66" s="7">
        <f t="shared" si="89"/>
        <v>12.999999999999304</v>
      </c>
      <c r="DH66" s="7">
        <f t="shared" si="90"/>
        <v>-2.964810690429692</v>
      </c>
      <c r="DI66" s="7">
        <f t="shared" si="91"/>
        <v>-3.964810690429692</v>
      </c>
      <c r="DJ66" s="7">
        <f t="shared" si="92"/>
        <v>-2.964810690429692</v>
      </c>
      <c r="DK66" s="7">
        <f t="shared" si="93"/>
        <v>-1.964810690429692</v>
      </c>
      <c r="DL66" s="13">
        <f t="shared" si="94"/>
        <v>-3.964810690429692</v>
      </c>
      <c r="DM66" s="14">
        <f t="shared" si="95"/>
        <v>0.7216781136097471</v>
      </c>
      <c r="DN66" s="37">
        <f t="shared" si="112"/>
        <v>0.68749999999973777</v>
      </c>
      <c r="DO66" s="89" t="str">
        <f t="shared" si="96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5</v>
      </c>
      <c r="E67" s="71"/>
      <c r="F67" s="71">
        <v>1</v>
      </c>
      <c r="G67" s="71"/>
      <c r="H67" s="71"/>
      <c r="I67" s="69">
        <f t="shared" si="97"/>
        <v>6.5</v>
      </c>
      <c r="J67" s="72">
        <v>0.7247337962962962</v>
      </c>
      <c r="K67" s="73"/>
      <c r="L67" s="92"/>
      <c r="M67" s="64"/>
      <c r="N67" s="65"/>
      <c r="O67" s="65"/>
      <c r="P67" s="65"/>
      <c r="Q67" s="65"/>
      <c r="R67" s="65"/>
      <c r="S67" s="69">
        <f t="shared" si="98"/>
        <v>0</v>
      </c>
      <c r="T67" s="68">
        <v>0.72476851851851853</v>
      </c>
      <c r="U67" s="64"/>
      <c r="V67" s="64"/>
      <c r="W67" s="65">
        <v>8</v>
      </c>
      <c r="X67" s="65"/>
      <c r="Y67" s="65">
        <v>1</v>
      </c>
      <c r="Z67" s="65"/>
      <c r="AA67" s="65"/>
      <c r="AB67" s="69">
        <f t="shared" si="99"/>
        <v>9.5</v>
      </c>
      <c r="AC67" s="68">
        <v>0.72491898148148148</v>
      </c>
      <c r="AD67" s="70">
        <f t="shared" si="76"/>
        <v>1.5046296296294948E-4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00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01"/>
        <v>0</v>
      </c>
      <c r="AW67" s="68"/>
      <c r="AX67" s="70">
        <f t="shared" si="102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03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04"/>
        <v>0</v>
      </c>
      <c r="BQ67" s="68"/>
      <c r="BR67" s="70">
        <f t="shared" si="105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06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07"/>
        <v>0</v>
      </c>
      <c r="CK67" s="76"/>
      <c r="CL67" s="81">
        <v>0.72494212962962967</v>
      </c>
      <c r="CM67" s="82">
        <v>0.72538194444444448</v>
      </c>
      <c r="CN67" s="64" t="str">
        <f t="shared" si="77"/>
        <v>Y</v>
      </c>
      <c r="CO67" s="65" t="s">
        <v>74</v>
      </c>
      <c r="CP67" s="65" t="s">
        <v>75</v>
      </c>
      <c r="CQ67" s="66">
        <f t="shared" si="78"/>
        <v>1.8518518518528815E-4</v>
      </c>
      <c r="CR67" s="64" t="str">
        <f t="shared" si="79"/>
        <v>No</v>
      </c>
      <c r="CS67" s="67">
        <f t="shared" si="80"/>
        <v>2630.7692307694665</v>
      </c>
      <c r="CT67" s="76"/>
      <c r="CU67" s="61">
        <f t="shared" si="81"/>
        <v>0</v>
      </c>
      <c r="CV67" s="62">
        <f t="shared" si="82"/>
        <v>9.5</v>
      </c>
      <c r="CW67" s="63">
        <f t="shared" si="83"/>
        <v>12.999999999998835</v>
      </c>
      <c r="CX67" s="63">
        <f t="shared" si="108"/>
        <v>2</v>
      </c>
      <c r="CY67" s="63">
        <f t="shared" si="84"/>
        <v>0</v>
      </c>
      <c r="CZ67" s="63">
        <f t="shared" si="85"/>
        <v>18.000000000012406</v>
      </c>
      <c r="DA67" s="51">
        <f t="shared" si="109"/>
        <v>9.5</v>
      </c>
      <c r="DB67" s="52">
        <f t="shared" si="110"/>
        <v>-6.5951002227208306</v>
      </c>
      <c r="DC67" s="53">
        <f t="shared" si="86"/>
        <v>0.77871308599096178</v>
      </c>
      <c r="DD67" s="7">
        <f t="shared" si="111"/>
        <v>2</v>
      </c>
      <c r="DE67" s="7">
        <f t="shared" si="87"/>
        <v>17.595100222719665</v>
      </c>
      <c r="DF67" s="7">
        <f t="shared" si="88"/>
        <v>56.000000000011951</v>
      </c>
      <c r="DG67" s="7">
        <f t="shared" si="89"/>
        <v>15.000000000012406</v>
      </c>
      <c r="DH67" s="7">
        <f t="shared" si="90"/>
        <v>-5.5951002227208306</v>
      </c>
      <c r="DI67" s="7">
        <f t="shared" si="91"/>
        <v>-6.5951002227208306</v>
      </c>
      <c r="DJ67" s="7">
        <f t="shared" si="92"/>
        <v>-5.5951002227208306</v>
      </c>
      <c r="DK67" s="7">
        <f t="shared" si="93"/>
        <v>-4.5951002227208306</v>
      </c>
      <c r="DL67" s="13">
        <f t="shared" si="94"/>
        <v>-6.5951002227208306</v>
      </c>
      <c r="DM67" s="14">
        <f t="shared" si="95"/>
        <v>0.77871308599096167</v>
      </c>
      <c r="DN67" s="37">
        <f t="shared" si="112"/>
        <v>0.72222222222165966</v>
      </c>
      <c r="DO67" s="89" t="str">
        <f t="shared" si="96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6</v>
      </c>
      <c r="E68" s="71">
        <v>1</v>
      </c>
      <c r="F68" s="71"/>
      <c r="G68" s="71"/>
      <c r="H68" s="71"/>
      <c r="I68" s="69">
        <f t="shared" si="97"/>
        <v>7</v>
      </c>
      <c r="J68" s="72">
        <v>0.72613425925925934</v>
      </c>
      <c r="K68" s="73"/>
      <c r="L68" s="92"/>
      <c r="M68" s="64"/>
      <c r="N68" s="65"/>
      <c r="O68" s="65"/>
      <c r="P68" s="65"/>
      <c r="Q68" s="65"/>
      <c r="R68" s="65"/>
      <c r="S68" s="69">
        <f t="shared" si="98"/>
        <v>0</v>
      </c>
      <c r="T68" s="68">
        <v>0.72614583333333327</v>
      </c>
      <c r="U68" s="64"/>
      <c r="V68" s="64"/>
      <c r="W68" s="65">
        <v>11</v>
      </c>
      <c r="X68" s="65">
        <v>1</v>
      </c>
      <c r="Y68" s="65"/>
      <c r="Z68" s="65"/>
      <c r="AA68" s="65"/>
      <c r="AB68" s="69">
        <f t="shared" si="99"/>
        <v>12</v>
      </c>
      <c r="AC68" s="68">
        <v>0.72642361111111109</v>
      </c>
      <c r="AD68" s="70">
        <f t="shared" si="76"/>
        <v>2.777777777778212E-4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00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01"/>
        <v>0</v>
      </c>
      <c r="AW68" s="68"/>
      <c r="AX68" s="70">
        <f t="shared" si="102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03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04"/>
        <v>0</v>
      </c>
      <c r="BQ68" s="68"/>
      <c r="BR68" s="70">
        <f t="shared" si="105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06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07"/>
        <v>0</v>
      </c>
      <c r="CK68" s="76"/>
      <c r="CL68" s="81">
        <v>0.72645833333333332</v>
      </c>
      <c r="CM68" s="82">
        <v>0.72679398148148155</v>
      </c>
      <c r="CN68" s="64" t="str">
        <f t="shared" si="77"/>
        <v>Y</v>
      </c>
      <c r="CO68" s="65" t="s">
        <v>74</v>
      </c>
      <c r="CP68" s="65" t="s">
        <v>75</v>
      </c>
      <c r="CQ68" s="66">
        <f t="shared" si="78"/>
        <v>2.8935185185174905E-4</v>
      </c>
      <c r="CR68" s="64" t="str">
        <f t="shared" si="79"/>
        <v>Yes</v>
      </c>
      <c r="CS68" s="67">
        <f t="shared" si="80"/>
        <v>1799.9999999997185</v>
      </c>
      <c r="CT68" s="76"/>
      <c r="CU68" s="61">
        <f t="shared" si="81"/>
        <v>0</v>
      </c>
      <c r="CV68" s="62">
        <f t="shared" si="82"/>
        <v>12</v>
      </c>
      <c r="CW68" s="63">
        <f t="shared" si="83"/>
        <v>24.000000000003752</v>
      </c>
      <c r="CX68" s="63">
        <f t="shared" si="108"/>
        <v>2</v>
      </c>
      <c r="CY68" s="63">
        <f t="shared" si="84"/>
        <v>0</v>
      </c>
      <c r="CZ68" s="63">
        <f t="shared" si="85"/>
        <v>27.999999999991587</v>
      </c>
      <c r="DA68" s="51">
        <f t="shared" si="109"/>
        <v>12</v>
      </c>
      <c r="DB68" s="52">
        <f t="shared" si="110"/>
        <v>-0.22538975501056058</v>
      </c>
      <c r="DC68" s="53">
        <f t="shared" si="86"/>
        <v>0.84747605136259663</v>
      </c>
      <c r="DD68" s="7">
        <f t="shared" si="111"/>
        <v>2</v>
      </c>
      <c r="DE68" s="7">
        <f t="shared" si="87"/>
        <v>22.225389755014312</v>
      </c>
      <c r="DF68" s="7">
        <f t="shared" si="88"/>
        <v>56.999999999999318</v>
      </c>
      <c r="DG68" s="7">
        <f t="shared" si="89"/>
        <v>24.999999999991587</v>
      </c>
      <c r="DH68" s="7">
        <f t="shared" si="90"/>
        <v>0.77461024498943942</v>
      </c>
      <c r="DI68" s="7">
        <f t="shared" si="91"/>
        <v>-0.22538975501056058</v>
      </c>
      <c r="DJ68" s="7">
        <f t="shared" si="92"/>
        <v>0.77461024498943942</v>
      </c>
      <c r="DK68" s="7">
        <f t="shared" si="93"/>
        <v>1.7746102449894394</v>
      </c>
      <c r="DL68" s="13">
        <f t="shared" si="94"/>
        <v>-0.22538975501056058</v>
      </c>
      <c r="DM68" s="14">
        <f t="shared" si="95"/>
        <v>0.84747605136259652</v>
      </c>
      <c r="DN68" s="37">
        <f t="shared" si="112"/>
        <v>0.85714285714324867</v>
      </c>
      <c r="DO68" s="89" t="str">
        <f t="shared" si="96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6</v>
      </c>
      <c r="E69" s="71"/>
      <c r="F69" s="71"/>
      <c r="G69" s="71"/>
      <c r="H69" s="71"/>
      <c r="I69" s="69">
        <f t="shared" si="97"/>
        <v>6</v>
      </c>
      <c r="J69" s="72">
        <v>0.72760416666666661</v>
      </c>
      <c r="K69" s="73"/>
      <c r="L69" s="92"/>
      <c r="M69" s="64"/>
      <c r="N69" s="65"/>
      <c r="O69" s="65"/>
      <c r="P69" s="65"/>
      <c r="Q69" s="65"/>
      <c r="R69" s="65"/>
      <c r="S69" s="69">
        <f t="shared" si="98"/>
        <v>0</v>
      </c>
      <c r="T69" s="68">
        <v>0.72763888888888895</v>
      </c>
      <c r="U69" s="64"/>
      <c r="V69" s="64"/>
      <c r="W69" s="65">
        <v>7</v>
      </c>
      <c r="X69" s="65"/>
      <c r="Y69" s="65"/>
      <c r="Z69" s="65"/>
      <c r="AA69" s="65"/>
      <c r="AB69" s="69">
        <f t="shared" si="99"/>
        <v>7</v>
      </c>
      <c r="AC69" s="68">
        <v>0.72777777777777775</v>
      </c>
      <c r="AD69" s="70">
        <f t="shared" si="76"/>
        <v>1.3888888888879958E-4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00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01"/>
        <v>0</v>
      </c>
      <c r="AW69" s="68"/>
      <c r="AX69" s="70">
        <f t="shared" si="102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03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04"/>
        <v>0</v>
      </c>
      <c r="BQ69" s="68"/>
      <c r="BR69" s="70">
        <f t="shared" si="105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06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07"/>
        <v>0</v>
      </c>
      <c r="CK69" s="76"/>
      <c r="CL69" s="81">
        <v>0.72785879629629635</v>
      </c>
      <c r="CM69" s="82">
        <v>0.72827546296296297</v>
      </c>
      <c r="CN69" s="64" t="str">
        <f t="shared" si="77"/>
        <v>Y</v>
      </c>
      <c r="CO69" s="65" t="s">
        <v>75</v>
      </c>
      <c r="CP69" s="65" t="s">
        <v>75</v>
      </c>
      <c r="CQ69" s="66">
        <f t="shared" si="78"/>
        <v>1.7361111111113825E-4</v>
      </c>
      <c r="CR69" s="64" t="str">
        <f t="shared" si="79"/>
        <v>No</v>
      </c>
      <c r="CS69" s="67">
        <f t="shared" si="80"/>
        <v>2100.0000000013506</v>
      </c>
      <c r="CT69" s="76"/>
      <c r="CU69" s="61">
        <f t="shared" si="81"/>
        <v>0</v>
      </c>
      <c r="CV69" s="62">
        <f t="shared" si="82"/>
        <v>7</v>
      </c>
      <c r="CW69" s="63">
        <f t="shared" si="83"/>
        <v>11.999999999992284</v>
      </c>
      <c r="CX69" s="63">
        <f t="shared" si="108"/>
        <v>1</v>
      </c>
      <c r="CY69" s="63">
        <f t="shared" si="84"/>
        <v>0</v>
      </c>
      <c r="CZ69" s="63">
        <f t="shared" si="85"/>
        <v>22.000000000009834</v>
      </c>
      <c r="DA69" s="51">
        <f t="shared" si="109"/>
        <v>7</v>
      </c>
      <c r="DB69" s="52">
        <f t="shared" si="110"/>
        <v>-1.9648106904327332</v>
      </c>
      <c r="DC69" s="53">
        <f t="shared" si="86"/>
        <v>0.59025369592947707</v>
      </c>
      <c r="DD69" s="7">
        <f t="shared" si="111"/>
        <v>1</v>
      </c>
      <c r="DE69" s="7">
        <f t="shared" si="87"/>
        <v>12.964810690425017</v>
      </c>
      <c r="DF69" s="7">
        <f t="shared" si="88"/>
        <v>58.000000000005869</v>
      </c>
      <c r="DG69" s="7">
        <f t="shared" si="89"/>
        <v>19.000000000009834</v>
      </c>
      <c r="DH69" s="7">
        <f t="shared" si="90"/>
        <v>-1.9648106904327332</v>
      </c>
      <c r="DI69" s="7">
        <f t="shared" si="91"/>
        <v>-2.9648106904327332</v>
      </c>
      <c r="DJ69" s="7">
        <f t="shared" si="92"/>
        <v>-1.9648106904327332</v>
      </c>
      <c r="DK69" s="7">
        <f t="shared" si="93"/>
        <v>-0.96481069043273315</v>
      </c>
      <c r="DL69" s="13">
        <f t="shared" si="94"/>
        <v>-1.9648106904327332</v>
      </c>
      <c r="DM69" s="14">
        <f t="shared" si="95"/>
        <v>0.59025369592947718</v>
      </c>
      <c r="DN69" s="37">
        <f t="shared" si="112"/>
        <v>0.54545454545395089</v>
      </c>
      <c r="DO69" s="89" t="str">
        <f t="shared" si="96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5</v>
      </c>
      <c r="E70" s="71"/>
      <c r="F70" s="71"/>
      <c r="G70" s="71"/>
      <c r="H70" s="71"/>
      <c r="I70" s="69">
        <f t="shared" si="97"/>
        <v>5</v>
      </c>
      <c r="J70" s="72">
        <v>0.73162037037037031</v>
      </c>
      <c r="K70" s="73"/>
      <c r="L70" s="92"/>
      <c r="M70" s="64"/>
      <c r="N70" s="65"/>
      <c r="O70" s="65"/>
      <c r="P70" s="65"/>
      <c r="Q70" s="65"/>
      <c r="R70" s="65"/>
      <c r="S70" s="69">
        <f t="shared" si="98"/>
        <v>0</v>
      </c>
      <c r="T70" s="68">
        <v>0.73165509259259265</v>
      </c>
      <c r="U70" s="64"/>
      <c r="V70" s="64"/>
      <c r="W70" s="65">
        <v>5</v>
      </c>
      <c r="X70" s="65"/>
      <c r="Y70" s="65"/>
      <c r="Z70" s="65"/>
      <c r="AA70" s="65"/>
      <c r="AB70" s="69">
        <f t="shared" si="99"/>
        <v>5</v>
      </c>
      <c r="AC70" s="68">
        <v>0.73175925925925922</v>
      </c>
      <c r="AD70" s="70">
        <f t="shared" si="76"/>
        <v>1.0416666666657193E-4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00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01"/>
        <v>0</v>
      </c>
      <c r="AW70" s="68"/>
      <c r="AX70" s="70">
        <f t="shared" si="102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03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04"/>
        <v>0</v>
      </c>
      <c r="BQ70" s="68"/>
      <c r="BR70" s="70">
        <f t="shared" si="105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06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07"/>
        <v>0</v>
      </c>
      <c r="CK70" s="76"/>
      <c r="CL70" s="81">
        <v>0.73182870370370379</v>
      </c>
      <c r="CM70" s="82">
        <v>0.73211805555555554</v>
      </c>
      <c r="CN70" s="64" t="str">
        <f t="shared" si="77"/>
        <v>Y</v>
      </c>
      <c r="CO70" s="65" t="s">
        <v>75</v>
      </c>
      <c r="CP70" s="65" t="s">
        <v>75</v>
      </c>
      <c r="CQ70" s="66">
        <f t="shared" si="78"/>
        <v>1.388888888889106E-4</v>
      </c>
      <c r="CR70" s="64" t="str">
        <f t="shared" si="79"/>
        <v>No</v>
      </c>
      <c r="CS70" s="67">
        <f t="shared" si="80"/>
        <v>2000.000000001819</v>
      </c>
      <c r="CT70" s="76"/>
      <c r="CU70" s="61">
        <f t="shared" si="81"/>
        <v>0</v>
      </c>
      <c r="CV70" s="62">
        <f t="shared" si="82"/>
        <v>5</v>
      </c>
      <c r="CW70" s="63">
        <f t="shared" si="83"/>
        <v>8.9999999999918145</v>
      </c>
      <c r="CX70" s="63">
        <f t="shared" si="108"/>
        <v>1</v>
      </c>
      <c r="CY70" s="63">
        <f t="shared" si="84"/>
        <v>0</v>
      </c>
      <c r="CZ70" s="63">
        <f t="shared" si="85"/>
        <v>18.000000000012406</v>
      </c>
      <c r="DA70" s="51">
        <f t="shared" si="109"/>
        <v>5</v>
      </c>
      <c r="DB70" s="52">
        <f t="shared" si="110"/>
        <v>-1.2605790645974828</v>
      </c>
      <c r="DC70" s="53">
        <f t="shared" si="86"/>
        <v>0.53651612903165347</v>
      </c>
      <c r="DD70" s="7">
        <f t="shared" si="111"/>
        <v>1</v>
      </c>
      <c r="DE70" s="7">
        <f t="shared" si="87"/>
        <v>9.2605790645892974</v>
      </c>
      <c r="DF70" s="7">
        <f t="shared" si="88"/>
        <v>43.000000000003524</v>
      </c>
      <c r="DG70" s="7">
        <f t="shared" si="89"/>
        <v>15.000000000012406</v>
      </c>
      <c r="DH70" s="7">
        <f t="shared" si="90"/>
        <v>-1.2605790645974828</v>
      </c>
      <c r="DI70" s="7">
        <f t="shared" si="91"/>
        <v>-2.2605790645974828</v>
      </c>
      <c r="DJ70" s="7">
        <f t="shared" si="92"/>
        <v>-1.2605790645974828</v>
      </c>
      <c r="DK70" s="7">
        <f t="shared" si="93"/>
        <v>-0.26057906459748281</v>
      </c>
      <c r="DL70" s="13">
        <f t="shared" si="94"/>
        <v>-1.2605790645974828</v>
      </c>
      <c r="DM70" s="14">
        <f t="shared" si="95"/>
        <v>0.53651612903165358</v>
      </c>
      <c r="DN70" s="37">
        <f t="shared" si="112"/>
        <v>0.49999999999920064</v>
      </c>
      <c r="DO70" s="89" t="str">
        <f t="shared" si="96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7</v>
      </c>
      <c r="E71" s="71"/>
      <c r="F71" s="71"/>
      <c r="G71" s="71"/>
      <c r="H71" s="71"/>
      <c r="I71" s="69">
        <f t="shared" si="97"/>
        <v>7</v>
      </c>
      <c r="J71" s="72">
        <v>0.73510416666666656</v>
      </c>
      <c r="K71" s="73"/>
      <c r="L71" s="92"/>
      <c r="M71" s="64"/>
      <c r="N71" s="65"/>
      <c r="O71" s="65"/>
      <c r="P71" s="65"/>
      <c r="Q71" s="65"/>
      <c r="R71" s="65"/>
      <c r="S71" s="69">
        <f t="shared" si="98"/>
        <v>0</v>
      </c>
      <c r="T71" s="68">
        <v>0.73511574074074071</v>
      </c>
      <c r="U71" s="64"/>
      <c r="V71" s="64"/>
      <c r="W71" s="65">
        <v>8</v>
      </c>
      <c r="X71" s="65"/>
      <c r="Y71" s="65"/>
      <c r="Z71" s="65"/>
      <c r="AA71" s="65"/>
      <c r="AB71" s="69">
        <f t="shared" si="99"/>
        <v>8</v>
      </c>
      <c r="AC71" s="68">
        <v>0.73527777777777781</v>
      </c>
      <c r="AD71" s="70">
        <f t="shared" si="76"/>
        <v>1.6203703703709937E-4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00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01"/>
        <v>0</v>
      </c>
      <c r="AW71" s="68"/>
      <c r="AX71" s="70">
        <f t="shared" si="102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03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04"/>
        <v>0</v>
      </c>
      <c r="BQ71" s="68"/>
      <c r="BR71" s="70">
        <f t="shared" si="105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06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07"/>
        <v>0</v>
      </c>
      <c r="CK71" s="76"/>
      <c r="CL71" s="81">
        <v>0.73531250000000004</v>
      </c>
      <c r="CM71" s="82">
        <v>0.73560185185185178</v>
      </c>
      <c r="CN71" s="64" t="str">
        <f t="shared" si="77"/>
        <v>Y</v>
      </c>
      <c r="CO71" s="65" t="s">
        <v>74</v>
      </c>
      <c r="CP71" s="65" t="s">
        <v>75</v>
      </c>
      <c r="CQ71" s="66">
        <f t="shared" si="78"/>
        <v>1.7361111111124927E-4</v>
      </c>
      <c r="CR71" s="64" t="str">
        <f t="shared" si="79"/>
        <v>Yes</v>
      </c>
      <c r="CS71" s="67">
        <f t="shared" si="80"/>
        <v>2057.1428571420656</v>
      </c>
      <c r="CT71" s="76"/>
      <c r="CU71" s="61">
        <f t="shared" si="81"/>
        <v>0</v>
      </c>
      <c r="CV71" s="62">
        <f t="shared" si="82"/>
        <v>8</v>
      </c>
      <c r="CW71" s="63">
        <f t="shared" si="83"/>
        <v>14.000000000005386</v>
      </c>
      <c r="CX71" s="63">
        <f t="shared" si="108"/>
        <v>2</v>
      </c>
      <c r="CY71" s="63">
        <f t="shared" si="84"/>
        <v>0</v>
      </c>
      <c r="CZ71" s="63">
        <f t="shared" si="85"/>
        <v>18.000000000012406</v>
      </c>
      <c r="DA71" s="51">
        <f t="shared" si="109"/>
        <v>8</v>
      </c>
      <c r="DB71" s="52">
        <f t="shared" si="110"/>
        <v>-2.8169265033374895</v>
      </c>
      <c r="DC71" s="53">
        <f t="shared" si="86"/>
        <v>0.78742543319734404</v>
      </c>
      <c r="DD71" s="7">
        <f t="shared" si="111"/>
        <v>2</v>
      </c>
      <c r="DE71" s="7">
        <f t="shared" si="87"/>
        <v>14.816926503342875</v>
      </c>
      <c r="DF71" s="7">
        <f t="shared" si="88"/>
        <v>43.000000000003524</v>
      </c>
      <c r="DG71" s="7">
        <f t="shared" si="89"/>
        <v>15.000000000012406</v>
      </c>
      <c r="DH71" s="7">
        <f t="shared" si="90"/>
        <v>-1.8169265033374895</v>
      </c>
      <c r="DI71" s="7">
        <f t="shared" si="91"/>
        <v>-2.8169265033374895</v>
      </c>
      <c r="DJ71" s="7">
        <f t="shared" si="92"/>
        <v>-1.8169265033374895</v>
      </c>
      <c r="DK71" s="7">
        <f t="shared" si="93"/>
        <v>-0.81692650333748951</v>
      </c>
      <c r="DL71" s="13">
        <f t="shared" si="94"/>
        <v>-2.8169265033374895</v>
      </c>
      <c r="DM71" s="14">
        <f t="shared" si="95"/>
        <v>0.78742543319734404</v>
      </c>
      <c r="DN71" s="37">
        <f t="shared" si="112"/>
        <v>0.77777777777754098</v>
      </c>
      <c r="DO71" s="89" t="str">
        <f t="shared" si="96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7</v>
      </c>
      <c r="E72" s="71"/>
      <c r="F72" s="71"/>
      <c r="G72" s="71"/>
      <c r="H72" s="71"/>
      <c r="I72" s="69">
        <f t="shared" si="97"/>
        <v>7</v>
      </c>
      <c r="J72" s="72">
        <v>0.74050925925925926</v>
      </c>
      <c r="K72" s="73"/>
      <c r="L72" s="92"/>
      <c r="M72" s="64"/>
      <c r="N72" s="65"/>
      <c r="O72" s="65"/>
      <c r="P72" s="65"/>
      <c r="Q72" s="65"/>
      <c r="R72" s="65"/>
      <c r="S72" s="69">
        <f t="shared" si="98"/>
        <v>0</v>
      </c>
      <c r="T72" s="68">
        <v>0.74052083333333341</v>
      </c>
      <c r="U72" s="64"/>
      <c r="V72" s="64"/>
      <c r="W72" s="65">
        <v>8</v>
      </c>
      <c r="X72" s="65"/>
      <c r="Y72" s="65"/>
      <c r="Z72" s="65"/>
      <c r="AA72" s="65"/>
      <c r="AB72" s="69">
        <f t="shared" si="99"/>
        <v>8</v>
      </c>
      <c r="AC72" s="68">
        <v>0.74070601851851858</v>
      </c>
      <c r="AD72" s="70">
        <f t="shared" si="76"/>
        <v>1.8518518518517713E-4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00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01"/>
        <v>0</v>
      </c>
      <c r="AW72" s="68"/>
      <c r="AX72" s="70">
        <f t="shared" si="102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03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04"/>
        <v>0</v>
      </c>
      <c r="BQ72" s="68"/>
      <c r="BR72" s="70">
        <f t="shared" si="105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06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07"/>
        <v>0</v>
      </c>
      <c r="CK72" s="76"/>
      <c r="CL72" s="81">
        <v>0.74075231481481474</v>
      </c>
      <c r="CM72" s="82">
        <v>0.74106481481481479</v>
      </c>
      <c r="CN72" s="64" t="str">
        <f t="shared" si="77"/>
        <v>Y</v>
      </c>
      <c r="CO72" s="65" t="s">
        <v>75</v>
      </c>
      <c r="CP72" s="65" t="s">
        <v>75</v>
      </c>
      <c r="CQ72" s="66">
        <f t="shared" si="78"/>
        <v>1.9675925925932702E-4</v>
      </c>
      <c r="CR72" s="64" t="str">
        <f t="shared" si="79"/>
        <v>Yes</v>
      </c>
      <c r="CS72" s="67">
        <f t="shared" si="80"/>
        <v>1800.0000000000784</v>
      </c>
      <c r="CT72" s="76"/>
      <c r="CU72" s="61">
        <f t="shared" si="81"/>
        <v>0</v>
      </c>
      <c r="CV72" s="62">
        <f t="shared" si="82"/>
        <v>8</v>
      </c>
      <c r="CW72" s="63">
        <f t="shared" si="83"/>
        <v>15.999999999999304</v>
      </c>
      <c r="CX72" s="63">
        <f t="shared" si="108"/>
        <v>1</v>
      </c>
      <c r="CY72" s="63">
        <f t="shared" si="84"/>
        <v>0</v>
      </c>
      <c r="CZ72" s="63">
        <f t="shared" si="85"/>
        <v>20.99999999999369</v>
      </c>
      <c r="DA72" s="51">
        <f t="shared" si="109"/>
        <v>8</v>
      </c>
      <c r="DB72" s="52">
        <f t="shared" si="110"/>
        <v>0.18307349665642825</v>
      </c>
      <c r="DC72" s="53">
        <f t="shared" si="86"/>
        <v>0.78742543319787262</v>
      </c>
      <c r="DD72" s="7">
        <f t="shared" si="111"/>
        <v>1</v>
      </c>
      <c r="DE72" s="7">
        <f t="shared" si="87"/>
        <v>14.816926503342875</v>
      </c>
      <c r="DF72" s="7">
        <f t="shared" si="88"/>
        <v>47.999999999997911</v>
      </c>
      <c r="DG72" s="7">
        <f t="shared" si="89"/>
        <v>17.99999999999369</v>
      </c>
      <c r="DH72" s="7">
        <f t="shared" si="90"/>
        <v>0.18307349665642825</v>
      </c>
      <c r="DI72" s="7">
        <f t="shared" si="91"/>
        <v>-0.81692650334357175</v>
      </c>
      <c r="DJ72" s="7">
        <f t="shared" si="92"/>
        <v>0.18307349665642825</v>
      </c>
      <c r="DK72" s="7">
        <f t="shared" si="93"/>
        <v>1.1830734966564282</v>
      </c>
      <c r="DL72" s="13">
        <f t="shared" si="94"/>
        <v>0.18307349665642825</v>
      </c>
      <c r="DM72" s="14">
        <f t="shared" si="95"/>
        <v>0.78742543319787273</v>
      </c>
      <c r="DN72" s="37">
        <f t="shared" si="112"/>
        <v>0.76190476190495771</v>
      </c>
      <c r="DO72" s="89" t="str">
        <f t="shared" si="96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5</v>
      </c>
      <c r="E73" s="71">
        <v>1</v>
      </c>
      <c r="F73" s="71"/>
      <c r="G73" s="71"/>
      <c r="H73" s="71"/>
      <c r="I73" s="69">
        <f t="shared" si="97"/>
        <v>6</v>
      </c>
      <c r="J73" s="72">
        <v>0.7446180555555556</v>
      </c>
      <c r="K73" s="73"/>
      <c r="L73" s="92"/>
      <c r="M73" s="64"/>
      <c r="N73" s="65"/>
      <c r="O73" s="65"/>
      <c r="P73" s="65"/>
      <c r="Q73" s="65"/>
      <c r="R73" s="65"/>
      <c r="S73" s="69">
        <f t="shared" si="98"/>
        <v>0</v>
      </c>
      <c r="T73" s="68">
        <v>0.74464120370370368</v>
      </c>
      <c r="U73" s="64"/>
      <c r="V73" s="64"/>
      <c r="W73" s="65">
        <v>5</v>
      </c>
      <c r="X73" s="65">
        <v>1</v>
      </c>
      <c r="Y73" s="65"/>
      <c r="Z73" s="65"/>
      <c r="AA73" s="65"/>
      <c r="AB73" s="69">
        <f t="shared" si="99"/>
        <v>6</v>
      </c>
      <c r="AC73" s="68">
        <v>0.74475694444444451</v>
      </c>
      <c r="AD73" s="70">
        <f t="shared" si="76"/>
        <v>1.1574074074083285E-4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00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01"/>
        <v>0</v>
      </c>
      <c r="AW73" s="68"/>
      <c r="AX73" s="70">
        <f t="shared" si="102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03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04"/>
        <v>0</v>
      </c>
      <c r="BQ73" s="68"/>
      <c r="BR73" s="70">
        <f t="shared" si="105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06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07"/>
        <v>0</v>
      </c>
      <c r="CK73" s="76"/>
      <c r="CL73" s="81">
        <v>0.74481481481481471</v>
      </c>
      <c r="CM73" s="82">
        <v>0.74510416666666668</v>
      </c>
      <c r="CN73" s="64" t="str">
        <f t="shared" si="77"/>
        <v>Y</v>
      </c>
      <c r="CO73" s="65" t="s">
        <v>75</v>
      </c>
      <c r="CP73" s="65" t="s">
        <v>75</v>
      </c>
      <c r="CQ73" s="66">
        <f t="shared" si="78"/>
        <v>1.388888888889106E-4</v>
      </c>
      <c r="CR73" s="64" t="str">
        <f t="shared" si="79"/>
        <v>No</v>
      </c>
      <c r="CS73" s="67">
        <f t="shared" si="80"/>
        <v>2159.9999999982811</v>
      </c>
      <c r="CT73" s="76"/>
      <c r="CU73" s="61">
        <f t="shared" si="81"/>
        <v>0</v>
      </c>
      <c r="CV73" s="62">
        <f t="shared" si="82"/>
        <v>6</v>
      </c>
      <c r="CW73" s="63">
        <f t="shared" si="83"/>
        <v>10.000000000007958</v>
      </c>
      <c r="CX73" s="63">
        <f t="shared" si="108"/>
        <v>1</v>
      </c>
      <c r="CY73" s="63">
        <f t="shared" si="84"/>
        <v>0</v>
      </c>
      <c r="CZ73" s="63">
        <f t="shared" si="85"/>
        <v>16.99999999998667</v>
      </c>
      <c r="DA73" s="51">
        <f t="shared" si="109"/>
        <v>6</v>
      </c>
      <c r="DB73" s="52">
        <f t="shared" si="110"/>
        <v>-2.112694877499198</v>
      </c>
      <c r="DC73" s="53">
        <f t="shared" si="86"/>
        <v>0.64938310167193203</v>
      </c>
      <c r="DD73" s="7">
        <f t="shared" si="111"/>
        <v>1</v>
      </c>
      <c r="DE73" s="7">
        <f t="shared" si="87"/>
        <v>11.112694877507156</v>
      </c>
      <c r="DF73" s="7">
        <f t="shared" si="88"/>
        <v>41.999999999996973</v>
      </c>
      <c r="DG73" s="7">
        <f t="shared" si="89"/>
        <v>13.99999999998667</v>
      </c>
      <c r="DH73" s="7">
        <f t="shared" si="90"/>
        <v>-2.112694877499198</v>
      </c>
      <c r="DI73" s="7">
        <f t="shared" si="91"/>
        <v>-3.112694877499198</v>
      </c>
      <c r="DJ73" s="7">
        <f t="shared" si="92"/>
        <v>-2.112694877499198</v>
      </c>
      <c r="DK73" s="7">
        <f t="shared" si="93"/>
        <v>-1.112694877499198</v>
      </c>
      <c r="DL73" s="13">
        <f t="shared" si="94"/>
        <v>-2.112694877499198</v>
      </c>
      <c r="DM73" s="14">
        <f t="shared" si="95"/>
        <v>0.64938310167193203</v>
      </c>
      <c r="DN73" s="37">
        <f t="shared" si="112"/>
        <v>0.58823529411857645</v>
      </c>
      <c r="DO73" s="89" t="str">
        <f t="shared" si="96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si="97"/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si="98"/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si="99"/>
        <v>-</v>
      </c>
      <c r="AC74" s="68"/>
      <c r="AD74" s="70" t="str">
        <f t="shared" si="76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si="100"/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si="101"/>
        <v>-</v>
      </c>
      <c r="AW74" s="68"/>
      <c r="AX74" s="70" t="str">
        <f t="shared" si="102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si="103"/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si="104"/>
        <v>-</v>
      </c>
      <c r="BQ74" s="68"/>
      <c r="BR74" s="70" t="str">
        <f t="shared" si="105"/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si="106"/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si="107"/>
        <v>-</v>
      </c>
      <c r="CK74" s="76"/>
      <c r="CL74" s="81"/>
      <c r="CM74" s="82"/>
      <c r="CN74" s="64" t="str">
        <f t="shared" si="77"/>
        <v>-</v>
      </c>
      <c r="CO74" s="65"/>
      <c r="CP74" s="65"/>
      <c r="CQ74" s="66" t="str">
        <f t="shared" si="78"/>
        <v>-</v>
      </c>
      <c r="CR74" s="64" t="str">
        <f t="shared" si="79"/>
        <v>-</v>
      </c>
      <c r="CS74" s="67" t="str">
        <f t="shared" si="80"/>
        <v/>
      </c>
      <c r="CT74" s="76"/>
      <c r="CU74" s="61" t="str">
        <f t="shared" si="81"/>
        <v>-</v>
      </c>
      <c r="CV74" s="62" t="str">
        <f t="shared" si="82"/>
        <v>-</v>
      </c>
      <c r="CW74" s="63" t="str">
        <f t="shared" si="83"/>
        <v>-</v>
      </c>
      <c r="CX74" s="63" t="str">
        <f t="shared" si="108"/>
        <v>-</v>
      </c>
      <c r="CY74" s="63" t="str">
        <f t="shared" si="84"/>
        <v>-</v>
      </c>
      <c r="CZ74" s="63" t="str">
        <f t="shared" si="85"/>
        <v>-</v>
      </c>
      <c r="DA74" s="51" t="str">
        <f t="shared" si="109"/>
        <v>-</v>
      </c>
      <c r="DB74" s="52" t="str">
        <f t="shared" si="110"/>
        <v>-</v>
      </c>
      <c r="DC74" s="53" t="str">
        <f t="shared" si="86"/>
        <v>-</v>
      </c>
      <c r="DD74" s="7" t="str">
        <f t="shared" si="111"/>
        <v>-</v>
      </c>
      <c r="DE74" s="7" t="str">
        <f t="shared" si="87"/>
        <v>-</v>
      </c>
      <c r="DF74" s="7" t="str">
        <f t="shared" si="88"/>
        <v>-</v>
      </c>
      <c r="DG74" s="7" t="str">
        <f t="shared" si="89"/>
        <v>-</v>
      </c>
      <c r="DH74" s="7" t="str">
        <f t="shared" si="90"/>
        <v>-</v>
      </c>
      <c r="DI74" s="7" t="str">
        <f t="shared" si="91"/>
        <v>-</v>
      </c>
      <c r="DJ74" s="7" t="str">
        <f t="shared" si="92"/>
        <v>-</v>
      </c>
      <c r="DK74" s="7" t="str">
        <f t="shared" si="93"/>
        <v>-</v>
      </c>
      <c r="DL74" s="13" t="str">
        <f t="shared" si="94"/>
        <v>-</v>
      </c>
      <c r="DM74" s="14" t="str">
        <f t="shared" si="95"/>
        <v>-</v>
      </c>
      <c r="DN74" s="37" t="str">
        <f t="shared" si="112"/>
        <v>-</v>
      </c>
      <c r="DO74" s="89" t="str">
        <f t="shared" si="96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97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98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99"/>
        <v>-</v>
      </c>
      <c r="AC75" s="68"/>
      <c r="AD75" s="70" t="str">
        <f t="shared" si="76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00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01"/>
        <v>-</v>
      </c>
      <c r="AW75" s="68"/>
      <c r="AX75" s="70" t="str">
        <f t="shared" si="102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03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04"/>
        <v>-</v>
      </c>
      <c r="BQ75" s="68"/>
      <c r="BR75" s="70" t="str">
        <f t="shared" si="105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06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07"/>
        <v>-</v>
      </c>
      <c r="CK75" s="76"/>
      <c r="CL75" s="81"/>
      <c r="CM75" s="82"/>
      <c r="CN75" s="64" t="str">
        <f t="shared" si="77"/>
        <v>-</v>
      </c>
      <c r="CO75" s="65"/>
      <c r="CP75" s="65"/>
      <c r="CQ75" s="66" t="str">
        <f t="shared" si="78"/>
        <v>-</v>
      </c>
      <c r="CR75" s="64" t="str">
        <f t="shared" si="79"/>
        <v>-</v>
      </c>
      <c r="CS75" s="67" t="str">
        <f t="shared" si="80"/>
        <v/>
      </c>
      <c r="CT75" s="76"/>
      <c r="CU75" s="61" t="str">
        <f t="shared" si="81"/>
        <v>-</v>
      </c>
      <c r="CV75" s="62" t="str">
        <f t="shared" si="82"/>
        <v>-</v>
      </c>
      <c r="CW75" s="63" t="str">
        <f t="shared" si="83"/>
        <v>-</v>
      </c>
      <c r="CX75" s="63" t="str">
        <f t="shared" si="108"/>
        <v>-</v>
      </c>
      <c r="CY75" s="63" t="str">
        <f t="shared" si="84"/>
        <v>-</v>
      </c>
      <c r="CZ75" s="63" t="str">
        <f t="shared" si="85"/>
        <v>-</v>
      </c>
      <c r="DA75" s="51" t="str">
        <f t="shared" si="109"/>
        <v>-</v>
      </c>
      <c r="DB75" s="52" t="str">
        <f t="shared" si="110"/>
        <v>-</v>
      </c>
      <c r="DC75" s="53" t="str">
        <f t="shared" si="86"/>
        <v>-</v>
      </c>
      <c r="DD75" s="7" t="str">
        <f t="shared" si="111"/>
        <v>-</v>
      </c>
      <c r="DE75" s="7" t="str">
        <f t="shared" si="87"/>
        <v>-</v>
      </c>
      <c r="DF75" s="7" t="str">
        <f t="shared" si="88"/>
        <v>-</v>
      </c>
      <c r="DG75" s="7" t="str">
        <f t="shared" si="89"/>
        <v>-</v>
      </c>
      <c r="DH75" s="7" t="str">
        <f t="shared" si="90"/>
        <v>-</v>
      </c>
      <c r="DI75" s="7" t="str">
        <f t="shared" si="91"/>
        <v>-</v>
      </c>
      <c r="DJ75" s="7" t="str">
        <f t="shared" si="92"/>
        <v>-</v>
      </c>
      <c r="DK75" s="7" t="str">
        <f t="shared" si="93"/>
        <v>-</v>
      </c>
      <c r="DL75" s="13" t="str">
        <f t="shared" si="94"/>
        <v>-</v>
      </c>
      <c r="DM75" s="14" t="str">
        <f t="shared" si="95"/>
        <v>-</v>
      </c>
      <c r="DN75" s="37" t="str">
        <f t="shared" si="112"/>
        <v>-</v>
      </c>
      <c r="DO75" s="89" t="str">
        <f t="shared" si="96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97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98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99"/>
        <v>-</v>
      </c>
      <c r="AC76" s="68"/>
      <c r="AD76" s="70" t="str">
        <f t="shared" si="76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00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01"/>
        <v>-</v>
      </c>
      <c r="AW76" s="68"/>
      <c r="AX76" s="70" t="str">
        <f t="shared" si="102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03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04"/>
        <v>-</v>
      </c>
      <c r="BQ76" s="68"/>
      <c r="BR76" s="70" t="str">
        <f t="shared" si="105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06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07"/>
        <v>-</v>
      </c>
      <c r="CK76" s="76"/>
      <c r="CL76" s="81"/>
      <c r="CM76" s="82"/>
      <c r="CN76" s="64" t="str">
        <f t="shared" si="77"/>
        <v>-</v>
      </c>
      <c r="CO76" s="65"/>
      <c r="CP76" s="65"/>
      <c r="CQ76" s="66" t="str">
        <f t="shared" si="78"/>
        <v>-</v>
      </c>
      <c r="CR76" s="64" t="str">
        <f t="shared" si="79"/>
        <v>-</v>
      </c>
      <c r="CS76" s="67" t="str">
        <f t="shared" si="80"/>
        <v/>
      </c>
      <c r="CT76" s="76"/>
      <c r="CU76" s="61" t="str">
        <f t="shared" si="81"/>
        <v>-</v>
      </c>
      <c r="CV76" s="62" t="str">
        <f t="shared" si="82"/>
        <v>-</v>
      </c>
      <c r="CW76" s="63" t="str">
        <f t="shared" si="83"/>
        <v>-</v>
      </c>
      <c r="CX76" s="63" t="str">
        <f t="shared" si="108"/>
        <v>-</v>
      </c>
      <c r="CY76" s="63" t="str">
        <f t="shared" si="84"/>
        <v>-</v>
      </c>
      <c r="CZ76" s="63" t="str">
        <f t="shared" si="85"/>
        <v>-</v>
      </c>
      <c r="DA76" s="51" t="str">
        <f t="shared" si="109"/>
        <v>-</v>
      </c>
      <c r="DB76" s="52" t="str">
        <f t="shared" si="110"/>
        <v>-</v>
      </c>
      <c r="DC76" s="53" t="str">
        <f t="shared" si="86"/>
        <v>-</v>
      </c>
      <c r="DD76" s="7" t="str">
        <f t="shared" si="111"/>
        <v>-</v>
      </c>
      <c r="DE76" s="7" t="str">
        <f t="shared" si="87"/>
        <v>-</v>
      </c>
      <c r="DF76" s="7" t="str">
        <f t="shared" si="88"/>
        <v>-</v>
      </c>
      <c r="DG76" s="7" t="str">
        <f t="shared" si="89"/>
        <v>-</v>
      </c>
      <c r="DH76" s="7" t="str">
        <f t="shared" si="90"/>
        <v>-</v>
      </c>
      <c r="DI76" s="7" t="str">
        <f t="shared" si="91"/>
        <v>-</v>
      </c>
      <c r="DJ76" s="7" t="str">
        <f t="shared" si="92"/>
        <v>-</v>
      </c>
      <c r="DK76" s="7" t="str">
        <f t="shared" si="93"/>
        <v>-</v>
      </c>
      <c r="DL76" s="13" t="str">
        <f t="shared" si="94"/>
        <v>-</v>
      </c>
      <c r="DM76" s="14" t="str">
        <f t="shared" si="95"/>
        <v>-</v>
      </c>
      <c r="DN76" s="37" t="str">
        <f t="shared" si="112"/>
        <v>-</v>
      </c>
      <c r="DO76" s="89" t="str">
        <f t="shared" si="96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97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98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99"/>
        <v>-</v>
      </c>
      <c r="AC77" s="68"/>
      <c r="AD77" s="70" t="str">
        <f t="shared" si="76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00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01"/>
        <v>-</v>
      </c>
      <c r="AW77" s="68"/>
      <c r="AX77" s="70" t="str">
        <f t="shared" si="102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03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04"/>
        <v>-</v>
      </c>
      <c r="BQ77" s="68"/>
      <c r="BR77" s="70" t="str">
        <f t="shared" si="105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06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07"/>
        <v>-</v>
      </c>
      <c r="CK77" s="76"/>
      <c r="CL77" s="81"/>
      <c r="CM77" s="82"/>
      <c r="CN77" s="64" t="str">
        <f t="shared" si="77"/>
        <v>-</v>
      </c>
      <c r="CO77" s="65"/>
      <c r="CP77" s="65"/>
      <c r="CQ77" s="66" t="str">
        <f t="shared" si="78"/>
        <v>-</v>
      </c>
      <c r="CR77" s="64" t="str">
        <f t="shared" si="79"/>
        <v>-</v>
      </c>
      <c r="CS77" s="67" t="str">
        <f t="shared" si="80"/>
        <v/>
      </c>
      <c r="CT77" s="76"/>
      <c r="CU77" s="61" t="str">
        <f t="shared" si="81"/>
        <v>-</v>
      </c>
      <c r="CV77" s="62" t="str">
        <f t="shared" si="82"/>
        <v>-</v>
      </c>
      <c r="CW77" s="63" t="str">
        <f t="shared" si="83"/>
        <v>-</v>
      </c>
      <c r="CX77" s="63" t="str">
        <f t="shared" si="108"/>
        <v>-</v>
      </c>
      <c r="CY77" s="63" t="str">
        <f t="shared" si="84"/>
        <v>-</v>
      </c>
      <c r="CZ77" s="63" t="str">
        <f t="shared" si="85"/>
        <v>-</v>
      </c>
      <c r="DA77" s="51" t="str">
        <f t="shared" si="109"/>
        <v>-</v>
      </c>
      <c r="DB77" s="52" t="str">
        <f t="shared" si="110"/>
        <v>-</v>
      </c>
      <c r="DC77" s="53" t="str">
        <f t="shared" si="86"/>
        <v>-</v>
      </c>
      <c r="DD77" s="7" t="str">
        <f t="shared" si="111"/>
        <v>-</v>
      </c>
      <c r="DE77" s="7" t="str">
        <f t="shared" si="87"/>
        <v>-</v>
      </c>
      <c r="DF77" s="7" t="str">
        <f t="shared" si="88"/>
        <v>-</v>
      </c>
      <c r="DG77" s="7" t="str">
        <f t="shared" si="89"/>
        <v>-</v>
      </c>
      <c r="DH77" s="7" t="str">
        <f t="shared" si="90"/>
        <v>-</v>
      </c>
      <c r="DI77" s="7" t="str">
        <f t="shared" si="91"/>
        <v>-</v>
      </c>
      <c r="DJ77" s="7" t="str">
        <f t="shared" si="92"/>
        <v>-</v>
      </c>
      <c r="DK77" s="7" t="str">
        <f t="shared" si="93"/>
        <v>-</v>
      </c>
      <c r="DL77" s="13" t="str">
        <f t="shared" si="94"/>
        <v>-</v>
      </c>
      <c r="DM77" s="14" t="str">
        <f t="shared" si="95"/>
        <v>-</v>
      </c>
      <c r="DN77" s="37" t="str">
        <f t="shared" si="112"/>
        <v>-</v>
      </c>
      <c r="DO77" s="89" t="str">
        <f t="shared" si="96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97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98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99"/>
        <v>-</v>
      </c>
      <c r="AC78" s="68"/>
      <c r="AD78" s="70" t="str">
        <f t="shared" si="76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00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01"/>
        <v>-</v>
      </c>
      <c r="AW78" s="68"/>
      <c r="AX78" s="70" t="str">
        <f t="shared" si="102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03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04"/>
        <v>-</v>
      </c>
      <c r="BQ78" s="68"/>
      <c r="BR78" s="70" t="str">
        <f t="shared" si="105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06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07"/>
        <v>-</v>
      </c>
      <c r="CK78" s="76"/>
      <c r="CL78" s="81"/>
      <c r="CM78" s="82"/>
      <c r="CN78" s="64" t="str">
        <f t="shared" si="77"/>
        <v>-</v>
      </c>
      <c r="CO78" s="65"/>
      <c r="CP78" s="65"/>
      <c r="CQ78" s="66" t="str">
        <f t="shared" si="78"/>
        <v>-</v>
      </c>
      <c r="CR78" s="64" t="str">
        <f t="shared" si="79"/>
        <v>-</v>
      </c>
      <c r="CS78" s="67" t="str">
        <f t="shared" si="80"/>
        <v/>
      </c>
      <c r="CT78" s="76"/>
      <c r="CU78" s="61" t="str">
        <f t="shared" si="81"/>
        <v>-</v>
      </c>
      <c r="CV78" s="62" t="str">
        <f t="shared" si="82"/>
        <v>-</v>
      </c>
      <c r="CW78" s="63" t="str">
        <f t="shared" si="83"/>
        <v>-</v>
      </c>
      <c r="CX78" s="63" t="str">
        <f t="shared" si="108"/>
        <v>-</v>
      </c>
      <c r="CY78" s="63" t="str">
        <f t="shared" si="84"/>
        <v>-</v>
      </c>
      <c r="CZ78" s="63" t="str">
        <f t="shared" si="85"/>
        <v>-</v>
      </c>
      <c r="DA78" s="51" t="str">
        <f t="shared" si="109"/>
        <v>-</v>
      </c>
      <c r="DB78" s="52" t="str">
        <f t="shared" si="110"/>
        <v>-</v>
      </c>
      <c r="DC78" s="53" t="str">
        <f t="shared" si="86"/>
        <v>-</v>
      </c>
      <c r="DD78" s="7" t="str">
        <f t="shared" si="111"/>
        <v>-</v>
      </c>
      <c r="DE78" s="7" t="str">
        <f t="shared" si="87"/>
        <v>-</v>
      </c>
      <c r="DF78" s="7" t="str">
        <f t="shared" si="88"/>
        <v>-</v>
      </c>
      <c r="DG78" s="7" t="str">
        <f t="shared" si="89"/>
        <v>-</v>
      </c>
      <c r="DH78" s="7" t="str">
        <f t="shared" si="90"/>
        <v>-</v>
      </c>
      <c r="DI78" s="7" t="str">
        <f t="shared" si="91"/>
        <v>-</v>
      </c>
      <c r="DJ78" s="7" t="str">
        <f t="shared" si="92"/>
        <v>-</v>
      </c>
      <c r="DK78" s="7" t="str">
        <f t="shared" si="93"/>
        <v>-</v>
      </c>
      <c r="DL78" s="13" t="str">
        <f t="shared" si="94"/>
        <v>-</v>
      </c>
      <c r="DM78" s="14" t="str">
        <f t="shared" si="95"/>
        <v>-</v>
      </c>
      <c r="DN78" s="37" t="str">
        <f t="shared" si="112"/>
        <v>-</v>
      </c>
      <c r="DO78" s="89" t="str">
        <f t="shared" si="96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97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98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99"/>
        <v>-</v>
      </c>
      <c r="AC79" s="68"/>
      <c r="AD79" s="70" t="str">
        <f t="shared" si="76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00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01"/>
        <v>-</v>
      </c>
      <c r="AW79" s="68"/>
      <c r="AX79" s="70" t="str">
        <f t="shared" si="102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03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04"/>
        <v>-</v>
      </c>
      <c r="BQ79" s="68"/>
      <c r="BR79" s="70" t="str">
        <f t="shared" si="105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06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07"/>
        <v>-</v>
      </c>
      <c r="CK79" s="76"/>
      <c r="CL79" s="81"/>
      <c r="CM79" s="82"/>
      <c r="CN79" s="64" t="str">
        <f t="shared" si="77"/>
        <v>-</v>
      </c>
      <c r="CO79" s="65"/>
      <c r="CP79" s="65"/>
      <c r="CQ79" s="66" t="str">
        <f t="shared" si="78"/>
        <v>-</v>
      </c>
      <c r="CR79" s="64" t="str">
        <f t="shared" si="79"/>
        <v>-</v>
      </c>
      <c r="CS79" s="67" t="str">
        <f t="shared" si="80"/>
        <v/>
      </c>
      <c r="CT79" s="76"/>
      <c r="CU79" s="61" t="str">
        <f t="shared" si="81"/>
        <v>-</v>
      </c>
      <c r="CV79" s="62" t="str">
        <f t="shared" si="82"/>
        <v>-</v>
      </c>
      <c r="CW79" s="63" t="str">
        <f t="shared" si="83"/>
        <v>-</v>
      </c>
      <c r="CX79" s="63" t="str">
        <f t="shared" si="108"/>
        <v>-</v>
      </c>
      <c r="CY79" s="63" t="str">
        <f t="shared" si="84"/>
        <v>-</v>
      </c>
      <c r="CZ79" s="63" t="str">
        <f t="shared" si="85"/>
        <v>-</v>
      </c>
      <c r="DA79" s="51" t="str">
        <f t="shared" si="109"/>
        <v>-</v>
      </c>
      <c r="DB79" s="52" t="str">
        <f t="shared" si="110"/>
        <v>-</v>
      </c>
      <c r="DC79" s="53" t="str">
        <f t="shared" si="86"/>
        <v>-</v>
      </c>
      <c r="DD79" s="7" t="str">
        <f t="shared" si="111"/>
        <v>-</v>
      </c>
      <c r="DE79" s="7" t="str">
        <f t="shared" si="87"/>
        <v>-</v>
      </c>
      <c r="DF79" s="7" t="str">
        <f t="shared" si="88"/>
        <v>-</v>
      </c>
      <c r="DG79" s="7" t="str">
        <f t="shared" si="89"/>
        <v>-</v>
      </c>
      <c r="DH79" s="7" t="str">
        <f t="shared" si="90"/>
        <v>-</v>
      </c>
      <c r="DI79" s="7" t="str">
        <f t="shared" si="91"/>
        <v>-</v>
      </c>
      <c r="DJ79" s="7" t="str">
        <f t="shared" si="92"/>
        <v>-</v>
      </c>
      <c r="DK79" s="7" t="str">
        <f t="shared" si="93"/>
        <v>-</v>
      </c>
      <c r="DL79" s="13" t="str">
        <f t="shared" si="94"/>
        <v>-</v>
      </c>
      <c r="DM79" s="14" t="str">
        <f t="shared" si="95"/>
        <v>-</v>
      </c>
      <c r="DN79" s="37" t="str">
        <f t="shared" si="112"/>
        <v>-</v>
      </c>
      <c r="DO79" s="89" t="str">
        <f t="shared" si="96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97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98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99"/>
        <v>-</v>
      </c>
      <c r="AC80" s="68"/>
      <c r="AD80" s="70" t="str">
        <f t="shared" si="76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00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01"/>
        <v>-</v>
      </c>
      <c r="AW80" s="68"/>
      <c r="AX80" s="70" t="str">
        <f t="shared" si="102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03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04"/>
        <v>-</v>
      </c>
      <c r="BQ80" s="68"/>
      <c r="BR80" s="70" t="str">
        <f t="shared" si="105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06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07"/>
        <v>-</v>
      </c>
      <c r="CK80" s="76"/>
      <c r="CL80" s="81"/>
      <c r="CM80" s="82"/>
      <c r="CN80" s="64" t="str">
        <f t="shared" si="77"/>
        <v>-</v>
      </c>
      <c r="CO80" s="65"/>
      <c r="CP80" s="65"/>
      <c r="CQ80" s="66" t="str">
        <f t="shared" si="78"/>
        <v>-</v>
      </c>
      <c r="CR80" s="64" t="str">
        <f t="shared" si="79"/>
        <v>-</v>
      </c>
      <c r="CS80" s="67" t="str">
        <f t="shared" si="80"/>
        <v/>
      </c>
      <c r="CT80" s="76"/>
      <c r="CU80" s="61" t="str">
        <f t="shared" si="81"/>
        <v>-</v>
      </c>
      <c r="CV80" s="62" t="str">
        <f t="shared" si="82"/>
        <v>-</v>
      </c>
      <c r="CW80" s="63" t="str">
        <f t="shared" si="83"/>
        <v>-</v>
      </c>
      <c r="CX80" s="63" t="str">
        <f t="shared" si="108"/>
        <v>-</v>
      </c>
      <c r="CY80" s="63" t="str">
        <f t="shared" si="84"/>
        <v>-</v>
      </c>
      <c r="CZ80" s="63" t="str">
        <f t="shared" si="85"/>
        <v>-</v>
      </c>
      <c r="DA80" s="51" t="str">
        <f t="shared" si="109"/>
        <v>-</v>
      </c>
      <c r="DB80" s="52" t="str">
        <f t="shared" si="110"/>
        <v>-</v>
      </c>
      <c r="DC80" s="53" t="str">
        <f t="shared" si="86"/>
        <v>-</v>
      </c>
      <c r="DD80" s="7" t="str">
        <f t="shared" si="111"/>
        <v>-</v>
      </c>
      <c r="DE80" s="7" t="str">
        <f t="shared" si="87"/>
        <v>-</v>
      </c>
      <c r="DF80" s="7" t="str">
        <f t="shared" si="88"/>
        <v>-</v>
      </c>
      <c r="DG80" s="7" t="str">
        <f t="shared" si="89"/>
        <v>-</v>
      </c>
      <c r="DH80" s="7" t="str">
        <f t="shared" si="90"/>
        <v>-</v>
      </c>
      <c r="DI80" s="7" t="str">
        <f t="shared" si="91"/>
        <v>-</v>
      </c>
      <c r="DJ80" s="7" t="str">
        <f t="shared" si="92"/>
        <v>-</v>
      </c>
      <c r="DK80" s="7" t="str">
        <f t="shared" si="93"/>
        <v>-</v>
      </c>
      <c r="DL80" s="13" t="str">
        <f t="shared" si="94"/>
        <v>-</v>
      </c>
      <c r="DM80" s="14" t="str">
        <f t="shared" si="95"/>
        <v>-</v>
      </c>
      <c r="DN80" s="37" t="str">
        <f t="shared" si="112"/>
        <v>-</v>
      </c>
      <c r="DO80" s="89" t="str">
        <f t="shared" si="96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97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98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99"/>
        <v>-</v>
      </c>
      <c r="AC81" s="68"/>
      <c r="AD81" s="70" t="str">
        <f t="shared" si="76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00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01"/>
        <v>-</v>
      </c>
      <c r="AW81" s="68"/>
      <c r="AX81" s="70" t="str">
        <f t="shared" si="102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03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04"/>
        <v>-</v>
      </c>
      <c r="BQ81" s="68"/>
      <c r="BR81" s="70" t="str">
        <f t="shared" si="105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06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07"/>
        <v>-</v>
      </c>
      <c r="CK81" s="76"/>
      <c r="CL81" s="81"/>
      <c r="CM81" s="82"/>
      <c r="CN81" s="64" t="str">
        <f t="shared" si="77"/>
        <v>-</v>
      </c>
      <c r="CO81" s="65"/>
      <c r="CP81" s="65"/>
      <c r="CQ81" s="66" t="str">
        <f t="shared" si="78"/>
        <v>-</v>
      </c>
      <c r="CR81" s="64" t="str">
        <f t="shared" si="79"/>
        <v>-</v>
      </c>
      <c r="CS81" s="67" t="str">
        <f t="shared" si="80"/>
        <v/>
      </c>
      <c r="CT81" s="76"/>
      <c r="CU81" s="61" t="str">
        <f t="shared" si="81"/>
        <v>-</v>
      </c>
      <c r="CV81" s="62" t="str">
        <f t="shared" si="82"/>
        <v>-</v>
      </c>
      <c r="CW81" s="63" t="str">
        <f t="shared" si="83"/>
        <v>-</v>
      </c>
      <c r="CX81" s="63" t="str">
        <f t="shared" si="108"/>
        <v>-</v>
      </c>
      <c r="CY81" s="63" t="str">
        <f t="shared" si="84"/>
        <v>-</v>
      </c>
      <c r="CZ81" s="63" t="str">
        <f t="shared" si="85"/>
        <v>-</v>
      </c>
      <c r="DA81" s="51" t="str">
        <f t="shared" si="109"/>
        <v>-</v>
      </c>
      <c r="DB81" s="52" t="str">
        <f t="shared" si="110"/>
        <v>-</v>
      </c>
      <c r="DC81" s="53" t="str">
        <f t="shared" si="86"/>
        <v>-</v>
      </c>
      <c r="DD81" s="7" t="str">
        <f t="shared" si="111"/>
        <v>-</v>
      </c>
      <c r="DE81" s="7" t="str">
        <f t="shared" si="87"/>
        <v>-</v>
      </c>
      <c r="DF81" s="7" t="str">
        <f t="shared" si="88"/>
        <v>-</v>
      </c>
      <c r="DG81" s="7" t="str">
        <f t="shared" si="89"/>
        <v>-</v>
      </c>
      <c r="DH81" s="7" t="str">
        <f t="shared" si="90"/>
        <v>-</v>
      </c>
      <c r="DI81" s="7" t="str">
        <f t="shared" si="91"/>
        <v>-</v>
      </c>
      <c r="DJ81" s="7" t="str">
        <f t="shared" si="92"/>
        <v>-</v>
      </c>
      <c r="DK81" s="7" t="str">
        <f t="shared" si="93"/>
        <v>-</v>
      </c>
      <c r="DL81" s="13" t="str">
        <f t="shared" si="94"/>
        <v>-</v>
      </c>
      <c r="DM81" s="14" t="str">
        <f t="shared" si="95"/>
        <v>-</v>
      </c>
      <c r="DN81" s="37" t="str">
        <f t="shared" si="112"/>
        <v>-</v>
      </c>
      <c r="DO81" s="89" t="str">
        <f t="shared" si="96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97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98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99"/>
        <v>-</v>
      </c>
      <c r="AC82" s="68"/>
      <c r="AD82" s="70" t="str">
        <f t="shared" si="76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00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01"/>
        <v>-</v>
      </c>
      <c r="AW82" s="68"/>
      <c r="AX82" s="70" t="str">
        <f t="shared" si="102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03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04"/>
        <v>-</v>
      </c>
      <c r="BQ82" s="68"/>
      <c r="BR82" s="70" t="str">
        <f t="shared" si="105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06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07"/>
        <v>-</v>
      </c>
      <c r="CK82" s="76"/>
      <c r="CL82" s="81"/>
      <c r="CM82" s="82"/>
      <c r="CN82" s="64" t="str">
        <f t="shared" si="77"/>
        <v>-</v>
      </c>
      <c r="CO82" s="65"/>
      <c r="CP82" s="65"/>
      <c r="CQ82" s="66" t="str">
        <f t="shared" si="78"/>
        <v>-</v>
      </c>
      <c r="CR82" s="64" t="str">
        <f t="shared" si="79"/>
        <v>-</v>
      </c>
      <c r="CS82" s="67" t="str">
        <f t="shared" si="80"/>
        <v/>
      </c>
      <c r="CT82" s="76"/>
      <c r="CU82" s="61" t="str">
        <f t="shared" si="81"/>
        <v>-</v>
      </c>
      <c r="CV82" s="62" t="str">
        <f t="shared" si="82"/>
        <v>-</v>
      </c>
      <c r="CW82" s="63" t="str">
        <f t="shared" si="83"/>
        <v>-</v>
      </c>
      <c r="CX82" s="63" t="str">
        <f t="shared" si="108"/>
        <v>-</v>
      </c>
      <c r="CY82" s="63" t="str">
        <f t="shared" si="84"/>
        <v>-</v>
      </c>
      <c r="CZ82" s="63" t="str">
        <f t="shared" si="85"/>
        <v>-</v>
      </c>
      <c r="DA82" s="51" t="str">
        <f t="shared" si="109"/>
        <v>-</v>
      </c>
      <c r="DB82" s="52" t="str">
        <f t="shared" si="110"/>
        <v>-</v>
      </c>
      <c r="DC82" s="53" t="str">
        <f t="shared" si="86"/>
        <v>-</v>
      </c>
      <c r="DD82" s="7" t="str">
        <f t="shared" si="111"/>
        <v>-</v>
      </c>
      <c r="DE82" s="7" t="str">
        <f t="shared" si="87"/>
        <v>-</v>
      </c>
      <c r="DF82" s="7" t="str">
        <f t="shared" si="88"/>
        <v>-</v>
      </c>
      <c r="DG82" s="7" t="str">
        <f t="shared" si="89"/>
        <v>-</v>
      </c>
      <c r="DH82" s="7" t="str">
        <f t="shared" si="90"/>
        <v>-</v>
      </c>
      <c r="DI82" s="7" t="str">
        <f t="shared" si="91"/>
        <v>-</v>
      </c>
      <c r="DJ82" s="7" t="str">
        <f t="shared" si="92"/>
        <v>-</v>
      </c>
      <c r="DK82" s="7" t="str">
        <f t="shared" si="93"/>
        <v>-</v>
      </c>
      <c r="DL82" s="13" t="str">
        <f t="shared" si="94"/>
        <v>-</v>
      </c>
      <c r="DM82" s="14" t="str">
        <f t="shared" si="95"/>
        <v>-</v>
      </c>
      <c r="DN82" s="37" t="str">
        <f t="shared" si="112"/>
        <v>-</v>
      </c>
      <c r="DO82" s="89" t="str">
        <f t="shared" si="96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97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98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99"/>
        <v>-</v>
      </c>
      <c r="AC83" s="68"/>
      <c r="AD83" s="70" t="str">
        <f t="shared" si="76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00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01"/>
        <v>-</v>
      </c>
      <c r="AW83" s="68"/>
      <c r="AX83" s="70" t="str">
        <f t="shared" si="102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03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04"/>
        <v>-</v>
      </c>
      <c r="BQ83" s="68"/>
      <c r="BR83" s="70" t="str">
        <f t="shared" si="105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06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07"/>
        <v>-</v>
      </c>
      <c r="CK83" s="76"/>
      <c r="CL83" s="81"/>
      <c r="CM83" s="82"/>
      <c r="CN83" s="64" t="str">
        <f t="shared" si="77"/>
        <v>-</v>
      </c>
      <c r="CO83" s="65"/>
      <c r="CP83" s="65"/>
      <c r="CQ83" s="66" t="str">
        <f t="shared" si="78"/>
        <v>-</v>
      </c>
      <c r="CR83" s="64" t="str">
        <f t="shared" si="79"/>
        <v>-</v>
      </c>
      <c r="CS83" s="67" t="str">
        <f t="shared" si="80"/>
        <v/>
      </c>
      <c r="CT83" s="76"/>
      <c r="CU83" s="61" t="str">
        <f t="shared" si="81"/>
        <v>-</v>
      </c>
      <c r="CV83" s="62" t="str">
        <f t="shared" si="82"/>
        <v>-</v>
      </c>
      <c r="CW83" s="63" t="str">
        <f t="shared" si="83"/>
        <v>-</v>
      </c>
      <c r="CX83" s="63" t="str">
        <f t="shared" si="108"/>
        <v>-</v>
      </c>
      <c r="CY83" s="63" t="str">
        <f t="shared" si="84"/>
        <v>-</v>
      </c>
      <c r="CZ83" s="63" t="str">
        <f t="shared" si="85"/>
        <v>-</v>
      </c>
      <c r="DA83" s="51" t="str">
        <f t="shared" si="109"/>
        <v>-</v>
      </c>
      <c r="DB83" s="52" t="str">
        <f t="shared" si="110"/>
        <v>-</v>
      </c>
      <c r="DC83" s="53" t="str">
        <f t="shared" si="86"/>
        <v>-</v>
      </c>
      <c r="DD83" s="7" t="str">
        <f t="shared" si="111"/>
        <v>-</v>
      </c>
      <c r="DE83" s="7" t="str">
        <f t="shared" si="87"/>
        <v>-</v>
      </c>
      <c r="DF83" s="7" t="str">
        <f t="shared" si="88"/>
        <v>-</v>
      </c>
      <c r="DG83" s="7" t="str">
        <f t="shared" si="89"/>
        <v>-</v>
      </c>
      <c r="DH83" s="7" t="str">
        <f t="shared" si="90"/>
        <v>-</v>
      </c>
      <c r="DI83" s="7" t="str">
        <f t="shared" si="91"/>
        <v>-</v>
      </c>
      <c r="DJ83" s="7" t="str">
        <f t="shared" si="92"/>
        <v>-</v>
      </c>
      <c r="DK83" s="7" t="str">
        <f t="shared" si="93"/>
        <v>-</v>
      </c>
      <c r="DL83" s="13" t="str">
        <f t="shared" si="94"/>
        <v>-</v>
      </c>
      <c r="DM83" s="14" t="str">
        <f t="shared" si="95"/>
        <v>-</v>
      </c>
      <c r="DN83" s="37" t="str">
        <f t="shared" si="112"/>
        <v>-</v>
      </c>
      <c r="DO83" s="89" t="str">
        <f t="shared" si="96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97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98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99"/>
        <v>-</v>
      </c>
      <c r="AC84" s="68"/>
      <c r="AD84" s="70" t="str">
        <f t="shared" si="76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00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01"/>
        <v>-</v>
      </c>
      <c r="AW84" s="68"/>
      <c r="AX84" s="70" t="str">
        <f t="shared" si="102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03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04"/>
        <v>-</v>
      </c>
      <c r="BQ84" s="68"/>
      <c r="BR84" s="70" t="str">
        <f t="shared" si="105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06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07"/>
        <v>-</v>
      </c>
      <c r="CK84" s="76"/>
      <c r="CL84" s="81"/>
      <c r="CM84" s="82"/>
      <c r="CN84" s="64" t="str">
        <f t="shared" si="77"/>
        <v>-</v>
      </c>
      <c r="CO84" s="65"/>
      <c r="CP84" s="65"/>
      <c r="CQ84" s="66" t="str">
        <f t="shared" si="78"/>
        <v>-</v>
      </c>
      <c r="CR84" s="64" t="str">
        <f t="shared" si="79"/>
        <v>-</v>
      </c>
      <c r="CS84" s="67" t="str">
        <f t="shared" si="80"/>
        <v/>
      </c>
      <c r="CT84" s="76"/>
      <c r="CU84" s="61" t="str">
        <f t="shared" si="81"/>
        <v>-</v>
      </c>
      <c r="CV84" s="62" t="str">
        <f t="shared" si="82"/>
        <v>-</v>
      </c>
      <c r="CW84" s="63" t="str">
        <f t="shared" si="83"/>
        <v>-</v>
      </c>
      <c r="CX84" s="63" t="str">
        <f t="shared" si="108"/>
        <v>-</v>
      </c>
      <c r="CY84" s="63" t="str">
        <f t="shared" si="84"/>
        <v>-</v>
      </c>
      <c r="CZ84" s="63" t="str">
        <f t="shared" si="85"/>
        <v>-</v>
      </c>
      <c r="DA84" s="51" t="str">
        <f t="shared" si="109"/>
        <v>-</v>
      </c>
      <c r="DB84" s="52" t="str">
        <f t="shared" si="110"/>
        <v>-</v>
      </c>
      <c r="DC84" s="53" t="str">
        <f t="shared" si="86"/>
        <v>-</v>
      </c>
      <c r="DD84" s="7" t="str">
        <f t="shared" si="111"/>
        <v>-</v>
      </c>
      <c r="DE84" s="7" t="str">
        <f t="shared" si="87"/>
        <v>-</v>
      </c>
      <c r="DF84" s="7" t="str">
        <f t="shared" si="88"/>
        <v>-</v>
      </c>
      <c r="DG84" s="7" t="str">
        <f t="shared" si="89"/>
        <v>-</v>
      </c>
      <c r="DH84" s="7" t="str">
        <f t="shared" si="90"/>
        <v>-</v>
      </c>
      <c r="DI84" s="7" t="str">
        <f t="shared" si="91"/>
        <v>-</v>
      </c>
      <c r="DJ84" s="7" t="str">
        <f t="shared" si="92"/>
        <v>-</v>
      </c>
      <c r="DK84" s="7" t="str">
        <f t="shared" si="93"/>
        <v>-</v>
      </c>
      <c r="DL84" s="13" t="str">
        <f t="shared" si="94"/>
        <v>-</v>
      </c>
      <c r="DM84" s="14" t="str">
        <f t="shared" si="95"/>
        <v>-</v>
      </c>
      <c r="DN84" s="37" t="str">
        <f t="shared" si="112"/>
        <v>-</v>
      </c>
      <c r="DO84" s="89" t="str">
        <f t="shared" si="96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97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98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99"/>
        <v>-</v>
      </c>
      <c r="AC85" s="68"/>
      <c r="AD85" s="70" t="str">
        <f t="shared" si="76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00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01"/>
        <v>-</v>
      </c>
      <c r="AW85" s="68"/>
      <c r="AX85" s="70" t="str">
        <f t="shared" si="102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03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04"/>
        <v>-</v>
      </c>
      <c r="BQ85" s="68"/>
      <c r="BR85" s="70" t="str">
        <f t="shared" si="105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06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07"/>
        <v>-</v>
      </c>
      <c r="CK85" s="76"/>
      <c r="CL85" s="81"/>
      <c r="CM85" s="82"/>
      <c r="CN85" s="64" t="str">
        <f t="shared" si="77"/>
        <v>-</v>
      </c>
      <c r="CO85" s="65"/>
      <c r="CP85" s="65"/>
      <c r="CQ85" s="66" t="str">
        <f t="shared" si="78"/>
        <v>-</v>
      </c>
      <c r="CR85" s="64" t="str">
        <f t="shared" si="79"/>
        <v>-</v>
      </c>
      <c r="CS85" s="67" t="str">
        <f t="shared" si="80"/>
        <v/>
      </c>
      <c r="CT85" s="76"/>
      <c r="CU85" s="61" t="str">
        <f t="shared" si="81"/>
        <v>-</v>
      </c>
      <c r="CV85" s="62" t="str">
        <f t="shared" si="82"/>
        <v>-</v>
      </c>
      <c r="CW85" s="63" t="str">
        <f t="shared" si="83"/>
        <v>-</v>
      </c>
      <c r="CX85" s="63" t="str">
        <f t="shared" si="108"/>
        <v>-</v>
      </c>
      <c r="CY85" s="63" t="str">
        <f t="shared" si="84"/>
        <v>-</v>
      </c>
      <c r="CZ85" s="63" t="str">
        <f t="shared" si="85"/>
        <v>-</v>
      </c>
      <c r="DA85" s="51" t="str">
        <f t="shared" si="109"/>
        <v>-</v>
      </c>
      <c r="DB85" s="52" t="str">
        <f t="shared" si="110"/>
        <v>-</v>
      </c>
      <c r="DC85" s="53" t="str">
        <f t="shared" si="86"/>
        <v>-</v>
      </c>
      <c r="DD85" s="7" t="str">
        <f t="shared" si="111"/>
        <v>-</v>
      </c>
      <c r="DE85" s="7" t="str">
        <f t="shared" si="87"/>
        <v>-</v>
      </c>
      <c r="DF85" s="7" t="str">
        <f t="shared" si="88"/>
        <v>-</v>
      </c>
      <c r="DG85" s="7" t="str">
        <f t="shared" si="89"/>
        <v>-</v>
      </c>
      <c r="DH85" s="7" t="str">
        <f t="shared" si="90"/>
        <v>-</v>
      </c>
      <c r="DI85" s="7" t="str">
        <f t="shared" si="91"/>
        <v>-</v>
      </c>
      <c r="DJ85" s="7" t="str">
        <f t="shared" si="92"/>
        <v>-</v>
      </c>
      <c r="DK85" s="7" t="str">
        <f t="shared" si="93"/>
        <v>-</v>
      </c>
      <c r="DL85" s="13" t="str">
        <f t="shared" si="94"/>
        <v>-</v>
      </c>
      <c r="DM85" s="14" t="str">
        <f t="shared" si="95"/>
        <v>-</v>
      </c>
      <c r="DN85" s="37" t="str">
        <f t="shared" si="112"/>
        <v>-</v>
      </c>
      <c r="DO85" s="89" t="str">
        <f t="shared" si="96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97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98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99"/>
        <v>-</v>
      </c>
      <c r="AC86" s="68"/>
      <c r="AD86" s="70" t="str">
        <f t="shared" si="76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00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01"/>
        <v>-</v>
      </c>
      <c r="AW86" s="68"/>
      <c r="AX86" s="70" t="str">
        <f t="shared" si="102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03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04"/>
        <v>-</v>
      </c>
      <c r="BQ86" s="68"/>
      <c r="BR86" s="70" t="str">
        <f t="shared" si="105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06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07"/>
        <v>-</v>
      </c>
      <c r="CK86" s="76"/>
      <c r="CL86" s="81"/>
      <c r="CM86" s="82"/>
      <c r="CN86" s="64" t="str">
        <f t="shared" si="77"/>
        <v>-</v>
      </c>
      <c r="CO86" s="65"/>
      <c r="CP86" s="65"/>
      <c r="CQ86" s="66" t="str">
        <f t="shared" si="78"/>
        <v>-</v>
      </c>
      <c r="CR86" s="64" t="str">
        <f t="shared" si="79"/>
        <v>-</v>
      </c>
      <c r="CS86" s="67" t="str">
        <f t="shared" si="80"/>
        <v/>
      </c>
      <c r="CT86" s="76"/>
      <c r="CU86" s="61" t="str">
        <f t="shared" si="81"/>
        <v>-</v>
      </c>
      <c r="CV86" s="62" t="str">
        <f t="shared" si="82"/>
        <v>-</v>
      </c>
      <c r="CW86" s="63" t="str">
        <f t="shared" si="83"/>
        <v>-</v>
      </c>
      <c r="CX86" s="63" t="str">
        <f t="shared" si="108"/>
        <v>-</v>
      </c>
      <c r="CY86" s="63" t="str">
        <f t="shared" si="84"/>
        <v>-</v>
      </c>
      <c r="CZ86" s="63" t="str">
        <f t="shared" si="85"/>
        <v>-</v>
      </c>
      <c r="DA86" s="51" t="str">
        <f t="shared" si="109"/>
        <v>-</v>
      </c>
      <c r="DB86" s="52" t="str">
        <f t="shared" si="110"/>
        <v>-</v>
      </c>
      <c r="DC86" s="53" t="str">
        <f t="shared" si="86"/>
        <v>-</v>
      </c>
      <c r="DD86" s="7" t="str">
        <f t="shared" si="111"/>
        <v>-</v>
      </c>
      <c r="DE86" s="7" t="str">
        <f t="shared" si="87"/>
        <v>-</v>
      </c>
      <c r="DF86" s="7" t="str">
        <f t="shared" si="88"/>
        <v>-</v>
      </c>
      <c r="DG86" s="7" t="str">
        <f t="shared" si="89"/>
        <v>-</v>
      </c>
      <c r="DH86" s="7" t="str">
        <f t="shared" si="90"/>
        <v>-</v>
      </c>
      <c r="DI86" s="7" t="str">
        <f t="shared" si="91"/>
        <v>-</v>
      </c>
      <c r="DJ86" s="7" t="str">
        <f t="shared" si="92"/>
        <v>-</v>
      </c>
      <c r="DK86" s="7" t="str">
        <f t="shared" si="93"/>
        <v>-</v>
      </c>
      <c r="DL86" s="13" t="str">
        <f t="shared" si="94"/>
        <v>-</v>
      </c>
      <c r="DM86" s="14" t="str">
        <f t="shared" si="95"/>
        <v>-</v>
      </c>
      <c r="DN86" s="37" t="str">
        <f t="shared" si="112"/>
        <v>-</v>
      </c>
      <c r="DO86" s="89" t="str">
        <f t="shared" si="96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97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98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99"/>
        <v>-</v>
      </c>
      <c r="AC87" s="68"/>
      <c r="AD87" s="70" t="str">
        <f t="shared" si="76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00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01"/>
        <v>-</v>
      </c>
      <c r="AW87" s="68"/>
      <c r="AX87" s="70" t="str">
        <f t="shared" si="102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03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04"/>
        <v>-</v>
      </c>
      <c r="BQ87" s="68"/>
      <c r="BR87" s="70" t="str">
        <f t="shared" si="105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06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07"/>
        <v>-</v>
      </c>
      <c r="CK87" s="76"/>
      <c r="CL87" s="81"/>
      <c r="CM87" s="82"/>
      <c r="CN87" s="64" t="str">
        <f t="shared" si="77"/>
        <v>-</v>
      </c>
      <c r="CO87" s="65"/>
      <c r="CP87" s="65"/>
      <c r="CQ87" s="66" t="str">
        <f t="shared" si="78"/>
        <v>-</v>
      </c>
      <c r="CR87" s="64" t="str">
        <f t="shared" si="79"/>
        <v>-</v>
      </c>
      <c r="CS87" s="67" t="str">
        <f t="shared" si="80"/>
        <v/>
      </c>
      <c r="CT87" s="76"/>
      <c r="CU87" s="61" t="str">
        <f t="shared" si="81"/>
        <v>-</v>
      </c>
      <c r="CV87" s="62" t="str">
        <f t="shared" si="82"/>
        <v>-</v>
      </c>
      <c r="CW87" s="63" t="str">
        <f t="shared" si="83"/>
        <v>-</v>
      </c>
      <c r="CX87" s="63" t="str">
        <f t="shared" si="108"/>
        <v>-</v>
      </c>
      <c r="CY87" s="63" t="str">
        <f t="shared" si="84"/>
        <v>-</v>
      </c>
      <c r="CZ87" s="63" t="str">
        <f t="shared" si="85"/>
        <v>-</v>
      </c>
      <c r="DA87" s="51" t="str">
        <f t="shared" si="109"/>
        <v>-</v>
      </c>
      <c r="DB87" s="52" t="str">
        <f t="shared" si="110"/>
        <v>-</v>
      </c>
      <c r="DC87" s="53" t="str">
        <f t="shared" si="86"/>
        <v>-</v>
      </c>
      <c r="DD87" s="7" t="str">
        <f t="shared" si="111"/>
        <v>-</v>
      </c>
      <c r="DE87" s="7" t="str">
        <f t="shared" si="87"/>
        <v>-</v>
      </c>
      <c r="DF87" s="7" t="str">
        <f t="shared" si="88"/>
        <v>-</v>
      </c>
      <c r="DG87" s="7" t="str">
        <f t="shared" si="89"/>
        <v>-</v>
      </c>
      <c r="DH87" s="7" t="str">
        <f t="shared" si="90"/>
        <v>-</v>
      </c>
      <c r="DI87" s="7" t="str">
        <f t="shared" si="91"/>
        <v>-</v>
      </c>
      <c r="DJ87" s="7" t="str">
        <f t="shared" si="92"/>
        <v>-</v>
      </c>
      <c r="DK87" s="7" t="str">
        <f t="shared" si="93"/>
        <v>-</v>
      </c>
      <c r="DL87" s="13" t="str">
        <f t="shared" si="94"/>
        <v>-</v>
      </c>
      <c r="DM87" s="14" t="str">
        <f t="shared" si="95"/>
        <v>-</v>
      </c>
      <c r="DN87" s="37" t="str">
        <f t="shared" si="112"/>
        <v>-</v>
      </c>
      <c r="DO87" s="89" t="str">
        <f t="shared" si="96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97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98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99"/>
        <v>-</v>
      </c>
      <c r="AC88" s="68"/>
      <c r="AD88" s="70" t="str">
        <f t="shared" si="76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00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01"/>
        <v>-</v>
      </c>
      <c r="AW88" s="68"/>
      <c r="AX88" s="70" t="str">
        <f t="shared" si="102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03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04"/>
        <v>-</v>
      </c>
      <c r="BQ88" s="68"/>
      <c r="BR88" s="70" t="str">
        <f t="shared" si="105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06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07"/>
        <v>-</v>
      </c>
      <c r="CK88" s="76"/>
      <c r="CL88" s="81"/>
      <c r="CM88" s="82"/>
      <c r="CN88" s="64" t="str">
        <f t="shared" si="77"/>
        <v>-</v>
      </c>
      <c r="CO88" s="65"/>
      <c r="CP88" s="65"/>
      <c r="CQ88" s="66" t="str">
        <f t="shared" si="78"/>
        <v>-</v>
      </c>
      <c r="CR88" s="64" t="str">
        <f t="shared" si="79"/>
        <v>-</v>
      </c>
      <c r="CS88" s="67" t="str">
        <f t="shared" si="80"/>
        <v/>
      </c>
      <c r="CT88" s="76"/>
      <c r="CU88" s="61" t="str">
        <f t="shared" si="81"/>
        <v>-</v>
      </c>
      <c r="CV88" s="62" t="str">
        <f t="shared" si="82"/>
        <v>-</v>
      </c>
      <c r="CW88" s="63" t="str">
        <f t="shared" si="83"/>
        <v>-</v>
      </c>
      <c r="CX88" s="63" t="str">
        <f t="shared" si="108"/>
        <v>-</v>
      </c>
      <c r="CY88" s="63" t="str">
        <f t="shared" si="84"/>
        <v>-</v>
      </c>
      <c r="CZ88" s="63" t="str">
        <f t="shared" si="85"/>
        <v>-</v>
      </c>
      <c r="DA88" s="51" t="str">
        <f t="shared" si="109"/>
        <v>-</v>
      </c>
      <c r="DB88" s="52" t="str">
        <f t="shared" si="110"/>
        <v>-</v>
      </c>
      <c r="DC88" s="53" t="str">
        <f t="shared" si="86"/>
        <v>-</v>
      </c>
      <c r="DD88" s="7" t="str">
        <f t="shared" si="111"/>
        <v>-</v>
      </c>
      <c r="DE88" s="7" t="str">
        <f t="shared" si="87"/>
        <v>-</v>
      </c>
      <c r="DF88" s="7" t="str">
        <f t="shared" si="88"/>
        <v>-</v>
      </c>
      <c r="DG88" s="7" t="str">
        <f t="shared" si="89"/>
        <v>-</v>
      </c>
      <c r="DH88" s="7" t="str">
        <f t="shared" si="90"/>
        <v>-</v>
      </c>
      <c r="DI88" s="7" t="str">
        <f t="shared" si="91"/>
        <v>-</v>
      </c>
      <c r="DJ88" s="7" t="str">
        <f t="shared" si="92"/>
        <v>-</v>
      </c>
      <c r="DK88" s="7" t="str">
        <f t="shared" si="93"/>
        <v>-</v>
      </c>
      <c r="DL88" s="13" t="str">
        <f t="shared" si="94"/>
        <v>-</v>
      </c>
      <c r="DM88" s="14" t="str">
        <f t="shared" si="95"/>
        <v>-</v>
      </c>
      <c r="DN88" s="37" t="str">
        <f t="shared" si="112"/>
        <v>-</v>
      </c>
      <c r="DO88" s="89" t="str">
        <f t="shared" si="96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97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98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99"/>
        <v>-</v>
      </c>
      <c r="AC89" s="68"/>
      <c r="AD89" s="70" t="str">
        <f t="shared" si="76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00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01"/>
        <v>-</v>
      </c>
      <c r="AW89" s="68"/>
      <c r="AX89" s="70" t="str">
        <f t="shared" si="102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03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04"/>
        <v>-</v>
      </c>
      <c r="BQ89" s="68"/>
      <c r="BR89" s="70" t="str">
        <f t="shared" si="105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06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07"/>
        <v>-</v>
      </c>
      <c r="CK89" s="76"/>
      <c r="CL89" s="81"/>
      <c r="CM89" s="82"/>
      <c r="CN89" s="64" t="str">
        <f t="shared" si="77"/>
        <v>-</v>
      </c>
      <c r="CO89" s="65"/>
      <c r="CP89" s="65"/>
      <c r="CQ89" s="66" t="str">
        <f t="shared" si="78"/>
        <v>-</v>
      </c>
      <c r="CR89" s="64" t="str">
        <f t="shared" si="79"/>
        <v>-</v>
      </c>
      <c r="CS89" s="67" t="str">
        <f t="shared" si="80"/>
        <v/>
      </c>
      <c r="CT89" s="76"/>
      <c r="CU89" s="61" t="str">
        <f t="shared" si="81"/>
        <v>-</v>
      </c>
      <c r="CV89" s="62" t="str">
        <f t="shared" si="82"/>
        <v>-</v>
      </c>
      <c r="CW89" s="63" t="str">
        <f t="shared" si="83"/>
        <v>-</v>
      </c>
      <c r="CX89" s="63" t="str">
        <f t="shared" si="108"/>
        <v>-</v>
      </c>
      <c r="CY89" s="63" t="str">
        <f t="shared" si="84"/>
        <v>-</v>
      </c>
      <c r="CZ89" s="63" t="str">
        <f t="shared" si="85"/>
        <v>-</v>
      </c>
      <c r="DA89" s="51" t="str">
        <f t="shared" si="109"/>
        <v>-</v>
      </c>
      <c r="DB89" s="52" t="str">
        <f t="shared" si="110"/>
        <v>-</v>
      </c>
      <c r="DC89" s="53" t="str">
        <f t="shared" si="86"/>
        <v>-</v>
      </c>
      <c r="DD89" s="7" t="str">
        <f t="shared" si="111"/>
        <v>-</v>
      </c>
      <c r="DE89" s="7" t="str">
        <f t="shared" si="87"/>
        <v>-</v>
      </c>
      <c r="DF89" s="7" t="str">
        <f t="shared" si="88"/>
        <v>-</v>
      </c>
      <c r="DG89" s="7" t="str">
        <f t="shared" si="89"/>
        <v>-</v>
      </c>
      <c r="DH89" s="7" t="str">
        <f t="shared" si="90"/>
        <v>-</v>
      </c>
      <c r="DI89" s="7" t="str">
        <f t="shared" si="91"/>
        <v>-</v>
      </c>
      <c r="DJ89" s="7" t="str">
        <f t="shared" si="92"/>
        <v>-</v>
      </c>
      <c r="DK89" s="7" t="str">
        <f t="shared" si="93"/>
        <v>-</v>
      </c>
      <c r="DL89" s="13" t="str">
        <f t="shared" si="94"/>
        <v>-</v>
      </c>
      <c r="DM89" s="14" t="str">
        <f t="shared" si="95"/>
        <v>-</v>
      </c>
      <c r="DN89" s="37" t="str">
        <f t="shared" si="112"/>
        <v>-</v>
      </c>
      <c r="DO89" s="89" t="str">
        <f t="shared" si="96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97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98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99"/>
        <v>-</v>
      </c>
      <c r="AC90" s="68"/>
      <c r="AD90" s="70" t="str">
        <f t="shared" si="76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00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01"/>
        <v>-</v>
      </c>
      <c r="AW90" s="68"/>
      <c r="AX90" s="70" t="str">
        <f t="shared" si="102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03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04"/>
        <v>-</v>
      </c>
      <c r="BQ90" s="68"/>
      <c r="BR90" s="70" t="str">
        <f t="shared" si="105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06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07"/>
        <v>-</v>
      </c>
      <c r="CK90" s="76"/>
      <c r="CL90" s="81"/>
      <c r="CM90" s="82"/>
      <c r="CN90" s="64" t="str">
        <f t="shared" si="77"/>
        <v>-</v>
      </c>
      <c r="CO90" s="65"/>
      <c r="CP90" s="65"/>
      <c r="CQ90" s="66" t="str">
        <f t="shared" si="78"/>
        <v>-</v>
      </c>
      <c r="CR90" s="64" t="str">
        <f t="shared" si="79"/>
        <v>-</v>
      </c>
      <c r="CS90" s="67" t="str">
        <f t="shared" si="80"/>
        <v/>
      </c>
      <c r="CT90" s="76"/>
      <c r="CU90" s="61" t="str">
        <f t="shared" si="81"/>
        <v>-</v>
      </c>
      <c r="CV90" s="62" t="str">
        <f t="shared" si="82"/>
        <v>-</v>
      </c>
      <c r="CW90" s="63" t="str">
        <f t="shared" si="83"/>
        <v>-</v>
      </c>
      <c r="CX90" s="63" t="str">
        <f t="shared" si="108"/>
        <v>-</v>
      </c>
      <c r="CY90" s="63" t="str">
        <f t="shared" si="84"/>
        <v>-</v>
      </c>
      <c r="CZ90" s="63" t="str">
        <f t="shared" si="85"/>
        <v>-</v>
      </c>
      <c r="DA90" s="51" t="str">
        <f t="shared" si="109"/>
        <v>-</v>
      </c>
      <c r="DB90" s="52" t="str">
        <f t="shared" si="110"/>
        <v>-</v>
      </c>
      <c r="DC90" s="53" t="str">
        <f t="shared" si="86"/>
        <v>-</v>
      </c>
      <c r="DD90" s="7" t="str">
        <f t="shared" si="111"/>
        <v>-</v>
      </c>
      <c r="DE90" s="7" t="str">
        <f t="shared" si="87"/>
        <v>-</v>
      </c>
      <c r="DF90" s="7" t="str">
        <f t="shared" si="88"/>
        <v>-</v>
      </c>
      <c r="DG90" s="7" t="str">
        <f t="shared" si="89"/>
        <v>-</v>
      </c>
      <c r="DH90" s="7" t="str">
        <f t="shared" si="90"/>
        <v>-</v>
      </c>
      <c r="DI90" s="7" t="str">
        <f t="shared" si="91"/>
        <v>-</v>
      </c>
      <c r="DJ90" s="7" t="str">
        <f t="shared" si="92"/>
        <v>-</v>
      </c>
      <c r="DK90" s="7" t="str">
        <f t="shared" si="93"/>
        <v>-</v>
      </c>
      <c r="DL90" s="13" t="str">
        <f t="shared" si="94"/>
        <v>-</v>
      </c>
      <c r="DM90" s="14" t="str">
        <f t="shared" si="95"/>
        <v>-</v>
      </c>
      <c r="DN90" s="37" t="str">
        <f t="shared" si="112"/>
        <v>-</v>
      </c>
      <c r="DO90" s="89" t="str">
        <f t="shared" si="96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97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98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99"/>
        <v>-</v>
      </c>
      <c r="AC91" s="68"/>
      <c r="AD91" s="70" t="str">
        <f t="shared" si="76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00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01"/>
        <v>-</v>
      </c>
      <c r="AW91" s="68"/>
      <c r="AX91" s="70" t="str">
        <f t="shared" si="102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03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04"/>
        <v>-</v>
      </c>
      <c r="BQ91" s="68"/>
      <c r="BR91" s="70" t="str">
        <f t="shared" si="105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06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07"/>
        <v>-</v>
      </c>
      <c r="CK91" s="76"/>
      <c r="CL91" s="81"/>
      <c r="CM91" s="82"/>
      <c r="CN91" s="64" t="str">
        <f t="shared" si="77"/>
        <v>-</v>
      </c>
      <c r="CO91" s="65"/>
      <c r="CP91" s="65"/>
      <c r="CQ91" s="66" t="str">
        <f t="shared" si="78"/>
        <v>-</v>
      </c>
      <c r="CR91" s="64" t="str">
        <f t="shared" si="79"/>
        <v>-</v>
      </c>
      <c r="CS91" s="67" t="str">
        <f t="shared" si="80"/>
        <v/>
      </c>
      <c r="CT91" s="76"/>
      <c r="CU91" s="61" t="str">
        <f t="shared" si="81"/>
        <v>-</v>
      </c>
      <c r="CV91" s="62" t="str">
        <f t="shared" si="82"/>
        <v>-</v>
      </c>
      <c r="CW91" s="63" t="str">
        <f t="shared" si="83"/>
        <v>-</v>
      </c>
      <c r="CX91" s="63" t="str">
        <f t="shared" si="108"/>
        <v>-</v>
      </c>
      <c r="CY91" s="63" t="str">
        <f t="shared" si="84"/>
        <v>-</v>
      </c>
      <c r="CZ91" s="63" t="str">
        <f t="shared" si="85"/>
        <v>-</v>
      </c>
      <c r="DA91" s="51" t="str">
        <f t="shared" si="109"/>
        <v>-</v>
      </c>
      <c r="DB91" s="52" t="str">
        <f t="shared" si="110"/>
        <v>-</v>
      </c>
      <c r="DC91" s="53" t="str">
        <f t="shared" si="86"/>
        <v>-</v>
      </c>
      <c r="DD91" s="7" t="str">
        <f t="shared" si="111"/>
        <v>-</v>
      </c>
      <c r="DE91" s="7" t="str">
        <f t="shared" si="87"/>
        <v>-</v>
      </c>
      <c r="DF91" s="7" t="str">
        <f t="shared" si="88"/>
        <v>-</v>
      </c>
      <c r="DG91" s="7" t="str">
        <f t="shared" si="89"/>
        <v>-</v>
      </c>
      <c r="DH91" s="7" t="str">
        <f t="shared" si="90"/>
        <v>-</v>
      </c>
      <c r="DI91" s="7" t="str">
        <f t="shared" si="91"/>
        <v>-</v>
      </c>
      <c r="DJ91" s="7" t="str">
        <f t="shared" si="92"/>
        <v>-</v>
      </c>
      <c r="DK91" s="7" t="str">
        <f t="shared" si="93"/>
        <v>-</v>
      </c>
      <c r="DL91" s="13" t="str">
        <f t="shared" si="94"/>
        <v>-</v>
      </c>
      <c r="DM91" s="14" t="str">
        <f t="shared" si="95"/>
        <v>-</v>
      </c>
      <c r="DN91" s="37" t="str">
        <f t="shared" si="112"/>
        <v>-</v>
      </c>
      <c r="DO91" s="89" t="str">
        <f t="shared" si="96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97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98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99"/>
        <v>-</v>
      </c>
      <c r="AC92" s="68"/>
      <c r="AD92" s="70" t="str">
        <f t="shared" si="76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00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01"/>
        <v>-</v>
      </c>
      <c r="AW92" s="68"/>
      <c r="AX92" s="70" t="str">
        <f t="shared" si="102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03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04"/>
        <v>-</v>
      </c>
      <c r="BQ92" s="68"/>
      <c r="BR92" s="70" t="str">
        <f t="shared" si="105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06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07"/>
        <v>-</v>
      </c>
      <c r="CK92" s="76"/>
      <c r="CL92" s="81"/>
      <c r="CM92" s="82"/>
      <c r="CN92" s="64" t="str">
        <f t="shared" si="77"/>
        <v>-</v>
      </c>
      <c r="CO92" s="65"/>
      <c r="CP92" s="65"/>
      <c r="CQ92" s="66" t="str">
        <f t="shared" si="78"/>
        <v>-</v>
      </c>
      <c r="CR92" s="64" t="str">
        <f t="shared" si="79"/>
        <v>-</v>
      </c>
      <c r="CS92" s="67" t="str">
        <f t="shared" si="80"/>
        <v/>
      </c>
      <c r="CT92" s="76"/>
      <c r="CU92" s="61" t="str">
        <f t="shared" si="81"/>
        <v>-</v>
      </c>
      <c r="CV92" s="62" t="str">
        <f t="shared" si="82"/>
        <v>-</v>
      </c>
      <c r="CW92" s="63" t="str">
        <f t="shared" si="83"/>
        <v>-</v>
      </c>
      <c r="CX92" s="63" t="str">
        <f t="shared" si="108"/>
        <v>-</v>
      </c>
      <c r="CY92" s="63" t="str">
        <f t="shared" si="84"/>
        <v>-</v>
      </c>
      <c r="CZ92" s="63" t="str">
        <f t="shared" si="85"/>
        <v>-</v>
      </c>
      <c r="DA92" s="51" t="str">
        <f t="shared" si="109"/>
        <v>-</v>
      </c>
      <c r="DB92" s="52" t="str">
        <f t="shared" si="110"/>
        <v>-</v>
      </c>
      <c r="DC92" s="53" t="str">
        <f t="shared" si="86"/>
        <v>-</v>
      </c>
      <c r="DD92" s="7" t="str">
        <f t="shared" si="111"/>
        <v>-</v>
      </c>
      <c r="DE92" s="7" t="str">
        <f t="shared" si="87"/>
        <v>-</v>
      </c>
      <c r="DF92" s="7" t="str">
        <f t="shared" si="88"/>
        <v>-</v>
      </c>
      <c r="DG92" s="7" t="str">
        <f t="shared" si="89"/>
        <v>-</v>
      </c>
      <c r="DH92" s="7" t="str">
        <f t="shared" si="90"/>
        <v>-</v>
      </c>
      <c r="DI92" s="7" t="str">
        <f t="shared" si="91"/>
        <v>-</v>
      </c>
      <c r="DJ92" s="7" t="str">
        <f t="shared" si="92"/>
        <v>-</v>
      </c>
      <c r="DK92" s="7" t="str">
        <f t="shared" si="93"/>
        <v>-</v>
      </c>
      <c r="DL92" s="13" t="str">
        <f t="shared" si="94"/>
        <v>-</v>
      </c>
      <c r="DM92" s="14" t="str">
        <f t="shared" si="95"/>
        <v>-</v>
      </c>
      <c r="DN92" s="37" t="str">
        <f t="shared" si="112"/>
        <v>-</v>
      </c>
      <c r="DO92" s="89" t="str">
        <f t="shared" si="96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97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98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99"/>
        <v>-</v>
      </c>
      <c r="AC93" s="68"/>
      <c r="AD93" s="70" t="str">
        <f t="shared" si="76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00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01"/>
        <v>-</v>
      </c>
      <c r="AW93" s="68"/>
      <c r="AX93" s="70" t="str">
        <f t="shared" si="102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03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04"/>
        <v>-</v>
      </c>
      <c r="BQ93" s="68"/>
      <c r="BR93" s="70" t="str">
        <f t="shared" si="105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06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07"/>
        <v>-</v>
      </c>
      <c r="CK93" s="76"/>
      <c r="CL93" s="81"/>
      <c r="CM93" s="82"/>
      <c r="CN93" s="64" t="str">
        <f t="shared" si="77"/>
        <v>-</v>
      </c>
      <c r="CO93" s="65"/>
      <c r="CP93" s="65"/>
      <c r="CQ93" s="66" t="str">
        <f t="shared" si="78"/>
        <v>-</v>
      </c>
      <c r="CR93" s="64" t="str">
        <f t="shared" si="79"/>
        <v>-</v>
      </c>
      <c r="CS93" s="67" t="str">
        <f t="shared" si="80"/>
        <v/>
      </c>
      <c r="CT93" s="76"/>
      <c r="CU93" s="61" t="str">
        <f t="shared" si="81"/>
        <v>-</v>
      </c>
      <c r="CV93" s="62" t="str">
        <f t="shared" si="82"/>
        <v>-</v>
      </c>
      <c r="CW93" s="63" t="str">
        <f t="shared" si="83"/>
        <v>-</v>
      </c>
      <c r="CX93" s="63" t="str">
        <f t="shared" si="108"/>
        <v>-</v>
      </c>
      <c r="CY93" s="63" t="str">
        <f t="shared" si="84"/>
        <v>-</v>
      </c>
      <c r="CZ93" s="63" t="str">
        <f t="shared" si="85"/>
        <v>-</v>
      </c>
      <c r="DA93" s="51" t="str">
        <f t="shared" si="109"/>
        <v>-</v>
      </c>
      <c r="DB93" s="52" t="str">
        <f t="shared" si="110"/>
        <v>-</v>
      </c>
      <c r="DC93" s="53" t="str">
        <f t="shared" si="86"/>
        <v>-</v>
      </c>
      <c r="DD93" s="7" t="str">
        <f t="shared" si="111"/>
        <v>-</v>
      </c>
      <c r="DE93" s="7" t="str">
        <f t="shared" si="87"/>
        <v>-</v>
      </c>
      <c r="DF93" s="7" t="str">
        <f t="shared" si="88"/>
        <v>-</v>
      </c>
      <c r="DG93" s="7" t="str">
        <f t="shared" si="89"/>
        <v>-</v>
      </c>
      <c r="DH93" s="7" t="str">
        <f t="shared" si="90"/>
        <v>-</v>
      </c>
      <c r="DI93" s="7" t="str">
        <f t="shared" si="91"/>
        <v>-</v>
      </c>
      <c r="DJ93" s="7" t="str">
        <f t="shared" si="92"/>
        <v>-</v>
      </c>
      <c r="DK93" s="7" t="str">
        <f t="shared" si="93"/>
        <v>-</v>
      </c>
      <c r="DL93" s="13" t="str">
        <f t="shared" si="94"/>
        <v>-</v>
      </c>
      <c r="DM93" s="14" t="str">
        <f t="shared" si="95"/>
        <v>-</v>
      </c>
      <c r="DN93" s="37" t="str">
        <f t="shared" si="112"/>
        <v>-</v>
      </c>
      <c r="DO93" s="89" t="str">
        <f t="shared" si="96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97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98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99"/>
        <v>-</v>
      </c>
      <c r="AC94" s="68"/>
      <c r="AD94" s="70" t="str">
        <f t="shared" si="76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00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01"/>
        <v>-</v>
      </c>
      <c r="AW94" s="68"/>
      <c r="AX94" s="70" t="str">
        <f t="shared" si="102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03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04"/>
        <v>-</v>
      </c>
      <c r="BQ94" s="68"/>
      <c r="BR94" s="70" t="str">
        <f t="shared" si="105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06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07"/>
        <v>-</v>
      </c>
      <c r="CK94" s="76"/>
      <c r="CL94" s="81"/>
      <c r="CM94" s="82"/>
      <c r="CN94" s="64" t="str">
        <f t="shared" si="77"/>
        <v>-</v>
      </c>
      <c r="CO94" s="65"/>
      <c r="CP94" s="65"/>
      <c r="CQ94" s="66" t="str">
        <f t="shared" si="78"/>
        <v>-</v>
      </c>
      <c r="CR94" s="64" t="str">
        <f t="shared" si="79"/>
        <v>-</v>
      </c>
      <c r="CS94" s="67" t="str">
        <f t="shared" si="80"/>
        <v/>
      </c>
      <c r="CT94" s="76"/>
      <c r="CU94" s="61" t="str">
        <f t="shared" si="81"/>
        <v>-</v>
      </c>
      <c r="CV94" s="62" t="str">
        <f t="shared" si="82"/>
        <v>-</v>
      </c>
      <c r="CW94" s="63" t="str">
        <f t="shared" si="83"/>
        <v>-</v>
      </c>
      <c r="CX94" s="63" t="str">
        <f t="shared" si="108"/>
        <v>-</v>
      </c>
      <c r="CY94" s="63" t="str">
        <f t="shared" si="84"/>
        <v>-</v>
      </c>
      <c r="CZ94" s="63" t="str">
        <f t="shared" si="85"/>
        <v>-</v>
      </c>
      <c r="DA94" s="51" t="str">
        <f t="shared" si="109"/>
        <v>-</v>
      </c>
      <c r="DB94" s="52" t="str">
        <f t="shared" si="110"/>
        <v>-</v>
      </c>
      <c r="DC94" s="53" t="str">
        <f t="shared" si="86"/>
        <v>-</v>
      </c>
      <c r="DD94" s="7" t="str">
        <f t="shared" si="111"/>
        <v>-</v>
      </c>
      <c r="DE94" s="7" t="str">
        <f t="shared" si="87"/>
        <v>-</v>
      </c>
      <c r="DF94" s="7" t="str">
        <f t="shared" si="88"/>
        <v>-</v>
      </c>
      <c r="DG94" s="7" t="str">
        <f t="shared" si="89"/>
        <v>-</v>
      </c>
      <c r="DH94" s="7" t="str">
        <f t="shared" si="90"/>
        <v>-</v>
      </c>
      <c r="DI94" s="7" t="str">
        <f t="shared" si="91"/>
        <v>-</v>
      </c>
      <c r="DJ94" s="7" t="str">
        <f t="shared" si="92"/>
        <v>-</v>
      </c>
      <c r="DK94" s="7" t="str">
        <f t="shared" si="93"/>
        <v>-</v>
      </c>
      <c r="DL94" s="13" t="str">
        <f t="shared" si="94"/>
        <v>-</v>
      </c>
      <c r="DM94" s="14" t="str">
        <f t="shared" si="95"/>
        <v>-</v>
      </c>
      <c r="DN94" s="37" t="str">
        <f t="shared" si="112"/>
        <v>-</v>
      </c>
      <c r="DO94" s="89" t="str">
        <f t="shared" si="96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97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98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99"/>
        <v>-</v>
      </c>
      <c r="AC95" s="68"/>
      <c r="AD95" s="70" t="str">
        <f t="shared" si="76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00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01"/>
        <v>-</v>
      </c>
      <c r="AW95" s="68"/>
      <c r="AX95" s="70" t="str">
        <f t="shared" si="102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03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04"/>
        <v>-</v>
      </c>
      <c r="BQ95" s="68"/>
      <c r="BR95" s="70" t="str">
        <f t="shared" si="105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06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07"/>
        <v>-</v>
      </c>
      <c r="CK95" s="76"/>
      <c r="CL95" s="81"/>
      <c r="CM95" s="82"/>
      <c r="CN95" s="64" t="str">
        <f t="shared" si="77"/>
        <v>-</v>
      </c>
      <c r="CO95" s="65"/>
      <c r="CP95" s="65"/>
      <c r="CQ95" s="66" t="str">
        <f t="shared" si="78"/>
        <v>-</v>
      </c>
      <c r="CR95" s="64" t="str">
        <f t="shared" si="79"/>
        <v>-</v>
      </c>
      <c r="CS95" s="67" t="str">
        <f t="shared" si="80"/>
        <v/>
      </c>
      <c r="CT95" s="76"/>
      <c r="CU95" s="61" t="str">
        <f t="shared" si="81"/>
        <v>-</v>
      </c>
      <c r="CV95" s="62" t="str">
        <f t="shared" si="82"/>
        <v>-</v>
      </c>
      <c r="CW95" s="63" t="str">
        <f t="shared" si="83"/>
        <v>-</v>
      </c>
      <c r="CX95" s="63" t="str">
        <f t="shared" si="108"/>
        <v>-</v>
      </c>
      <c r="CY95" s="63" t="str">
        <f t="shared" si="84"/>
        <v>-</v>
      </c>
      <c r="CZ95" s="63" t="str">
        <f t="shared" si="85"/>
        <v>-</v>
      </c>
      <c r="DA95" s="51" t="str">
        <f t="shared" si="109"/>
        <v>-</v>
      </c>
      <c r="DB95" s="52" t="str">
        <f t="shared" si="110"/>
        <v>-</v>
      </c>
      <c r="DC95" s="53" t="str">
        <f t="shared" si="86"/>
        <v>-</v>
      </c>
      <c r="DD95" s="7" t="str">
        <f t="shared" si="111"/>
        <v>-</v>
      </c>
      <c r="DE95" s="7" t="str">
        <f t="shared" si="87"/>
        <v>-</v>
      </c>
      <c r="DF95" s="7" t="str">
        <f t="shared" si="88"/>
        <v>-</v>
      </c>
      <c r="DG95" s="7" t="str">
        <f t="shared" si="89"/>
        <v>-</v>
      </c>
      <c r="DH95" s="7" t="str">
        <f t="shared" si="90"/>
        <v>-</v>
      </c>
      <c r="DI95" s="7" t="str">
        <f t="shared" si="91"/>
        <v>-</v>
      </c>
      <c r="DJ95" s="7" t="str">
        <f t="shared" si="92"/>
        <v>-</v>
      </c>
      <c r="DK95" s="7" t="str">
        <f t="shared" si="93"/>
        <v>-</v>
      </c>
      <c r="DL95" s="13" t="str">
        <f t="shared" si="94"/>
        <v>-</v>
      </c>
      <c r="DM95" s="14" t="str">
        <f t="shared" si="95"/>
        <v>-</v>
      </c>
      <c r="DN95" s="37" t="str">
        <f t="shared" si="112"/>
        <v>-</v>
      </c>
      <c r="DO95" s="89" t="str">
        <f t="shared" si="96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97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98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99"/>
        <v>-</v>
      </c>
      <c r="AC96" s="68"/>
      <c r="AD96" s="70" t="str">
        <f t="shared" ref="AD96:AD113" si="113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00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01"/>
        <v>-</v>
      </c>
      <c r="AW96" s="68"/>
      <c r="AX96" s="70" t="str">
        <f t="shared" si="102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03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04"/>
        <v>-</v>
      </c>
      <c r="BQ96" s="68"/>
      <c r="BR96" s="70" t="str">
        <f t="shared" si="105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06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07"/>
        <v>-</v>
      </c>
      <c r="CK96" s="76"/>
      <c r="CL96" s="81"/>
      <c r="CM96" s="82"/>
      <c r="CN96" s="64" t="str">
        <f t="shared" ref="CN96:CN113" si="114">IF($J96="","-",IF(AND(AB96&gt;0,S96=0),"Y","N"))</f>
        <v>-</v>
      </c>
      <c r="CO96" s="65"/>
      <c r="CP96" s="65"/>
      <c r="CQ96" s="66" t="str">
        <f t="shared" ref="CQ96:CQ113" si="115">IF($J96="","-",IF(AC96=0,0,AC96-J96))</f>
        <v>-</v>
      </c>
      <c r="CR96" s="64" t="str">
        <f t="shared" ref="CR96:CR113" si="116">IF($J96="","-",IF(AND(I96&gt;=CR$4,CQ96&gt;=CQ$4,CP96="N",S96=0),"Yes","No"))</f>
        <v>-</v>
      </c>
      <c r="CS96" s="67" t="str">
        <f t="shared" ref="CS96:CS113" si="117">IF($J96="","",IF(S96&gt;0,0,IF(AD96=0,0,AB96/(AD96*24))))</f>
        <v/>
      </c>
      <c r="CT96" s="76"/>
      <c r="CU96" s="61" t="str">
        <f t="shared" ref="CU96:CU113" si="118">IF(J96="","-",CJ96)</f>
        <v>-</v>
      </c>
      <c r="CV96" s="62" t="str">
        <f t="shared" si="82"/>
        <v>-</v>
      </c>
      <c r="CW96" s="63" t="str">
        <f t="shared" si="83"/>
        <v>-</v>
      </c>
      <c r="CX96" s="63" t="str">
        <f t="shared" si="108"/>
        <v>-</v>
      </c>
      <c r="CY96" s="63" t="str">
        <f t="shared" ref="CY96:CY113" si="119">IF($J96="","-",S96+AM96+BG96+CA96)</f>
        <v>-</v>
      </c>
      <c r="CZ96" s="63" t="str">
        <f t="shared" ref="CZ96:CZ113" si="120">IF($J96="","-",(CL96-J96)*86400)</f>
        <v>-</v>
      </c>
      <c r="DA96" s="51" t="str">
        <f t="shared" si="109"/>
        <v>-</v>
      </c>
      <c r="DB96" s="52" t="str">
        <f t="shared" si="110"/>
        <v>-</v>
      </c>
      <c r="DC96" s="53" t="str">
        <f t="shared" ref="DC96:DC113" si="121">IF($J96="", "-", IF(AND(CV96=0, CX96=2),  1,   IFERROR((DA96*3600)/(IFERROR(CZ96-DB96-2,CZ96-2)*$CS$114+CU96*3600),0)))</f>
        <v>-</v>
      </c>
      <c r="DD96" s="7" t="str">
        <f t="shared" si="111"/>
        <v>-</v>
      </c>
      <c r="DE96" s="7" t="str">
        <f t="shared" ref="DE96:DE113" si="122">IF($J96="","-",IFERROR((3600*CV96/$CS$114),0))</f>
        <v>-</v>
      </c>
      <c r="DF96" s="7" t="str">
        <f t="shared" ref="DF96:DF113" si="123">IF(J96="","-",(CM96-J96)*86400)</f>
        <v>-</v>
      </c>
      <c r="DG96" s="7" t="str">
        <f t="shared" ref="DG96:DG113" si="124">IF($J96="","-",(CL96-J96-(3/86400))*86400)</f>
        <v>-</v>
      </c>
      <c r="DH96" s="7" t="str">
        <f t="shared" ref="DH96:DH113" si="125">IF($J96="","-",IF($CW96=0,0, $CW96-IFERROR(3600*$CV96/$CS$114,0)-1))</f>
        <v>-</v>
      </c>
      <c r="DI96" s="7" t="str">
        <f t="shared" ref="DI96:DI113" si="126">IF($J96="","-",IF($CW96=0,0, $CW96-IFERROR(3600*$CV96/$CS$114,0)-2))</f>
        <v>-</v>
      </c>
      <c r="DJ96" s="7" t="str">
        <f t="shared" ref="DJ96:DJ113" si="127">IF($J96="","-",IF($CW96=0,0, $CW96-IFERROR(3600*$CV96/$CS$114,0)-1))</f>
        <v>-</v>
      </c>
      <c r="DK96" s="7" t="str">
        <f t="shared" ref="DK96:DK113" si="128">IF($J96="","-",IF($CW96=0,0, $CW96-IFERROR(3600*$CV96/$CS$114,0)))</f>
        <v>-</v>
      </c>
      <c r="DL96" s="13" t="str">
        <f t="shared" ref="DL96:DL113" si="129">IF($J96="","-",HLOOKUP(CX96,$DH$63:$DK$113,A96+1, FALSE))</f>
        <v>-</v>
      </c>
      <c r="DM96" s="14" t="str">
        <f t="shared" ref="DM96:DM113" si="130">IF($J96="","-",IFERROR(IF(CU96=0,((DA96*(3600/DF96))/($CS$114*((DG96-DB96+1)/DF96))),((DA96*(3600/DF96))/(($CS$114*(((DG96-DB96+1)/DF96)))+((CU96*3600)/DF96)))),0))</f>
        <v>-</v>
      </c>
      <c r="DN96" s="37" t="str">
        <f t="shared" si="112"/>
        <v>-</v>
      </c>
      <c r="DO96" s="89" t="str">
        <f t="shared" ref="DO96:DO113" si="131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97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98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99"/>
        <v>-</v>
      </c>
      <c r="AC97" s="68"/>
      <c r="AD97" s="70" t="str">
        <f t="shared" si="113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00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01"/>
        <v>-</v>
      </c>
      <c r="AW97" s="68"/>
      <c r="AX97" s="70" t="str">
        <f t="shared" si="102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03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04"/>
        <v>-</v>
      </c>
      <c r="BQ97" s="68"/>
      <c r="BR97" s="70" t="str">
        <f t="shared" si="105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06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07"/>
        <v>-</v>
      </c>
      <c r="CK97" s="76"/>
      <c r="CL97" s="81"/>
      <c r="CM97" s="82"/>
      <c r="CN97" s="64" t="str">
        <f t="shared" si="114"/>
        <v>-</v>
      </c>
      <c r="CO97" s="65"/>
      <c r="CP97" s="65"/>
      <c r="CQ97" s="66" t="str">
        <f t="shared" si="115"/>
        <v>-</v>
      </c>
      <c r="CR97" s="64" t="str">
        <f t="shared" si="116"/>
        <v>-</v>
      </c>
      <c r="CS97" s="67" t="str">
        <f t="shared" si="117"/>
        <v/>
      </c>
      <c r="CT97" s="76"/>
      <c r="CU97" s="61" t="str">
        <f t="shared" si="118"/>
        <v>-</v>
      </c>
      <c r="CV97" s="62" t="str">
        <f t="shared" si="82"/>
        <v>-</v>
      </c>
      <c r="CW97" s="63" t="str">
        <f t="shared" si="83"/>
        <v>-</v>
      </c>
      <c r="CX97" s="63" t="str">
        <f t="shared" si="108"/>
        <v>-</v>
      </c>
      <c r="CY97" s="63" t="str">
        <f t="shared" si="119"/>
        <v>-</v>
      </c>
      <c r="CZ97" s="63" t="str">
        <f t="shared" si="120"/>
        <v>-</v>
      </c>
      <c r="DA97" s="51" t="str">
        <f>IF($J97="","-",CV97+CY97+CU97)</f>
        <v>-</v>
      </c>
      <c r="DB97" s="52" t="str">
        <f t="shared" si="110"/>
        <v>-</v>
      </c>
      <c r="DC97" s="53" t="str">
        <f t="shared" si="121"/>
        <v>-</v>
      </c>
      <c r="DD97" s="7" t="str">
        <f t="shared" si="111"/>
        <v>-</v>
      </c>
      <c r="DE97" s="7" t="str">
        <f t="shared" si="122"/>
        <v>-</v>
      </c>
      <c r="DF97" s="7" t="str">
        <f t="shared" si="123"/>
        <v>-</v>
      </c>
      <c r="DG97" s="7" t="str">
        <f t="shared" si="124"/>
        <v>-</v>
      </c>
      <c r="DH97" s="7" t="str">
        <f t="shared" si="125"/>
        <v>-</v>
      </c>
      <c r="DI97" s="7" t="str">
        <f t="shared" si="126"/>
        <v>-</v>
      </c>
      <c r="DJ97" s="7" t="str">
        <f t="shared" si="127"/>
        <v>-</v>
      </c>
      <c r="DK97" s="7" t="str">
        <f t="shared" si="128"/>
        <v>-</v>
      </c>
      <c r="DL97" s="13" t="str">
        <f t="shared" si="129"/>
        <v>-</v>
      </c>
      <c r="DM97" s="14" t="str">
        <f t="shared" si="130"/>
        <v>-</v>
      </c>
      <c r="DN97" s="37" t="str">
        <f t="shared" si="112"/>
        <v>-</v>
      </c>
      <c r="DO97" s="89" t="str">
        <f t="shared" si="131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97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98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99"/>
        <v>-</v>
      </c>
      <c r="AC98" s="68"/>
      <c r="AD98" s="70" t="str">
        <f t="shared" si="113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00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01"/>
        <v>-</v>
      </c>
      <c r="AW98" s="68"/>
      <c r="AX98" s="70" t="str">
        <f t="shared" si="102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03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04"/>
        <v>-</v>
      </c>
      <c r="BQ98" s="68"/>
      <c r="BR98" s="70" t="str">
        <f t="shared" si="105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06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07"/>
        <v>-</v>
      </c>
      <c r="CK98" s="76"/>
      <c r="CL98" s="81"/>
      <c r="CM98" s="82"/>
      <c r="CN98" s="64" t="str">
        <f t="shared" si="114"/>
        <v>-</v>
      </c>
      <c r="CO98" s="65"/>
      <c r="CP98" s="65"/>
      <c r="CQ98" s="66" t="str">
        <f t="shared" si="115"/>
        <v>-</v>
      </c>
      <c r="CR98" s="64" t="str">
        <f t="shared" si="116"/>
        <v>-</v>
      </c>
      <c r="CS98" s="67" t="str">
        <f t="shared" si="117"/>
        <v/>
      </c>
      <c r="CT98" s="76"/>
      <c r="CU98" s="61" t="str">
        <f t="shared" si="118"/>
        <v>-</v>
      </c>
      <c r="CV98" s="62" t="str">
        <f t="shared" si="82"/>
        <v>-</v>
      </c>
      <c r="CW98" s="63" t="str">
        <f t="shared" si="83"/>
        <v>-</v>
      </c>
      <c r="CX98" s="63" t="str">
        <f t="shared" si="108"/>
        <v>-</v>
      </c>
      <c r="CY98" s="63" t="str">
        <f t="shared" si="119"/>
        <v>-</v>
      </c>
      <c r="CZ98" s="63" t="str">
        <f t="shared" si="120"/>
        <v>-</v>
      </c>
      <c r="DA98" s="51" t="str">
        <f t="shared" ref="DA98:DA113" si="132">IF($J98="","-",CV98+CY98+CU98)</f>
        <v>-</v>
      </c>
      <c r="DB98" s="52" t="str">
        <f t="shared" si="110"/>
        <v>-</v>
      </c>
      <c r="DC98" s="53" t="str">
        <f t="shared" si="121"/>
        <v>-</v>
      </c>
      <c r="DD98" s="7" t="str">
        <f t="shared" si="111"/>
        <v>-</v>
      </c>
      <c r="DE98" s="7" t="str">
        <f t="shared" si="122"/>
        <v>-</v>
      </c>
      <c r="DF98" s="7" t="str">
        <f t="shared" si="123"/>
        <v>-</v>
      </c>
      <c r="DG98" s="7" t="str">
        <f t="shared" si="124"/>
        <v>-</v>
      </c>
      <c r="DH98" s="7" t="str">
        <f t="shared" si="125"/>
        <v>-</v>
      </c>
      <c r="DI98" s="7" t="str">
        <f t="shared" si="126"/>
        <v>-</v>
      </c>
      <c r="DJ98" s="7" t="str">
        <f t="shared" si="127"/>
        <v>-</v>
      </c>
      <c r="DK98" s="7" t="str">
        <f t="shared" si="128"/>
        <v>-</v>
      </c>
      <c r="DL98" s="13" t="str">
        <f t="shared" si="129"/>
        <v>-</v>
      </c>
      <c r="DM98" s="14" t="str">
        <f t="shared" si="130"/>
        <v>-</v>
      </c>
      <c r="DN98" s="37" t="str">
        <f t="shared" si="112"/>
        <v>-</v>
      </c>
      <c r="DO98" s="89" t="str">
        <f t="shared" si="131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97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98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99"/>
        <v>-</v>
      </c>
      <c r="AC99" s="68"/>
      <c r="AD99" s="70" t="str">
        <f t="shared" si="113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00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01"/>
        <v>-</v>
      </c>
      <c r="AW99" s="68"/>
      <c r="AX99" s="70" t="str">
        <f t="shared" si="102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03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04"/>
        <v>-</v>
      </c>
      <c r="BQ99" s="68"/>
      <c r="BR99" s="70" t="str">
        <f t="shared" si="105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06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07"/>
        <v>-</v>
      </c>
      <c r="CK99" s="76"/>
      <c r="CL99" s="81"/>
      <c r="CM99" s="82"/>
      <c r="CN99" s="64" t="str">
        <f t="shared" si="114"/>
        <v>-</v>
      </c>
      <c r="CO99" s="65"/>
      <c r="CP99" s="65"/>
      <c r="CQ99" s="66" t="str">
        <f t="shared" si="115"/>
        <v>-</v>
      </c>
      <c r="CR99" s="64" t="str">
        <f t="shared" si="116"/>
        <v>-</v>
      </c>
      <c r="CS99" s="67" t="str">
        <f t="shared" si="117"/>
        <v/>
      </c>
      <c r="CT99" s="76"/>
      <c r="CU99" s="61" t="str">
        <f t="shared" si="118"/>
        <v>-</v>
      </c>
      <c r="CV99" s="62" t="str">
        <f t="shared" si="82"/>
        <v>-</v>
      </c>
      <c r="CW99" s="63" t="str">
        <f t="shared" si="83"/>
        <v>-</v>
      </c>
      <c r="CX99" s="63" t="str">
        <f t="shared" si="108"/>
        <v>-</v>
      </c>
      <c r="CY99" s="63" t="str">
        <f t="shared" si="119"/>
        <v>-</v>
      </c>
      <c r="CZ99" s="63" t="str">
        <f t="shared" si="120"/>
        <v>-</v>
      </c>
      <c r="DA99" s="51" t="str">
        <f t="shared" si="132"/>
        <v>-</v>
      </c>
      <c r="DB99" s="52" t="str">
        <f t="shared" si="110"/>
        <v>-</v>
      </c>
      <c r="DC99" s="53" t="str">
        <f t="shared" si="121"/>
        <v>-</v>
      </c>
      <c r="DD99" s="7" t="str">
        <f t="shared" si="111"/>
        <v>-</v>
      </c>
      <c r="DE99" s="7" t="str">
        <f t="shared" si="122"/>
        <v>-</v>
      </c>
      <c r="DF99" s="7" t="str">
        <f t="shared" si="123"/>
        <v>-</v>
      </c>
      <c r="DG99" s="7" t="str">
        <f t="shared" si="124"/>
        <v>-</v>
      </c>
      <c r="DH99" s="7" t="str">
        <f t="shared" si="125"/>
        <v>-</v>
      </c>
      <c r="DI99" s="7" t="str">
        <f t="shared" si="126"/>
        <v>-</v>
      </c>
      <c r="DJ99" s="7" t="str">
        <f t="shared" si="127"/>
        <v>-</v>
      </c>
      <c r="DK99" s="7" t="str">
        <f t="shared" si="128"/>
        <v>-</v>
      </c>
      <c r="DL99" s="13" t="str">
        <f t="shared" si="129"/>
        <v>-</v>
      </c>
      <c r="DM99" s="14" t="str">
        <f t="shared" si="130"/>
        <v>-</v>
      </c>
      <c r="DN99" s="37" t="str">
        <f t="shared" si="112"/>
        <v>-</v>
      </c>
      <c r="DO99" s="89" t="str">
        <f t="shared" si="131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97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98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99"/>
        <v>-</v>
      </c>
      <c r="AC100" s="68"/>
      <c r="AD100" s="70" t="str">
        <f t="shared" si="113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00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01"/>
        <v>-</v>
      </c>
      <c r="AW100" s="68"/>
      <c r="AX100" s="70" t="str">
        <f t="shared" si="102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03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04"/>
        <v>-</v>
      </c>
      <c r="BQ100" s="68"/>
      <c r="BR100" s="70" t="str">
        <f t="shared" si="105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06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07"/>
        <v>-</v>
      </c>
      <c r="CK100" s="76"/>
      <c r="CL100" s="81"/>
      <c r="CM100" s="82"/>
      <c r="CN100" s="64" t="str">
        <f t="shared" si="114"/>
        <v>-</v>
      </c>
      <c r="CO100" s="65"/>
      <c r="CP100" s="65"/>
      <c r="CQ100" s="66" t="str">
        <f t="shared" si="115"/>
        <v>-</v>
      </c>
      <c r="CR100" s="64" t="str">
        <f t="shared" si="116"/>
        <v>-</v>
      </c>
      <c r="CS100" s="67" t="str">
        <f t="shared" si="117"/>
        <v/>
      </c>
      <c r="CT100" s="76"/>
      <c r="CU100" s="61" t="str">
        <f t="shared" si="118"/>
        <v>-</v>
      </c>
      <c r="CV100" s="62" t="str">
        <f t="shared" si="82"/>
        <v>-</v>
      </c>
      <c r="CW100" s="63" t="str">
        <f t="shared" si="83"/>
        <v>-</v>
      </c>
      <c r="CX100" s="63" t="str">
        <f t="shared" si="108"/>
        <v>-</v>
      </c>
      <c r="CY100" s="63" t="str">
        <f t="shared" si="119"/>
        <v>-</v>
      </c>
      <c r="CZ100" s="63" t="str">
        <f t="shared" si="120"/>
        <v>-</v>
      </c>
      <c r="DA100" s="51" t="str">
        <f t="shared" si="132"/>
        <v>-</v>
      </c>
      <c r="DB100" s="52" t="str">
        <f t="shared" si="110"/>
        <v>-</v>
      </c>
      <c r="DC100" s="53" t="str">
        <f t="shared" si="121"/>
        <v>-</v>
      </c>
      <c r="DD100" s="7" t="str">
        <f t="shared" si="111"/>
        <v>-</v>
      </c>
      <c r="DE100" s="7" t="str">
        <f t="shared" si="122"/>
        <v>-</v>
      </c>
      <c r="DF100" s="7" t="str">
        <f t="shared" si="123"/>
        <v>-</v>
      </c>
      <c r="DG100" s="7" t="str">
        <f t="shared" si="124"/>
        <v>-</v>
      </c>
      <c r="DH100" s="7" t="str">
        <f t="shared" si="125"/>
        <v>-</v>
      </c>
      <c r="DI100" s="7" t="str">
        <f t="shared" si="126"/>
        <v>-</v>
      </c>
      <c r="DJ100" s="7" t="str">
        <f t="shared" si="127"/>
        <v>-</v>
      </c>
      <c r="DK100" s="7" t="str">
        <f t="shared" si="128"/>
        <v>-</v>
      </c>
      <c r="DL100" s="13" t="str">
        <f t="shared" si="129"/>
        <v>-</v>
      </c>
      <c r="DM100" s="14" t="str">
        <f t="shared" si="130"/>
        <v>-</v>
      </c>
      <c r="DN100" s="37" t="str">
        <f t="shared" si="112"/>
        <v>-</v>
      </c>
      <c r="DO100" s="89" t="str">
        <f t="shared" si="131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97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98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99"/>
        <v>-</v>
      </c>
      <c r="AC101" s="68"/>
      <c r="AD101" s="70" t="str">
        <f t="shared" si="113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00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01"/>
        <v>-</v>
      </c>
      <c r="AW101" s="68"/>
      <c r="AX101" s="70" t="str">
        <f t="shared" si="102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03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04"/>
        <v>-</v>
      </c>
      <c r="BQ101" s="68"/>
      <c r="BR101" s="70" t="str">
        <f t="shared" si="105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06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07"/>
        <v>-</v>
      </c>
      <c r="CK101" s="76"/>
      <c r="CL101" s="81"/>
      <c r="CM101" s="82"/>
      <c r="CN101" s="64" t="str">
        <f t="shared" si="114"/>
        <v>-</v>
      </c>
      <c r="CO101" s="65"/>
      <c r="CP101" s="65"/>
      <c r="CQ101" s="66" t="str">
        <f t="shared" si="115"/>
        <v>-</v>
      </c>
      <c r="CR101" s="64" t="str">
        <f t="shared" si="116"/>
        <v>-</v>
      </c>
      <c r="CS101" s="67" t="str">
        <f t="shared" si="117"/>
        <v/>
      </c>
      <c r="CT101" s="76"/>
      <c r="CU101" s="61" t="str">
        <f t="shared" si="118"/>
        <v>-</v>
      </c>
      <c r="CV101" s="62" t="str">
        <f t="shared" si="82"/>
        <v>-</v>
      </c>
      <c r="CW101" s="63" t="str">
        <f t="shared" si="83"/>
        <v>-</v>
      </c>
      <c r="CX101" s="63" t="str">
        <f t="shared" si="108"/>
        <v>-</v>
      </c>
      <c r="CY101" s="63" t="str">
        <f t="shared" si="119"/>
        <v>-</v>
      </c>
      <c r="CZ101" s="63" t="str">
        <f t="shared" si="120"/>
        <v>-</v>
      </c>
      <c r="DA101" s="51" t="str">
        <f t="shared" si="132"/>
        <v>-</v>
      </c>
      <c r="DB101" s="52" t="str">
        <f t="shared" si="110"/>
        <v>-</v>
      </c>
      <c r="DC101" s="53" t="str">
        <f t="shared" si="121"/>
        <v>-</v>
      </c>
      <c r="DD101" s="7" t="str">
        <f t="shared" si="111"/>
        <v>-</v>
      </c>
      <c r="DE101" s="7" t="str">
        <f t="shared" si="122"/>
        <v>-</v>
      </c>
      <c r="DF101" s="7" t="str">
        <f t="shared" si="123"/>
        <v>-</v>
      </c>
      <c r="DG101" s="7" t="str">
        <f t="shared" si="124"/>
        <v>-</v>
      </c>
      <c r="DH101" s="7" t="str">
        <f t="shared" si="125"/>
        <v>-</v>
      </c>
      <c r="DI101" s="7" t="str">
        <f t="shared" si="126"/>
        <v>-</v>
      </c>
      <c r="DJ101" s="7" t="str">
        <f t="shared" si="127"/>
        <v>-</v>
      </c>
      <c r="DK101" s="7" t="str">
        <f t="shared" si="128"/>
        <v>-</v>
      </c>
      <c r="DL101" s="13" t="str">
        <f t="shared" si="129"/>
        <v>-</v>
      </c>
      <c r="DM101" s="14" t="str">
        <f t="shared" si="130"/>
        <v>-</v>
      </c>
      <c r="DN101" s="37" t="str">
        <f t="shared" si="112"/>
        <v>-</v>
      </c>
      <c r="DO101" s="89" t="str">
        <f t="shared" si="131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97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98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99"/>
        <v>-</v>
      </c>
      <c r="AC102" s="68"/>
      <c r="AD102" s="70" t="str">
        <f t="shared" si="113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00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01"/>
        <v>-</v>
      </c>
      <c r="AW102" s="68"/>
      <c r="AX102" s="70" t="str">
        <f t="shared" si="102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03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04"/>
        <v>-</v>
      </c>
      <c r="BQ102" s="68"/>
      <c r="BR102" s="70" t="str">
        <f t="shared" si="105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06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07"/>
        <v>-</v>
      </c>
      <c r="CK102" s="76"/>
      <c r="CL102" s="81"/>
      <c r="CM102" s="82"/>
      <c r="CN102" s="64" t="str">
        <f t="shared" si="114"/>
        <v>-</v>
      </c>
      <c r="CO102" s="65"/>
      <c r="CP102" s="65"/>
      <c r="CQ102" s="66" t="str">
        <f t="shared" si="115"/>
        <v>-</v>
      </c>
      <c r="CR102" s="64" t="str">
        <f t="shared" si="116"/>
        <v>-</v>
      </c>
      <c r="CS102" s="67" t="str">
        <f t="shared" si="117"/>
        <v/>
      </c>
      <c r="CT102" s="76"/>
      <c r="CU102" s="61" t="str">
        <f t="shared" si="118"/>
        <v>-</v>
      </c>
      <c r="CV102" s="62" t="str">
        <f t="shared" si="82"/>
        <v>-</v>
      </c>
      <c r="CW102" s="63" t="str">
        <f t="shared" si="83"/>
        <v>-</v>
      </c>
      <c r="CX102" s="63" t="str">
        <f t="shared" si="108"/>
        <v>-</v>
      </c>
      <c r="CY102" s="63" t="str">
        <f t="shared" si="119"/>
        <v>-</v>
      </c>
      <c r="CZ102" s="63" t="str">
        <f t="shared" si="120"/>
        <v>-</v>
      </c>
      <c r="DA102" s="51" t="str">
        <f t="shared" si="132"/>
        <v>-</v>
      </c>
      <c r="DB102" s="52" t="str">
        <f t="shared" si="110"/>
        <v>-</v>
      </c>
      <c r="DC102" s="53" t="str">
        <f t="shared" si="121"/>
        <v>-</v>
      </c>
      <c r="DD102" s="7" t="str">
        <f t="shared" si="111"/>
        <v>-</v>
      </c>
      <c r="DE102" s="7" t="str">
        <f t="shared" si="122"/>
        <v>-</v>
      </c>
      <c r="DF102" s="7" t="str">
        <f t="shared" si="123"/>
        <v>-</v>
      </c>
      <c r="DG102" s="7" t="str">
        <f t="shared" si="124"/>
        <v>-</v>
      </c>
      <c r="DH102" s="7" t="str">
        <f t="shared" si="125"/>
        <v>-</v>
      </c>
      <c r="DI102" s="7" t="str">
        <f t="shared" si="126"/>
        <v>-</v>
      </c>
      <c r="DJ102" s="7" t="str">
        <f t="shared" si="127"/>
        <v>-</v>
      </c>
      <c r="DK102" s="7" t="str">
        <f t="shared" si="128"/>
        <v>-</v>
      </c>
      <c r="DL102" s="13" t="str">
        <f t="shared" si="129"/>
        <v>-</v>
      </c>
      <c r="DM102" s="14" t="str">
        <f t="shared" si="130"/>
        <v>-</v>
      </c>
      <c r="DN102" s="37" t="str">
        <f t="shared" si="112"/>
        <v>-</v>
      </c>
      <c r="DO102" s="89" t="str">
        <f t="shared" si="131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97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98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99"/>
        <v>-</v>
      </c>
      <c r="AC103" s="68"/>
      <c r="AD103" s="70" t="str">
        <f t="shared" si="113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00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01"/>
        <v>-</v>
      </c>
      <c r="AW103" s="68"/>
      <c r="AX103" s="70" t="str">
        <f t="shared" si="102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03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04"/>
        <v>-</v>
      </c>
      <c r="BQ103" s="68"/>
      <c r="BR103" s="70" t="str">
        <f t="shared" si="105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06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07"/>
        <v>-</v>
      </c>
      <c r="CK103" s="76"/>
      <c r="CL103" s="81"/>
      <c r="CM103" s="82"/>
      <c r="CN103" s="64" t="str">
        <f t="shared" si="114"/>
        <v>-</v>
      </c>
      <c r="CO103" s="65"/>
      <c r="CP103" s="65"/>
      <c r="CQ103" s="66" t="str">
        <f t="shared" si="115"/>
        <v>-</v>
      </c>
      <c r="CR103" s="64" t="str">
        <f t="shared" si="116"/>
        <v>-</v>
      </c>
      <c r="CS103" s="67" t="str">
        <f t="shared" si="117"/>
        <v/>
      </c>
      <c r="CT103" s="76"/>
      <c r="CU103" s="61" t="str">
        <f t="shared" si="118"/>
        <v>-</v>
      </c>
      <c r="CV103" s="62" t="str">
        <f t="shared" si="82"/>
        <v>-</v>
      </c>
      <c r="CW103" s="63" t="str">
        <f t="shared" si="83"/>
        <v>-</v>
      </c>
      <c r="CX103" s="63" t="str">
        <f t="shared" si="108"/>
        <v>-</v>
      </c>
      <c r="CY103" s="63" t="str">
        <f t="shared" si="119"/>
        <v>-</v>
      </c>
      <c r="CZ103" s="63" t="str">
        <f t="shared" si="120"/>
        <v>-</v>
      </c>
      <c r="DA103" s="51" t="str">
        <f t="shared" si="132"/>
        <v>-</v>
      </c>
      <c r="DB103" s="52" t="str">
        <f t="shared" si="110"/>
        <v>-</v>
      </c>
      <c r="DC103" s="53" t="str">
        <f t="shared" si="121"/>
        <v>-</v>
      </c>
      <c r="DD103" s="7" t="str">
        <f t="shared" si="111"/>
        <v>-</v>
      </c>
      <c r="DE103" s="7" t="str">
        <f t="shared" si="122"/>
        <v>-</v>
      </c>
      <c r="DF103" s="7" t="str">
        <f t="shared" si="123"/>
        <v>-</v>
      </c>
      <c r="DG103" s="7" t="str">
        <f t="shared" si="124"/>
        <v>-</v>
      </c>
      <c r="DH103" s="7" t="str">
        <f t="shared" si="125"/>
        <v>-</v>
      </c>
      <c r="DI103" s="7" t="str">
        <f t="shared" si="126"/>
        <v>-</v>
      </c>
      <c r="DJ103" s="7" t="str">
        <f t="shared" si="127"/>
        <v>-</v>
      </c>
      <c r="DK103" s="7" t="str">
        <f t="shared" si="128"/>
        <v>-</v>
      </c>
      <c r="DL103" s="13" t="str">
        <f t="shared" si="129"/>
        <v>-</v>
      </c>
      <c r="DM103" s="14" t="str">
        <f t="shared" si="130"/>
        <v>-</v>
      </c>
      <c r="DN103" s="37" t="str">
        <f t="shared" si="112"/>
        <v>-</v>
      </c>
      <c r="DO103" s="89" t="str">
        <f t="shared" si="131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97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98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99"/>
        <v>-</v>
      </c>
      <c r="AC104" s="68"/>
      <c r="AD104" s="70" t="str">
        <f t="shared" si="113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00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01"/>
        <v>-</v>
      </c>
      <c r="AW104" s="68"/>
      <c r="AX104" s="70" t="str">
        <f t="shared" si="102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03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04"/>
        <v>-</v>
      </c>
      <c r="BQ104" s="68"/>
      <c r="BR104" s="70" t="str">
        <f t="shared" si="105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06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07"/>
        <v>-</v>
      </c>
      <c r="CK104" s="76"/>
      <c r="CL104" s="81"/>
      <c r="CM104" s="82"/>
      <c r="CN104" s="64" t="str">
        <f t="shared" si="114"/>
        <v>-</v>
      </c>
      <c r="CO104" s="65"/>
      <c r="CP104" s="65"/>
      <c r="CQ104" s="66" t="str">
        <f t="shared" si="115"/>
        <v>-</v>
      </c>
      <c r="CR104" s="64" t="str">
        <f t="shared" si="116"/>
        <v>-</v>
      </c>
      <c r="CS104" s="67" t="str">
        <f t="shared" si="117"/>
        <v/>
      </c>
      <c r="CT104" s="76"/>
      <c r="CU104" s="61" t="str">
        <f t="shared" si="118"/>
        <v>-</v>
      </c>
      <c r="CV104" s="62" t="str">
        <f t="shared" si="82"/>
        <v>-</v>
      </c>
      <c r="CW104" s="63" t="str">
        <f t="shared" si="83"/>
        <v>-</v>
      </c>
      <c r="CX104" s="63" t="str">
        <f t="shared" si="108"/>
        <v>-</v>
      </c>
      <c r="CY104" s="63" t="str">
        <f t="shared" si="119"/>
        <v>-</v>
      </c>
      <c r="CZ104" s="63" t="str">
        <f t="shared" si="120"/>
        <v>-</v>
      </c>
      <c r="DA104" s="51" t="str">
        <f t="shared" si="132"/>
        <v>-</v>
      </c>
      <c r="DB104" s="52" t="str">
        <f t="shared" si="110"/>
        <v>-</v>
      </c>
      <c r="DC104" s="53" t="str">
        <f t="shared" si="121"/>
        <v>-</v>
      </c>
      <c r="DD104" s="7" t="str">
        <f t="shared" si="111"/>
        <v>-</v>
      </c>
      <c r="DE104" s="7" t="str">
        <f t="shared" si="122"/>
        <v>-</v>
      </c>
      <c r="DF104" s="7" t="str">
        <f t="shared" si="123"/>
        <v>-</v>
      </c>
      <c r="DG104" s="7" t="str">
        <f t="shared" si="124"/>
        <v>-</v>
      </c>
      <c r="DH104" s="7" t="str">
        <f t="shared" si="125"/>
        <v>-</v>
      </c>
      <c r="DI104" s="7" t="str">
        <f t="shared" si="126"/>
        <v>-</v>
      </c>
      <c r="DJ104" s="7" t="str">
        <f t="shared" si="127"/>
        <v>-</v>
      </c>
      <c r="DK104" s="7" t="str">
        <f t="shared" si="128"/>
        <v>-</v>
      </c>
      <c r="DL104" s="13" t="str">
        <f t="shared" si="129"/>
        <v>-</v>
      </c>
      <c r="DM104" s="14" t="str">
        <f t="shared" si="130"/>
        <v>-</v>
      </c>
      <c r="DN104" s="37" t="str">
        <f t="shared" si="112"/>
        <v>-</v>
      </c>
      <c r="DO104" s="89" t="str">
        <f t="shared" si="131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97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98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99"/>
        <v>-</v>
      </c>
      <c r="AC105" s="68"/>
      <c r="AD105" s="70" t="str">
        <f t="shared" si="113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00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01"/>
        <v>-</v>
      </c>
      <c r="AW105" s="68"/>
      <c r="AX105" s="70" t="str">
        <f t="shared" si="102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03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04"/>
        <v>-</v>
      </c>
      <c r="BQ105" s="68"/>
      <c r="BR105" s="70" t="str">
        <f t="shared" si="105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06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07"/>
        <v>-</v>
      </c>
      <c r="CK105" s="76"/>
      <c r="CL105" s="81"/>
      <c r="CM105" s="82"/>
      <c r="CN105" s="64" t="str">
        <f t="shared" si="114"/>
        <v>-</v>
      </c>
      <c r="CO105" s="65"/>
      <c r="CP105" s="65"/>
      <c r="CQ105" s="66" t="str">
        <f t="shared" si="115"/>
        <v>-</v>
      </c>
      <c r="CR105" s="64" t="str">
        <f t="shared" si="116"/>
        <v>-</v>
      </c>
      <c r="CS105" s="67" t="str">
        <f t="shared" si="117"/>
        <v/>
      </c>
      <c r="CT105" s="76"/>
      <c r="CU105" s="61" t="str">
        <f t="shared" si="118"/>
        <v>-</v>
      </c>
      <c r="CV105" s="62" t="str">
        <f t="shared" si="82"/>
        <v>-</v>
      </c>
      <c r="CW105" s="63" t="str">
        <f t="shared" si="83"/>
        <v>-</v>
      </c>
      <c r="CX105" s="63" t="str">
        <f t="shared" si="108"/>
        <v>-</v>
      </c>
      <c r="CY105" s="63" t="str">
        <f t="shared" si="119"/>
        <v>-</v>
      </c>
      <c r="CZ105" s="63" t="str">
        <f t="shared" si="120"/>
        <v>-</v>
      </c>
      <c r="DA105" s="51" t="str">
        <f t="shared" si="132"/>
        <v>-</v>
      </c>
      <c r="DB105" s="52" t="str">
        <f t="shared" si="110"/>
        <v>-</v>
      </c>
      <c r="DC105" s="53" t="str">
        <f t="shared" si="121"/>
        <v>-</v>
      </c>
      <c r="DD105" s="7" t="str">
        <f t="shared" si="111"/>
        <v>-</v>
      </c>
      <c r="DE105" s="7" t="str">
        <f t="shared" si="122"/>
        <v>-</v>
      </c>
      <c r="DF105" s="7" t="str">
        <f t="shared" si="123"/>
        <v>-</v>
      </c>
      <c r="DG105" s="7" t="str">
        <f t="shared" si="124"/>
        <v>-</v>
      </c>
      <c r="DH105" s="7" t="str">
        <f t="shared" si="125"/>
        <v>-</v>
      </c>
      <c r="DI105" s="7" t="str">
        <f t="shared" si="126"/>
        <v>-</v>
      </c>
      <c r="DJ105" s="7" t="str">
        <f t="shared" si="127"/>
        <v>-</v>
      </c>
      <c r="DK105" s="7" t="str">
        <f t="shared" si="128"/>
        <v>-</v>
      </c>
      <c r="DL105" s="13" t="str">
        <f t="shared" si="129"/>
        <v>-</v>
      </c>
      <c r="DM105" s="14" t="str">
        <f t="shared" si="130"/>
        <v>-</v>
      </c>
      <c r="DN105" s="37" t="str">
        <f t="shared" si="112"/>
        <v>-</v>
      </c>
      <c r="DO105" s="89" t="str">
        <f t="shared" si="131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97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98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99"/>
        <v>-</v>
      </c>
      <c r="AC106" s="68"/>
      <c r="AD106" s="70" t="str">
        <f t="shared" si="113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00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01"/>
        <v>-</v>
      </c>
      <c r="AW106" s="68"/>
      <c r="AX106" s="70" t="str">
        <f t="shared" si="102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03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04"/>
        <v>-</v>
      </c>
      <c r="BQ106" s="68"/>
      <c r="BR106" s="70" t="str">
        <f t="shared" si="105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06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07"/>
        <v>-</v>
      </c>
      <c r="CK106" s="76"/>
      <c r="CL106" s="81"/>
      <c r="CM106" s="82"/>
      <c r="CN106" s="64" t="str">
        <f t="shared" si="114"/>
        <v>-</v>
      </c>
      <c r="CO106" s="65"/>
      <c r="CP106" s="65"/>
      <c r="CQ106" s="66" t="str">
        <f t="shared" si="115"/>
        <v>-</v>
      </c>
      <c r="CR106" s="64" t="str">
        <f t="shared" si="116"/>
        <v>-</v>
      </c>
      <c r="CS106" s="67" t="str">
        <f t="shared" si="117"/>
        <v/>
      </c>
      <c r="CT106" s="76"/>
      <c r="CU106" s="61" t="str">
        <f t="shared" si="118"/>
        <v>-</v>
      </c>
      <c r="CV106" s="62" t="str">
        <f t="shared" si="82"/>
        <v>-</v>
      </c>
      <c r="CW106" s="63" t="str">
        <f t="shared" si="83"/>
        <v>-</v>
      </c>
      <c r="CX106" s="63" t="str">
        <f t="shared" si="108"/>
        <v>-</v>
      </c>
      <c r="CY106" s="63" t="str">
        <f t="shared" si="119"/>
        <v>-</v>
      </c>
      <c r="CZ106" s="63" t="str">
        <f t="shared" si="120"/>
        <v>-</v>
      </c>
      <c r="DA106" s="51" t="str">
        <f t="shared" si="132"/>
        <v>-</v>
      </c>
      <c r="DB106" s="52" t="str">
        <f t="shared" si="110"/>
        <v>-</v>
      </c>
      <c r="DC106" s="53" t="str">
        <f t="shared" si="121"/>
        <v>-</v>
      </c>
      <c r="DD106" s="7" t="str">
        <f t="shared" si="111"/>
        <v>-</v>
      </c>
      <c r="DE106" s="7" t="str">
        <f t="shared" si="122"/>
        <v>-</v>
      </c>
      <c r="DF106" s="7" t="str">
        <f t="shared" si="123"/>
        <v>-</v>
      </c>
      <c r="DG106" s="7" t="str">
        <f t="shared" si="124"/>
        <v>-</v>
      </c>
      <c r="DH106" s="7" t="str">
        <f t="shared" si="125"/>
        <v>-</v>
      </c>
      <c r="DI106" s="7" t="str">
        <f t="shared" si="126"/>
        <v>-</v>
      </c>
      <c r="DJ106" s="7" t="str">
        <f t="shared" si="127"/>
        <v>-</v>
      </c>
      <c r="DK106" s="7" t="str">
        <f t="shared" si="128"/>
        <v>-</v>
      </c>
      <c r="DL106" s="13" t="str">
        <f t="shared" si="129"/>
        <v>-</v>
      </c>
      <c r="DM106" s="14" t="str">
        <f t="shared" si="130"/>
        <v>-</v>
      </c>
      <c r="DN106" s="37" t="str">
        <f t="shared" si="112"/>
        <v>-</v>
      </c>
      <c r="DO106" s="89" t="str">
        <f t="shared" si="131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97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98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99"/>
        <v>-</v>
      </c>
      <c r="AC107" s="68"/>
      <c r="AD107" s="70" t="str">
        <f t="shared" si="113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00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01"/>
        <v>-</v>
      </c>
      <c r="AW107" s="68"/>
      <c r="AX107" s="70" t="str">
        <f t="shared" si="102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03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04"/>
        <v>-</v>
      </c>
      <c r="BQ107" s="68"/>
      <c r="BR107" s="70" t="str">
        <f t="shared" si="105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06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07"/>
        <v>-</v>
      </c>
      <c r="CK107" s="76"/>
      <c r="CL107" s="81"/>
      <c r="CM107" s="82"/>
      <c r="CN107" s="64" t="str">
        <f t="shared" si="114"/>
        <v>-</v>
      </c>
      <c r="CO107" s="65"/>
      <c r="CP107" s="65"/>
      <c r="CQ107" s="66" t="str">
        <f t="shared" si="115"/>
        <v>-</v>
      </c>
      <c r="CR107" s="64" t="str">
        <f t="shared" si="116"/>
        <v>-</v>
      </c>
      <c r="CS107" s="67" t="str">
        <f t="shared" si="117"/>
        <v/>
      </c>
      <c r="CT107" s="76"/>
      <c r="CU107" s="61" t="str">
        <f t="shared" si="118"/>
        <v>-</v>
      </c>
      <c r="CV107" s="62" t="str">
        <f t="shared" si="82"/>
        <v>-</v>
      </c>
      <c r="CW107" s="63" t="str">
        <f t="shared" si="83"/>
        <v>-</v>
      </c>
      <c r="CX107" s="63" t="str">
        <f t="shared" si="108"/>
        <v>-</v>
      </c>
      <c r="CY107" s="63" t="str">
        <f t="shared" si="119"/>
        <v>-</v>
      </c>
      <c r="CZ107" s="63" t="str">
        <f t="shared" si="120"/>
        <v>-</v>
      </c>
      <c r="DA107" s="51" t="str">
        <f t="shared" si="132"/>
        <v>-</v>
      </c>
      <c r="DB107" s="52" t="str">
        <f t="shared" si="110"/>
        <v>-</v>
      </c>
      <c r="DC107" s="53" t="str">
        <f t="shared" si="121"/>
        <v>-</v>
      </c>
      <c r="DD107" s="7" t="str">
        <f t="shared" si="111"/>
        <v>-</v>
      </c>
      <c r="DE107" s="7" t="str">
        <f t="shared" si="122"/>
        <v>-</v>
      </c>
      <c r="DF107" s="7" t="str">
        <f t="shared" si="123"/>
        <v>-</v>
      </c>
      <c r="DG107" s="7" t="str">
        <f t="shared" si="124"/>
        <v>-</v>
      </c>
      <c r="DH107" s="7" t="str">
        <f t="shared" si="125"/>
        <v>-</v>
      </c>
      <c r="DI107" s="7" t="str">
        <f t="shared" si="126"/>
        <v>-</v>
      </c>
      <c r="DJ107" s="7" t="str">
        <f t="shared" si="127"/>
        <v>-</v>
      </c>
      <c r="DK107" s="7" t="str">
        <f t="shared" si="128"/>
        <v>-</v>
      </c>
      <c r="DL107" s="13" t="str">
        <f t="shared" si="129"/>
        <v>-</v>
      </c>
      <c r="DM107" s="14" t="str">
        <f t="shared" si="130"/>
        <v>-</v>
      </c>
      <c r="DN107" s="37" t="str">
        <f t="shared" si="112"/>
        <v>-</v>
      </c>
      <c r="DO107" s="89" t="str">
        <f t="shared" si="131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97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98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99"/>
        <v>-</v>
      </c>
      <c r="AC108" s="68"/>
      <c r="AD108" s="70" t="str">
        <f t="shared" si="113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00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01"/>
        <v>-</v>
      </c>
      <c r="AW108" s="68"/>
      <c r="AX108" s="70" t="str">
        <f t="shared" si="102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03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04"/>
        <v>-</v>
      </c>
      <c r="BQ108" s="68"/>
      <c r="BR108" s="70" t="str">
        <f t="shared" si="105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06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07"/>
        <v>-</v>
      </c>
      <c r="CK108" s="76"/>
      <c r="CL108" s="81"/>
      <c r="CM108" s="82"/>
      <c r="CN108" s="64" t="str">
        <f t="shared" si="114"/>
        <v>-</v>
      </c>
      <c r="CO108" s="65"/>
      <c r="CP108" s="65"/>
      <c r="CQ108" s="66" t="str">
        <f t="shared" si="115"/>
        <v>-</v>
      </c>
      <c r="CR108" s="64" t="str">
        <f t="shared" si="116"/>
        <v>-</v>
      </c>
      <c r="CS108" s="67" t="str">
        <f t="shared" si="117"/>
        <v/>
      </c>
      <c r="CT108" s="76"/>
      <c r="CU108" s="61" t="str">
        <f t="shared" si="118"/>
        <v>-</v>
      </c>
      <c r="CV108" s="62" t="str">
        <f t="shared" si="82"/>
        <v>-</v>
      </c>
      <c r="CW108" s="63" t="str">
        <f t="shared" si="83"/>
        <v>-</v>
      </c>
      <c r="CX108" s="63" t="str">
        <f t="shared" si="108"/>
        <v>-</v>
      </c>
      <c r="CY108" s="63" t="str">
        <f t="shared" si="119"/>
        <v>-</v>
      </c>
      <c r="CZ108" s="63" t="str">
        <f t="shared" si="120"/>
        <v>-</v>
      </c>
      <c r="DA108" s="51" t="str">
        <f t="shared" si="132"/>
        <v>-</v>
      </c>
      <c r="DB108" s="52" t="str">
        <f t="shared" si="110"/>
        <v>-</v>
      </c>
      <c r="DC108" s="53" t="str">
        <f t="shared" si="121"/>
        <v>-</v>
      </c>
      <c r="DD108" s="7" t="str">
        <f t="shared" si="111"/>
        <v>-</v>
      </c>
      <c r="DE108" s="7" t="str">
        <f t="shared" si="122"/>
        <v>-</v>
      </c>
      <c r="DF108" s="7" t="str">
        <f t="shared" si="123"/>
        <v>-</v>
      </c>
      <c r="DG108" s="7" t="str">
        <f t="shared" si="124"/>
        <v>-</v>
      </c>
      <c r="DH108" s="7" t="str">
        <f t="shared" si="125"/>
        <v>-</v>
      </c>
      <c r="DI108" s="7" t="str">
        <f t="shared" si="126"/>
        <v>-</v>
      </c>
      <c r="DJ108" s="7" t="str">
        <f t="shared" si="127"/>
        <v>-</v>
      </c>
      <c r="DK108" s="7" t="str">
        <f t="shared" si="128"/>
        <v>-</v>
      </c>
      <c r="DL108" s="13" t="str">
        <f t="shared" si="129"/>
        <v>-</v>
      </c>
      <c r="DM108" s="14" t="str">
        <f t="shared" si="130"/>
        <v>-</v>
      </c>
      <c r="DN108" s="37" t="str">
        <f t="shared" si="112"/>
        <v>-</v>
      </c>
      <c r="DO108" s="89" t="str">
        <f t="shared" si="131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97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98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99"/>
        <v>-</v>
      </c>
      <c r="AC109" s="68"/>
      <c r="AD109" s="70" t="str">
        <f t="shared" si="113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00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01"/>
        <v>-</v>
      </c>
      <c r="AW109" s="68"/>
      <c r="AX109" s="70" t="str">
        <f t="shared" si="102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03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04"/>
        <v>-</v>
      </c>
      <c r="BQ109" s="68"/>
      <c r="BR109" s="70" t="str">
        <f t="shared" si="105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06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07"/>
        <v>-</v>
      </c>
      <c r="CK109" s="76"/>
      <c r="CL109" s="81"/>
      <c r="CM109" s="82"/>
      <c r="CN109" s="64" t="str">
        <f t="shared" si="114"/>
        <v>-</v>
      </c>
      <c r="CO109" s="65"/>
      <c r="CP109" s="65"/>
      <c r="CQ109" s="66" t="str">
        <f t="shared" si="115"/>
        <v>-</v>
      </c>
      <c r="CR109" s="64" t="str">
        <f t="shared" si="116"/>
        <v>-</v>
      </c>
      <c r="CS109" s="67" t="str">
        <f t="shared" si="117"/>
        <v/>
      </c>
      <c r="CT109" s="76"/>
      <c r="CU109" s="61" t="str">
        <f t="shared" si="118"/>
        <v>-</v>
      </c>
      <c r="CV109" s="62" t="str">
        <f t="shared" si="82"/>
        <v>-</v>
      </c>
      <c r="CW109" s="63" t="str">
        <f t="shared" si="83"/>
        <v>-</v>
      </c>
      <c r="CX109" s="63" t="str">
        <f t="shared" si="108"/>
        <v>-</v>
      </c>
      <c r="CY109" s="63" t="str">
        <f t="shared" si="119"/>
        <v>-</v>
      </c>
      <c r="CZ109" s="63" t="str">
        <f t="shared" si="120"/>
        <v>-</v>
      </c>
      <c r="DA109" s="51" t="str">
        <f t="shared" si="132"/>
        <v>-</v>
      </c>
      <c r="DB109" s="52" t="str">
        <f t="shared" si="110"/>
        <v>-</v>
      </c>
      <c r="DC109" s="53" t="str">
        <f t="shared" si="121"/>
        <v>-</v>
      </c>
      <c r="DD109" s="7" t="str">
        <f t="shared" si="111"/>
        <v>-</v>
      </c>
      <c r="DE109" s="7" t="str">
        <f t="shared" si="122"/>
        <v>-</v>
      </c>
      <c r="DF109" s="7" t="str">
        <f t="shared" si="123"/>
        <v>-</v>
      </c>
      <c r="DG109" s="7" t="str">
        <f t="shared" si="124"/>
        <v>-</v>
      </c>
      <c r="DH109" s="7" t="str">
        <f t="shared" si="125"/>
        <v>-</v>
      </c>
      <c r="DI109" s="7" t="str">
        <f t="shared" si="126"/>
        <v>-</v>
      </c>
      <c r="DJ109" s="7" t="str">
        <f t="shared" si="127"/>
        <v>-</v>
      </c>
      <c r="DK109" s="7" t="str">
        <f t="shared" si="128"/>
        <v>-</v>
      </c>
      <c r="DL109" s="13" t="str">
        <f t="shared" si="129"/>
        <v>-</v>
      </c>
      <c r="DM109" s="14" t="str">
        <f t="shared" si="130"/>
        <v>-</v>
      </c>
      <c r="DN109" s="37" t="str">
        <f t="shared" si="112"/>
        <v>-</v>
      </c>
      <c r="DO109" s="89" t="str">
        <f t="shared" si="131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97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98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99"/>
        <v>-</v>
      </c>
      <c r="AC110" s="68"/>
      <c r="AD110" s="70" t="str">
        <f t="shared" si="113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00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01"/>
        <v>-</v>
      </c>
      <c r="AW110" s="68"/>
      <c r="AX110" s="70" t="str">
        <f t="shared" si="102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03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04"/>
        <v>-</v>
      </c>
      <c r="BQ110" s="68"/>
      <c r="BR110" s="70" t="str">
        <f t="shared" si="105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06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07"/>
        <v>-</v>
      </c>
      <c r="CK110" s="76"/>
      <c r="CL110" s="81"/>
      <c r="CM110" s="82"/>
      <c r="CN110" s="64" t="str">
        <f t="shared" si="114"/>
        <v>-</v>
      </c>
      <c r="CO110" s="65"/>
      <c r="CP110" s="65"/>
      <c r="CQ110" s="66" t="str">
        <f t="shared" si="115"/>
        <v>-</v>
      </c>
      <c r="CR110" s="64" t="str">
        <f t="shared" si="116"/>
        <v>-</v>
      </c>
      <c r="CS110" s="67" t="str">
        <f t="shared" si="117"/>
        <v/>
      </c>
      <c r="CT110" s="76"/>
      <c r="CU110" s="61" t="str">
        <f t="shared" si="118"/>
        <v>-</v>
      </c>
      <c r="CV110" s="62" t="str">
        <f t="shared" si="82"/>
        <v>-</v>
      </c>
      <c r="CW110" s="63" t="str">
        <f t="shared" si="83"/>
        <v>-</v>
      </c>
      <c r="CX110" s="63" t="str">
        <f t="shared" si="108"/>
        <v>-</v>
      </c>
      <c r="CY110" s="63" t="str">
        <f t="shared" si="119"/>
        <v>-</v>
      </c>
      <c r="CZ110" s="63" t="str">
        <f t="shared" si="120"/>
        <v>-</v>
      </c>
      <c r="DA110" s="51" t="str">
        <f t="shared" si="132"/>
        <v>-</v>
      </c>
      <c r="DB110" s="52" t="str">
        <f t="shared" si="110"/>
        <v>-</v>
      </c>
      <c r="DC110" s="53" t="str">
        <f t="shared" si="121"/>
        <v>-</v>
      </c>
      <c r="DD110" s="7" t="str">
        <f t="shared" si="111"/>
        <v>-</v>
      </c>
      <c r="DE110" s="7" t="str">
        <f t="shared" si="122"/>
        <v>-</v>
      </c>
      <c r="DF110" s="7" t="str">
        <f t="shared" si="123"/>
        <v>-</v>
      </c>
      <c r="DG110" s="7" t="str">
        <f t="shared" si="124"/>
        <v>-</v>
      </c>
      <c r="DH110" s="7" t="str">
        <f t="shared" si="125"/>
        <v>-</v>
      </c>
      <c r="DI110" s="7" t="str">
        <f t="shared" si="126"/>
        <v>-</v>
      </c>
      <c r="DJ110" s="7" t="str">
        <f t="shared" si="127"/>
        <v>-</v>
      </c>
      <c r="DK110" s="7" t="str">
        <f t="shared" si="128"/>
        <v>-</v>
      </c>
      <c r="DL110" s="13" t="str">
        <f t="shared" si="129"/>
        <v>-</v>
      </c>
      <c r="DM110" s="14" t="str">
        <f t="shared" si="130"/>
        <v>-</v>
      </c>
      <c r="DN110" s="37" t="str">
        <f t="shared" si="112"/>
        <v>-</v>
      </c>
      <c r="DO110" s="89" t="str">
        <f t="shared" si="131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97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98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99"/>
        <v>-</v>
      </c>
      <c r="AC111" s="68"/>
      <c r="AD111" s="70" t="str">
        <f t="shared" si="113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00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01"/>
        <v>-</v>
      </c>
      <c r="AW111" s="68"/>
      <c r="AX111" s="70" t="str">
        <f t="shared" si="102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03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04"/>
        <v>-</v>
      </c>
      <c r="BQ111" s="68"/>
      <c r="BR111" s="70" t="str">
        <f t="shared" si="105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06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07"/>
        <v>-</v>
      </c>
      <c r="CK111" s="76"/>
      <c r="CL111" s="81"/>
      <c r="CM111" s="82"/>
      <c r="CN111" s="64" t="str">
        <f t="shared" si="114"/>
        <v>-</v>
      </c>
      <c r="CO111" s="65"/>
      <c r="CP111" s="65"/>
      <c r="CQ111" s="66" t="str">
        <f t="shared" si="115"/>
        <v>-</v>
      </c>
      <c r="CR111" s="64" t="str">
        <f t="shared" si="116"/>
        <v>-</v>
      </c>
      <c r="CS111" s="67" t="str">
        <f t="shared" si="117"/>
        <v/>
      </c>
      <c r="CT111" s="76"/>
      <c r="CU111" s="61" t="str">
        <f t="shared" si="118"/>
        <v>-</v>
      </c>
      <c r="CV111" s="62" t="str">
        <f t="shared" si="82"/>
        <v>-</v>
      </c>
      <c r="CW111" s="63" t="str">
        <f t="shared" si="83"/>
        <v>-</v>
      </c>
      <c r="CX111" s="63" t="str">
        <f t="shared" si="108"/>
        <v>-</v>
      </c>
      <c r="CY111" s="63" t="str">
        <f t="shared" si="119"/>
        <v>-</v>
      </c>
      <c r="CZ111" s="63" t="str">
        <f t="shared" si="120"/>
        <v>-</v>
      </c>
      <c r="DA111" s="51" t="str">
        <f t="shared" si="132"/>
        <v>-</v>
      </c>
      <c r="DB111" s="52" t="str">
        <f t="shared" si="110"/>
        <v>-</v>
      </c>
      <c r="DC111" s="53" t="str">
        <f t="shared" si="121"/>
        <v>-</v>
      </c>
      <c r="DD111" s="7" t="str">
        <f t="shared" si="111"/>
        <v>-</v>
      </c>
      <c r="DE111" s="7" t="str">
        <f t="shared" si="122"/>
        <v>-</v>
      </c>
      <c r="DF111" s="7" t="str">
        <f t="shared" si="123"/>
        <v>-</v>
      </c>
      <c r="DG111" s="7" t="str">
        <f t="shared" si="124"/>
        <v>-</v>
      </c>
      <c r="DH111" s="7" t="str">
        <f t="shared" si="125"/>
        <v>-</v>
      </c>
      <c r="DI111" s="7" t="str">
        <f t="shared" si="126"/>
        <v>-</v>
      </c>
      <c r="DJ111" s="7" t="str">
        <f t="shared" si="127"/>
        <v>-</v>
      </c>
      <c r="DK111" s="7" t="str">
        <f t="shared" si="128"/>
        <v>-</v>
      </c>
      <c r="DL111" s="13" t="str">
        <f t="shared" si="129"/>
        <v>-</v>
      </c>
      <c r="DM111" s="14" t="str">
        <f t="shared" si="130"/>
        <v>-</v>
      </c>
      <c r="DN111" s="37" t="str">
        <f t="shared" si="112"/>
        <v>-</v>
      </c>
      <c r="DO111" s="89" t="str">
        <f t="shared" si="131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97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98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99"/>
        <v>-</v>
      </c>
      <c r="AC112" s="68"/>
      <c r="AD112" s="70" t="str">
        <f t="shared" si="113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00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01"/>
        <v>-</v>
      </c>
      <c r="AW112" s="68"/>
      <c r="AX112" s="70" t="str">
        <f t="shared" si="102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03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04"/>
        <v>-</v>
      </c>
      <c r="BQ112" s="68"/>
      <c r="BR112" s="70" t="str">
        <f t="shared" si="105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06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07"/>
        <v>-</v>
      </c>
      <c r="CK112" s="76"/>
      <c r="CL112" s="81"/>
      <c r="CM112" s="82"/>
      <c r="CN112" s="64" t="str">
        <f t="shared" si="114"/>
        <v>-</v>
      </c>
      <c r="CO112" s="65"/>
      <c r="CP112" s="65"/>
      <c r="CQ112" s="66" t="str">
        <f t="shared" si="115"/>
        <v>-</v>
      </c>
      <c r="CR112" s="64" t="str">
        <f t="shared" si="116"/>
        <v>-</v>
      </c>
      <c r="CS112" s="67" t="str">
        <f t="shared" si="117"/>
        <v/>
      </c>
      <c r="CT112" s="76"/>
      <c r="CU112" s="61" t="str">
        <f t="shared" si="118"/>
        <v>-</v>
      </c>
      <c r="CV112" s="62" t="str">
        <f t="shared" si="82"/>
        <v>-</v>
      </c>
      <c r="CW112" s="63" t="str">
        <f t="shared" si="83"/>
        <v>-</v>
      </c>
      <c r="CX112" s="63" t="str">
        <f t="shared" si="108"/>
        <v>-</v>
      </c>
      <c r="CY112" s="63" t="str">
        <f t="shared" si="119"/>
        <v>-</v>
      </c>
      <c r="CZ112" s="63" t="str">
        <f t="shared" si="120"/>
        <v>-</v>
      </c>
      <c r="DA112" s="51" t="str">
        <f t="shared" si="132"/>
        <v>-</v>
      </c>
      <c r="DB112" s="52" t="str">
        <f t="shared" si="110"/>
        <v>-</v>
      </c>
      <c r="DC112" s="53" t="str">
        <f t="shared" si="121"/>
        <v>-</v>
      </c>
      <c r="DD112" s="7" t="str">
        <f t="shared" si="111"/>
        <v>-</v>
      </c>
      <c r="DE112" s="7" t="str">
        <f t="shared" si="122"/>
        <v>-</v>
      </c>
      <c r="DF112" s="7" t="str">
        <f t="shared" si="123"/>
        <v>-</v>
      </c>
      <c r="DG112" s="7" t="str">
        <f t="shared" si="124"/>
        <v>-</v>
      </c>
      <c r="DH112" s="7" t="str">
        <f t="shared" si="125"/>
        <v>-</v>
      </c>
      <c r="DI112" s="7" t="str">
        <f t="shared" si="126"/>
        <v>-</v>
      </c>
      <c r="DJ112" s="7" t="str">
        <f t="shared" si="127"/>
        <v>-</v>
      </c>
      <c r="DK112" s="7" t="str">
        <f t="shared" si="128"/>
        <v>-</v>
      </c>
      <c r="DL112" s="13" t="str">
        <f t="shared" si="129"/>
        <v>-</v>
      </c>
      <c r="DM112" s="14" t="str">
        <f t="shared" si="130"/>
        <v>-</v>
      </c>
      <c r="DN112" s="37" t="str">
        <f t="shared" si="112"/>
        <v>-</v>
      </c>
      <c r="DO112" s="89" t="str">
        <f t="shared" si="131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97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98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99"/>
        <v>-</v>
      </c>
      <c r="AC113" s="68"/>
      <c r="AD113" s="70" t="str">
        <f t="shared" si="113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00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01"/>
        <v>-</v>
      </c>
      <c r="AW113" s="68"/>
      <c r="AX113" s="70" t="str">
        <f t="shared" si="102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03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04"/>
        <v>-</v>
      </c>
      <c r="BQ113" s="68"/>
      <c r="BR113" s="70" t="str">
        <f t="shared" si="105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06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07"/>
        <v>-</v>
      </c>
      <c r="CK113" s="76"/>
      <c r="CL113" s="81"/>
      <c r="CM113" s="82"/>
      <c r="CN113" s="64" t="str">
        <f t="shared" si="114"/>
        <v>-</v>
      </c>
      <c r="CO113" s="65"/>
      <c r="CP113" s="65"/>
      <c r="CQ113" s="66" t="str">
        <f t="shared" si="115"/>
        <v>-</v>
      </c>
      <c r="CR113" s="64" t="str">
        <f t="shared" si="116"/>
        <v>-</v>
      </c>
      <c r="CS113" s="67" t="str">
        <f t="shared" si="117"/>
        <v/>
      </c>
      <c r="CT113" s="76"/>
      <c r="CU113" s="61" t="str">
        <f t="shared" si="118"/>
        <v>-</v>
      </c>
      <c r="CV113" s="62" t="str">
        <f t="shared" si="82"/>
        <v>-</v>
      </c>
      <c r="CW113" s="63" t="str">
        <f t="shared" si="83"/>
        <v>-</v>
      </c>
      <c r="CX113" s="63" t="str">
        <f t="shared" si="108"/>
        <v>-</v>
      </c>
      <c r="CY113" s="63" t="str">
        <f t="shared" si="119"/>
        <v>-</v>
      </c>
      <c r="CZ113" s="63" t="str">
        <f t="shared" si="120"/>
        <v>-</v>
      </c>
      <c r="DA113" s="51" t="str">
        <f t="shared" si="132"/>
        <v>-</v>
      </c>
      <c r="DB113" s="52" t="str">
        <f t="shared" si="110"/>
        <v>-</v>
      </c>
      <c r="DC113" s="53" t="str">
        <f t="shared" si="121"/>
        <v>-</v>
      </c>
      <c r="DD113" s="7" t="str">
        <f t="shared" si="111"/>
        <v>-</v>
      </c>
      <c r="DE113" s="7" t="str">
        <f t="shared" si="122"/>
        <v>-</v>
      </c>
      <c r="DF113" s="7" t="str">
        <f t="shared" si="123"/>
        <v>-</v>
      </c>
      <c r="DG113" s="7" t="str">
        <f t="shared" si="124"/>
        <v>-</v>
      </c>
      <c r="DH113" s="7" t="str">
        <f t="shared" si="125"/>
        <v>-</v>
      </c>
      <c r="DI113" s="7" t="str">
        <f t="shared" si="126"/>
        <v>-</v>
      </c>
      <c r="DJ113" s="7" t="str">
        <f t="shared" si="127"/>
        <v>-</v>
      </c>
      <c r="DK113" s="7" t="str">
        <f t="shared" si="128"/>
        <v>-</v>
      </c>
      <c r="DL113" s="13" t="str">
        <f t="shared" si="129"/>
        <v>-</v>
      </c>
      <c r="DM113" s="14" t="str">
        <f t="shared" si="130"/>
        <v>-</v>
      </c>
      <c r="DN113" s="37" t="str">
        <f t="shared" si="112"/>
        <v>-</v>
      </c>
      <c r="DO113" s="89" t="str">
        <f t="shared" si="131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6.2</v>
      </c>
      <c r="E114" s="26">
        <f>IFERROR(SUMIFS(E64:E113,$J64:$J113,"&gt;0")/COUNTIFS($J64:$J113,"&gt;0"),0)*$O$2</f>
        <v>0.5</v>
      </c>
      <c r="F114" s="26">
        <f t="shared" ref="F114:H114" si="133">IFERROR(SUMIFS(F64:F113,$J64:$J113,"&gt;0")/COUNTIFS($J64:$J113,"&gt;0"),0)*$O$2</f>
        <v>0.1</v>
      </c>
      <c r="G114" s="26">
        <f t="shared" si="133"/>
        <v>0</v>
      </c>
      <c r="H114" s="26">
        <f t="shared" si="133"/>
        <v>0</v>
      </c>
      <c r="I114" s="27">
        <f t="shared" ref="I114" si="134">IFERROR(SUMIFS(I64:I113,$J64:$J113,"&gt;0")/COUNTIFS($J64:$J113,"&gt;0"),0)</f>
        <v>6.85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35">IFERROR(SUMIFS(P64:P113,$J64:$J113,"&gt;0")/COUNTIFS($J64:$J113,"&gt;0"),0)*$O$2</f>
        <v>0</v>
      </c>
      <c r="Q114" s="26">
        <f t="shared" si="135"/>
        <v>0</v>
      </c>
      <c r="R114" s="26">
        <f t="shared" si="135"/>
        <v>0</v>
      </c>
      <c r="S114" s="27">
        <f t="shared" ref="S114" si="136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7.6</v>
      </c>
      <c r="X114" s="26">
        <f>IFERROR(SUMIFS(X64:X113,$J64:$J113,"&gt;0")/COUNTIFS($J64:$J113,"&gt;0"),0)*$O$2</f>
        <v>0.5</v>
      </c>
      <c r="Y114" s="26">
        <f t="shared" ref="Y114:AA114" si="137">IFERROR(SUMIFS(Y64:Y113,$J64:$J113,"&gt;0")/COUNTIFS($J64:$J113,"&gt;0"),0)*$O$2</f>
        <v>0.1</v>
      </c>
      <c r="Z114" s="26">
        <f t="shared" si="137"/>
        <v>0</v>
      </c>
      <c r="AA114" s="26">
        <f t="shared" si="137"/>
        <v>0</v>
      </c>
      <c r="AB114" s="27">
        <f t="shared" ref="AB114" si="138">IFERROR(SUMIFS(AB64:AB113,$J64:$J113,"&gt;0")/COUNTIFS($J64:$J113,"&gt;0"),0)</f>
        <v>8.25</v>
      </c>
      <c r="AC114" s="28">
        <f>COUNTIFS($J64:$J113,"&gt;0",AC64:AC113,"&gt;0")</f>
        <v>10</v>
      </c>
      <c r="AD114" s="30">
        <f t="shared" ref="AD114" si="139">IFERROR(SUMIFS(AD64:AD113,$J64:$J113,"&gt;0")/COUNTIFS($J64:$J113,"&gt;0"),0)</f>
        <v>1.7129629629630827E-4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</v>
      </c>
      <c r="AI114" s="26">
        <f>IFERROR(SUMIFS(AI64:AI113,$J64:$J113,"&gt;0")/COUNTIFS($J64:$J113,"&gt;0"),0)*$O$2</f>
        <v>0</v>
      </c>
      <c r="AJ114" s="26">
        <f t="shared" ref="AJ114:AL114" si="140">IFERROR(SUMIFS(AJ64:AJ113,$J64:$J113,"&gt;0")/COUNTIFS($J64:$J113,"&gt;0"),0)*$O$2</f>
        <v>0</v>
      </c>
      <c r="AK114" s="26">
        <f t="shared" si="140"/>
        <v>0</v>
      </c>
      <c r="AL114" s="26">
        <f t="shared" si="140"/>
        <v>0</v>
      </c>
      <c r="AM114" s="27">
        <f>IFERROR(SUMIFS(AM64:AM113,$J64:$J113,"&gt;0")/COUNTIFS($J64:$J113,"&gt;0"),0)</f>
        <v>0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41">IFERROR(SUMIFS(AS64:AS113,$J64:$J113,"&gt;0")/COUNTIFS($J64:$J113,"&gt;0"),0)*$O$2</f>
        <v>0</v>
      </c>
      <c r="AT114" s="26">
        <f t="shared" si="141"/>
        <v>0</v>
      </c>
      <c r="AU114" s="26">
        <f t="shared" si="141"/>
        <v>0</v>
      </c>
      <c r="AV114" s="27">
        <f t="shared" ref="AV114" si="142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43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44">IFERROR(SUMIFS(BD64:BD113,$J64:$J113,"&gt;0")/COUNTIFS($J64:$J113,"&gt;0"),0)*$O$2</f>
        <v>0</v>
      </c>
      <c r="BE114" s="26">
        <f t="shared" si="144"/>
        <v>0</v>
      </c>
      <c r="BF114" s="26">
        <f t="shared" si="144"/>
        <v>0</v>
      </c>
      <c r="BG114" s="27">
        <f t="shared" ref="BG114" si="145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46">IFERROR(SUMIFS(BM64:BM113,$J64:$J113,"&gt;0")/COUNTIFS($J64:$J113,"&gt;0"),0)*$O$2</f>
        <v>0</v>
      </c>
      <c r="BN114" s="26">
        <f t="shared" si="146"/>
        <v>0</v>
      </c>
      <c r="BO114" s="26">
        <f t="shared" si="146"/>
        <v>0</v>
      </c>
      <c r="BP114" s="27">
        <f t="shared" ref="BP114" si="147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48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49">IFERROR(SUMIFS(BX64:BX113,$J64:$J113,"&gt;0")/COUNTIFS($J64:$J113,"&gt;0"),0)*$O$2</f>
        <v>0</v>
      </c>
      <c r="BY114" s="26">
        <f t="shared" si="149"/>
        <v>0</v>
      </c>
      <c r="BZ114" s="26">
        <f t="shared" si="149"/>
        <v>0</v>
      </c>
      <c r="CA114" s="27">
        <f t="shared" ref="CA114" si="150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51">IFERROR(SUMIFS(CG64:CG113,$J64:$J113,"&gt;0")/COUNTIFS($J64:$J113,"&gt;0"),0)*$O$2</f>
        <v>0</v>
      </c>
      <c r="CH114" s="26">
        <f t="shared" si="151"/>
        <v>0</v>
      </c>
      <c r="CI114" s="26">
        <f t="shared" si="151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6</v>
      </c>
      <c r="CS114" s="34">
        <f>IFERROR(SUMIFS(CS64:CS113,$CR64:$CR113,"Yes")/COUNTIFS($CR64:$CR113,"Yes"),0)</f>
        <v>1943.7229437226658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8.25</v>
      </c>
      <c r="CW114" s="33">
        <f>IFERROR(SUMIFS(CW64:CW113,$J64:$J113,"&gt;0")/COUNTIFS($J64:$J113,"&gt;0"),0)</f>
        <v>14.800000000001035</v>
      </c>
      <c r="CX114" s="25"/>
      <c r="CY114" s="33">
        <f>IFERROR(SUMIFS(CY64:CY113,$J64:$J113,"&gt;0")/COUNTIFS($J64:$J113,"&gt;0"),0)</f>
        <v>0</v>
      </c>
      <c r="CZ114" s="33">
        <f>IFERROR(SUMIFS(CZ64:CZ113,$J64:$J113,"&gt;0")/COUNTIFS($J64:$J113,"&gt;0"),0)</f>
        <v>20.800000000001969</v>
      </c>
      <c r="DA114" s="11">
        <f>IFERROR(SUMIFS(DA64:DA113,$J64:$J113,"&gt;0")/COUNTIFS($J64:$J113,"&gt;0"),0)</f>
        <v>8.25</v>
      </c>
      <c r="DB114" s="11">
        <f>IFERROR(SUMIFS(DB64:DB113,$J64:$J113,"&gt;0")/COUNTIFS($J64:$J113,"&gt;0"),0)</f>
        <v>-1.9799554565713062</v>
      </c>
      <c r="DC114" s="12">
        <f>IFERROR(SUMIFS(DC64:DC113,$J64:$J113,"&gt;0")/COUNTIFS($J64:$J113,"&gt;0"),0)</f>
        <v>0.72737219103873374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56" priority="7">
      <formula>$CR64="Yes"</formula>
    </cfRule>
  </conditionalFormatting>
  <conditionalFormatting sqref="U6:AA55">
    <cfRule type="expression" dxfId="55" priority="19">
      <formula>AND(SUM($U6:$AA6)&lt;3,SUM($U6:$AA6)&gt;0)</formula>
    </cfRule>
  </conditionalFormatting>
  <conditionalFormatting sqref="U64:AA113">
    <cfRule type="expression" dxfId="54" priority="10">
      <formula>AND(SUM($U64:$AA64)&lt;3,SUM($U64:$AA64)&gt;0)</formula>
    </cfRule>
  </conditionalFormatting>
  <conditionalFormatting sqref="AF6:AL55">
    <cfRule type="expression" dxfId="53" priority="12">
      <formula>AND($AM6&gt;0,$AB6=0)</formula>
    </cfRule>
  </conditionalFormatting>
  <conditionalFormatting sqref="AF64:AL113">
    <cfRule type="expression" dxfId="52" priority="3">
      <formula>AND($AM64&gt;0,$AB64=0)</formula>
    </cfRule>
  </conditionalFormatting>
  <conditionalFormatting sqref="AO6:AU55">
    <cfRule type="expression" dxfId="51" priority="18">
      <formula>AND(SUM($AO6:$AU6)&lt;3,SUM($AO6:$AU6)&gt;0)</formula>
    </cfRule>
  </conditionalFormatting>
  <conditionalFormatting sqref="AO64:AU113">
    <cfRule type="expression" dxfId="50" priority="9">
      <formula>AND(SUM($AO64:$AU64)&lt;3,SUM($AO64:$AU64)&gt;0)</formula>
    </cfRule>
  </conditionalFormatting>
  <conditionalFormatting sqref="AZ6:BF55">
    <cfRule type="expression" dxfId="49" priority="13">
      <formula>AND($BG6&gt;0,$AV6=0)</formula>
    </cfRule>
  </conditionalFormatting>
  <conditionalFormatting sqref="AZ64:BF113">
    <cfRule type="expression" dxfId="48" priority="4">
      <formula>AND($BG64&gt;0,$AV64=0)</formula>
    </cfRule>
  </conditionalFormatting>
  <conditionalFormatting sqref="BI6:BO55">
    <cfRule type="expression" dxfId="47" priority="17">
      <formula>AND(SUM($BI6:$BO6)&lt;3,SUM($BI6:$BO6)&gt;0)</formula>
    </cfRule>
  </conditionalFormatting>
  <conditionalFormatting sqref="BI64:BO113">
    <cfRule type="expression" dxfId="46" priority="8">
      <formula>AND(SUM($BI64:$BO64)&lt;3,SUM($BI64:$BO64)&gt;0)</formula>
    </cfRule>
  </conditionalFormatting>
  <conditionalFormatting sqref="BT6:BZ55">
    <cfRule type="expression" dxfId="45" priority="14">
      <formula>AND($CA6&gt;0,$BP6=0)</formula>
    </cfRule>
  </conditionalFormatting>
  <conditionalFormatting sqref="BT64:BZ113">
    <cfRule type="expression" dxfId="44" priority="5">
      <formula>AND($CA64&gt;0,$BP64=0)</formula>
    </cfRule>
  </conditionalFormatting>
  <conditionalFormatting sqref="CP6:CP55">
    <cfRule type="expression" dxfId="43" priority="11">
      <formula>$DO6="Blocked?"</formula>
    </cfRule>
  </conditionalFormatting>
  <conditionalFormatting sqref="CP64:CP113">
    <cfRule type="expression" dxfId="42" priority="2">
      <formula>$DO64="Blocked?"</formula>
    </cfRule>
  </conditionalFormatting>
  <conditionalFormatting sqref="CR64:CR113">
    <cfRule type="expression" dxfId="41" priority="1">
      <formula>$CR64="Yes"</formula>
    </cfRule>
  </conditionalFormatting>
  <conditionalFormatting sqref="CR6:CS55 CS64:CS113 A6:A55">
    <cfRule type="expression" dxfId="40" priority="16">
      <formula>$CR6="Yes"</formula>
    </cfRule>
  </conditionalFormatting>
  <conditionalFormatting sqref="CS6:CS56">
    <cfRule type="expression" dxfId="39" priority="15">
      <formula>CS6&gt;2700</formula>
    </cfRule>
  </conditionalFormatting>
  <conditionalFormatting sqref="CS64:CS114">
    <cfRule type="expression" dxfId="38" priority="6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8</v>
      </c>
      <c r="E6" s="71">
        <v>2</v>
      </c>
      <c r="F6" s="71">
        <v>1</v>
      </c>
      <c r="G6" s="71"/>
      <c r="H6" s="71"/>
      <c r="I6" s="69">
        <f>IF($J6="","-",B6*$L$2+C6*$M$2+D6*$N$2+E6*$O$2+F6*$P$2+G6*$Q$2+H6*$R$2)</f>
        <v>11.5</v>
      </c>
      <c r="J6" s="72">
        <v>0.33819444444444446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0.3382175925925926</v>
      </c>
      <c r="U6" s="64"/>
      <c r="V6" s="64"/>
      <c r="W6" s="65">
        <v>11</v>
      </c>
      <c r="X6" s="65">
        <v>2</v>
      </c>
      <c r="Y6" s="65">
        <v>2</v>
      </c>
      <c r="Z6" s="65"/>
      <c r="AA6" s="65"/>
      <c r="AB6" s="69">
        <f>IF($J6="","-",U6*$L$2+V6*$M$2+W6*$N$2+X6*$O$2+Y6*$P$2+Z6*$Q$2+AA6*$R$2)</f>
        <v>16</v>
      </c>
      <c r="AC6" s="68">
        <v>0.33856481481481482</v>
      </c>
      <c r="AD6" s="70">
        <f t="shared" ref="AD6:AD37" si="0">IF($J6="","-",AC6-T6)</f>
        <v>3.4722222222222099E-4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0.33856481481481482</v>
      </c>
      <c r="CM6" s="82">
        <v>0.3392013888888889</v>
      </c>
      <c r="CN6" s="64" t="str">
        <f t="shared" ref="CN6:CN37" si="1">IF($J6="","-",IF(AND(AB6&gt;0,S6=0),"Y","N"))</f>
        <v>Y</v>
      </c>
      <c r="CO6" s="65" t="s">
        <v>74</v>
      </c>
      <c r="CP6" s="65" t="s">
        <v>75</v>
      </c>
      <c r="CQ6" s="66">
        <f t="shared" ref="CQ6:CQ37" si="2">IF($J6="","-",IF(AC6=0,0,AC6-J6))</f>
        <v>3.7037037037035425E-4</v>
      </c>
      <c r="CR6" s="64" t="str">
        <f t="shared" ref="CR6:CR37" si="3">IF($J6="","-",IF(AND(I6&gt;=CR$4,CQ6&gt;=CQ$4,CP6="N",S6=0),"Yes","No"))</f>
        <v>Yes</v>
      </c>
      <c r="CS6" s="67">
        <f t="shared" ref="CS6:CS37" si="4">IF($J6="","",IF(S6&gt;0,0,IF(AD6=0,0,AB6/(AD6*24))))</f>
        <v>1920.0000000000068</v>
      </c>
      <c r="CT6" s="76"/>
      <c r="CU6" s="61">
        <f t="shared" ref="CU6:CU37" si="5">IF(J6="","-",CJ6)</f>
        <v>0</v>
      </c>
      <c r="CV6" s="62">
        <f t="shared" ref="CV6:CV55" si="6">IF($J6="","-",AB6+AV6+BP6)</f>
        <v>16</v>
      </c>
      <c r="CW6" s="63">
        <f t="shared" ref="CW6:CW55" si="7">IF($J6="","-",(AD6+AX6+BR6)*86400)</f>
        <v>29.999999999999893</v>
      </c>
      <c r="CX6" s="63">
        <f>IF($J6="","-",IF(CP6="Y",2,IF(AND(CN6="y",CO6="y"),2,IF(AND(CN6="y",CO6="n"),1,IF(AND(CN6="n",CO6="y"),3,IF(AND(CN6="n",CO6="n"),4,"error"))))))</f>
        <v>2</v>
      </c>
      <c r="CY6" s="63">
        <f t="shared" ref="CY6:CY37" si="8">IF($J6="","-",S6+AM6+BG6+CA6)</f>
        <v>0</v>
      </c>
      <c r="CZ6" s="63">
        <f t="shared" ref="CZ6:CZ37" si="9">IF($J6="","-",(CL6-J6)*86400)</f>
        <v>31.999999999998607</v>
      </c>
      <c r="DA6" s="51">
        <f>IF($J6="","-",CV6+CY6+CU6)</f>
        <v>16</v>
      </c>
      <c r="DB6" s="52">
        <f>IF($J6="","-",IF(CW6=0,0,CW6-DD6-DE6))</f>
        <v>1.5618663923023277</v>
      </c>
      <c r="DC6" s="53">
        <f t="shared" ref="DC6:DC37" si="10">IF($J6="", "-", IF(AND(CV6=0, CX6=2),  1,   IFERROR((DA6*3600)/(IFERROR(CZ6-DB6-2,CZ6-2)*$CS$56+CU6*3600),0)))</f>
        <v>0.9296718966304649</v>
      </c>
      <c r="DD6" s="7">
        <f>IF($J6="","-",IF(OR(CX6=1,CX6=3),1,IF(CX6=2,2,IF(CX6=4,0,0))))</f>
        <v>2</v>
      </c>
      <c r="DE6" s="7">
        <f t="shared" ref="DE6:DE37" si="11">IF($J6="","-",IFERROR((3600*CV6/$CS$56),0))</f>
        <v>26.438133607697566</v>
      </c>
      <c r="DF6" s="7">
        <f t="shared" ref="DF6:DF37" si="12">IF(J6="","-",(CM6-J6)*86400)</f>
        <v>86.999999999999204</v>
      </c>
      <c r="DG6" s="7">
        <f t="shared" ref="DG6:DG37" si="13">IF($J6="","-",(CL6-J6-(3/86400))*86400)</f>
        <v>28.999999999998607</v>
      </c>
      <c r="DH6" s="7">
        <f t="shared" ref="DH6:DH37" si="14">IF($J6="","-",IF($CW6=0,0, $CW6-IFERROR(3600*$CV6/$CS$56,0)-1))</f>
        <v>2.5618663923023277</v>
      </c>
      <c r="DI6" s="7">
        <f t="shared" ref="DI6:DI37" si="15">IF($J6="","-",IF($CW6=0,0, $CW6-IFERROR(3600*$CV6/$CS$56,0)-2))</f>
        <v>1.5618663923023277</v>
      </c>
      <c r="DJ6" s="7">
        <f t="shared" ref="DJ6:DJ37" si="16">IF($J6="","-",IF($CW6=0,0, $CW6-IFERROR(3600*$CV6/$CS$56,0)-1))</f>
        <v>2.5618663923023277</v>
      </c>
      <c r="DK6" s="7">
        <f t="shared" ref="DK6:DK37" si="17">IF($J6="","-",IF($CW6=0,0, $CW6-IFERROR(3600*$CV6/$CS$56,0)))</f>
        <v>3.5618663923023277</v>
      </c>
      <c r="DL6" s="13">
        <f t="shared" ref="DL6:DL37" si="18">IF($J6="","-",HLOOKUP(CX6,$DH$5:$DK$55,A6+1, FALSE))</f>
        <v>1.5618663923023277</v>
      </c>
      <c r="DM6" s="14">
        <f t="shared" ref="DM6:DM37" si="19">IF($J6="","-",IFERROR(IF(CU6=0,((DA6*(3600/DF6))/($CS$56*((DG6-DB6+1)/DF6))),((DA6*(3600/DF6))/(($CS$56*(((DG6-DB6+1)/DF6)))+((CU6*3600)/DF6)))),0))</f>
        <v>0.92967189663046479</v>
      </c>
      <c r="DN6" s="37">
        <f>IF($J6="","-",CW6/CZ6)</f>
        <v>0.93750000000003753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>
        <v>1</v>
      </c>
      <c r="D7" s="71">
        <v>7</v>
      </c>
      <c r="E7" s="71">
        <v>1</v>
      </c>
      <c r="F7" s="71"/>
      <c r="G7" s="71"/>
      <c r="H7" s="71"/>
      <c r="I7" s="69">
        <f t="shared" ref="I7:I55" si="21">IF($J7="","-",B7*$L$2+C7*$M$2+D7*$N$2+E7*$O$2+F7*$P$2+G7*$Q$2+H7*$R$2)</f>
        <v>8.4</v>
      </c>
      <c r="J7" s="72">
        <v>0.34050925925925929</v>
      </c>
      <c r="K7" s="73"/>
      <c r="L7" s="92"/>
      <c r="M7" s="64"/>
      <c r="N7" s="65"/>
      <c r="O7" s="65"/>
      <c r="P7" s="65"/>
      <c r="Q7" s="65"/>
      <c r="R7" s="65"/>
      <c r="S7" s="69">
        <f t="shared" ref="S7:S55" si="22">IF($J7="","-",L7*$L$2+M7*$M$2+N7*$N$2+O7*$O$2+P7*$P$2+Q7*$Q$2+R7*$R$2)</f>
        <v>0</v>
      </c>
      <c r="T7" s="68">
        <v>0.34052083333333333</v>
      </c>
      <c r="U7" s="64"/>
      <c r="V7" s="64">
        <v>1</v>
      </c>
      <c r="W7" s="65">
        <v>8</v>
      </c>
      <c r="X7" s="65">
        <v>1</v>
      </c>
      <c r="Y7" s="65"/>
      <c r="Z7" s="65"/>
      <c r="AA7" s="65"/>
      <c r="AB7" s="69">
        <f t="shared" ref="AB7:AB55" si="23">IF($J7="","-",U7*$L$2+V7*$M$2+W7*$N$2+X7*$O$2+Y7*$P$2+Z7*$Q$2+AA7*$R$2)</f>
        <v>9.4</v>
      </c>
      <c r="AC7" s="68">
        <v>0.34069444444444441</v>
      </c>
      <c r="AD7" s="70">
        <f t="shared" si="0"/>
        <v>1.7361111111108274E-4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5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55" si="25">IF($J7="","-",AO7*$L$2+AP7*$M$2+AQ7*$N$2+AR7*$O$2+AS7*$P$2+AT7*$Q$2+AU7*$R$2)</f>
        <v>0</v>
      </c>
      <c r="AW7" s="68"/>
      <c r="AX7" s="70">
        <f t="shared" ref="AX7:AX5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5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55" si="28">IF($J7="","-",BI7*$L$2+BJ7*$M$2+BK7*$N$2+BL7*$O$2+BM7*$P$2+BN7*$Q$2+BO7*$R$2)</f>
        <v>0</v>
      </c>
      <c r="BQ7" s="68"/>
      <c r="BR7" s="70">
        <f t="shared" ref="BR7:BR5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5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55" si="31">IF($J7="","-",CC7*$L$2+CD7*$M$2+CE7*$N$2+CF7*$O$2+CG7*$P$2+CH7*$Q$2+CI7*$R$2)</f>
        <v>0</v>
      </c>
      <c r="CK7" s="76"/>
      <c r="CL7" s="81">
        <v>0.34070601851851851</v>
      </c>
      <c r="CM7" s="82">
        <v>0.34104166666666669</v>
      </c>
      <c r="CN7" s="64" t="str">
        <f t="shared" si="1"/>
        <v>Y</v>
      </c>
      <c r="CO7" s="65" t="s">
        <v>74</v>
      </c>
      <c r="CP7" s="65" t="s">
        <v>75</v>
      </c>
      <c r="CQ7" s="66">
        <f t="shared" si="2"/>
        <v>1.8518518518512161E-4</v>
      </c>
      <c r="CR7" s="64" t="str">
        <f t="shared" si="3"/>
        <v>Yes</v>
      </c>
      <c r="CS7" s="67">
        <f t="shared" si="4"/>
        <v>2256.0000000003688</v>
      </c>
      <c r="CT7" s="76"/>
      <c r="CU7" s="61">
        <f t="shared" si="5"/>
        <v>0</v>
      </c>
      <c r="CV7" s="62">
        <f t="shared" si="6"/>
        <v>9.4</v>
      </c>
      <c r="CW7" s="63">
        <f t="shared" si="7"/>
        <v>14.999999999997549</v>
      </c>
      <c r="CX7" s="63">
        <f t="shared" ref="CX7:CX55" si="32">IF($J7="","-",IF(CP7="Y",2,IF(AND(CN7="y",CO7="y"),2,IF(AND(CN7="y",CO7="n"),1,IF(AND(CN7="n",CO7="y"),3,IF(AND(CN7="n",CO7="n"),4,"error"))))))</f>
        <v>2</v>
      </c>
      <c r="CY7" s="63">
        <f t="shared" si="8"/>
        <v>0</v>
      </c>
      <c r="CZ7" s="63">
        <f t="shared" si="9"/>
        <v>16.999999999996263</v>
      </c>
      <c r="DA7" s="51">
        <f t="shared" ref="DA7:DA55" si="33">IF($J7="","-",CV7+CY7+CU7)</f>
        <v>9.4</v>
      </c>
      <c r="DB7" s="52">
        <f t="shared" ref="DB7:DB55" si="34">IF($J7="","-",IF(CW7=0,0,CW7-DD7-DE7))</f>
        <v>-2.53240349452477</v>
      </c>
      <c r="DC7" s="53">
        <f t="shared" si="10"/>
        <v>0.8859255092649605</v>
      </c>
      <c r="DD7" s="7">
        <f t="shared" ref="DD7:DD55" si="35">IF($J7="","-",IF(OR(CX7=1,CX7=3),1,IF(CX7=2,2,IF(CX7=4,0,0))))</f>
        <v>2</v>
      </c>
      <c r="DE7" s="7">
        <f t="shared" si="11"/>
        <v>15.532403494522319</v>
      </c>
      <c r="DF7" s="7">
        <f t="shared" si="12"/>
        <v>45.999999999999197</v>
      </c>
      <c r="DG7" s="7">
        <f t="shared" si="13"/>
        <v>13.999999999996263</v>
      </c>
      <c r="DH7" s="7">
        <f t="shared" si="14"/>
        <v>-1.53240349452477</v>
      </c>
      <c r="DI7" s="7">
        <f t="shared" si="15"/>
        <v>-2.53240349452477</v>
      </c>
      <c r="DJ7" s="7">
        <f t="shared" si="16"/>
        <v>-1.53240349452477</v>
      </c>
      <c r="DK7" s="7">
        <f t="shared" si="17"/>
        <v>-0.53240349452476998</v>
      </c>
      <c r="DL7" s="13">
        <f t="shared" si="18"/>
        <v>-2.53240349452477</v>
      </c>
      <c r="DM7" s="14">
        <f t="shared" si="19"/>
        <v>0.8859255092649605</v>
      </c>
      <c r="DN7" s="37">
        <f t="shared" ref="DN7:DN55" si="36">IF($J7="","-",CW7/CZ7)</f>
        <v>0.88235294117652041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9</v>
      </c>
      <c r="E8" s="71">
        <v>1</v>
      </c>
      <c r="F8" s="71"/>
      <c r="G8" s="71"/>
      <c r="H8" s="71"/>
      <c r="I8" s="69">
        <f t="shared" si="21"/>
        <v>10</v>
      </c>
      <c r="J8" s="72">
        <v>0.34104166666666669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0.34106481481481482</v>
      </c>
      <c r="U8" s="64"/>
      <c r="V8" s="64"/>
      <c r="W8" s="65">
        <v>9</v>
      </c>
      <c r="X8" s="65">
        <v>1</v>
      </c>
      <c r="Y8" s="65">
        <v>1</v>
      </c>
      <c r="Z8" s="65"/>
      <c r="AA8" s="65"/>
      <c r="AB8" s="69">
        <f t="shared" si="23"/>
        <v>11.5</v>
      </c>
      <c r="AC8" s="68">
        <v>0.34127314814814813</v>
      </c>
      <c r="AD8" s="70">
        <f t="shared" si="0"/>
        <v>2.0833333333331039E-4</v>
      </c>
      <c r="AE8" s="73"/>
      <c r="AF8" s="92"/>
      <c r="AG8" s="64"/>
      <c r="AH8" s="65"/>
      <c r="AI8" s="65"/>
      <c r="AJ8" s="65"/>
      <c r="AK8" s="65"/>
      <c r="AL8" s="65"/>
      <c r="AM8" s="69">
        <f t="shared" si="24"/>
        <v>0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0.34131944444444445</v>
      </c>
      <c r="CM8" s="82">
        <v>0.34159722222222227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2.3148148148144365E-4</v>
      </c>
      <c r="CR8" s="64" t="str">
        <f t="shared" si="3"/>
        <v>Yes</v>
      </c>
      <c r="CS8" s="67">
        <f t="shared" si="4"/>
        <v>2300.0000000002533</v>
      </c>
      <c r="CT8" s="76"/>
      <c r="CU8" s="61">
        <f t="shared" si="5"/>
        <v>0</v>
      </c>
      <c r="CV8" s="62">
        <f t="shared" si="6"/>
        <v>11.5</v>
      </c>
      <c r="CW8" s="63">
        <f t="shared" si="7"/>
        <v>17.999999999998018</v>
      </c>
      <c r="CX8" s="63">
        <f t="shared" si="32"/>
        <v>1</v>
      </c>
      <c r="CY8" s="63">
        <f t="shared" si="8"/>
        <v>0</v>
      </c>
      <c r="CZ8" s="63">
        <f t="shared" si="9"/>
        <v>23.999999999998956</v>
      </c>
      <c r="DA8" s="51">
        <f t="shared" si="33"/>
        <v>11.5</v>
      </c>
      <c r="DB8" s="52">
        <f t="shared" si="34"/>
        <v>-2.0024085305346055</v>
      </c>
      <c r="DC8" s="53">
        <f t="shared" si="10"/>
        <v>0.79168757195177242</v>
      </c>
      <c r="DD8" s="7">
        <f t="shared" si="35"/>
        <v>1</v>
      </c>
      <c r="DE8" s="7">
        <f t="shared" si="11"/>
        <v>19.002408530532623</v>
      </c>
      <c r="DF8" s="7">
        <f t="shared" si="12"/>
        <v>48.000000000002707</v>
      </c>
      <c r="DG8" s="7">
        <f t="shared" si="13"/>
        <v>20.999999999998956</v>
      </c>
      <c r="DH8" s="7">
        <f t="shared" si="14"/>
        <v>-2.0024085305346055</v>
      </c>
      <c r="DI8" s="7">
        <f t="shared" si="15"/>
        <v>-3.0024085305346055</v>
      </c>
      <c r="DJ8" s="7">
        <f t="shared" si="16"/>
        <v>-2.0024085305346055</v>
      </c>
      <c r="DK8" s="7">
        <f t="shared" si="17"/>
        <v>-1.0024085305346055</v>
      </c>
      <c r="DL8" s="13">
        <f t="shared" si="18"/>
        <v>-2.0024085305346055</v>
      </c>
      <c r="DM8" s="14">
        <f t="shared" si="19"/>
        <v>0.79168757195177253</v>
      </c>
      <c r="DN8" s="37">
        <f t="shared" si="36"/>
        <v>0.74999999999995004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10</v>
      </c>
      <c r="E9" s="71">
        <v>1</v>
      </c>
      <c r="F9" s="71"/>
      <c r="G9" s="71"/>
      <c r="H9" s="71"/>
      <c r="I9" s="69">
        <f t="shared" si="21"/>
        <v>11</v>
      </c>
      <c r="J9" s="72">
        <v>0.34489583333333335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0.34490740740740744</v>
      </c>
      <c r="U9" s="64"/>
      <c r="V9" s="64"/>
      <c r="W9" s="65">
        <v>13</v>
      </c>
      <c r="X9" s="65">
        <v>2</v>
      </c>
      <c r="Y9" s="65"/>
      <c r="Z9" s="65"/>
      <c r="AA9" s="65"/>
      <c r="AB9" s="69">
        <f t="shared" si="23"/>
        <v>15</v>
      </c>
      <c r="AC9" s="68">
        <v>0.34520833333333334</v>
      </c>
      <c r="AD9" s="70">
        <f t="shared" si="0"/>
        <v>3.0092592592589895E-4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0.34531249999999997</v>
      </c>
      <c r="CM9" s="82">
        <v>0.34569444444444447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3.1249999999999334E-4</v>
      </c>
      <c r="CR9" s="64" t="str">
        <f t="shared" si="3"/>
        <v>Yes</v>
      </c>
      <c r="CS9" s="67">
        <f t="shared" si="4"/>
        <v>2076.9230769232631</v>
      </c>
      <c r="CT9" s="76"/>
      <c r="CU9" s="61">
        <f t="shared" si="5"/>
        <v>0</v>
      </c>
      <c r="CV9" s="62">
        <f t="shared" si="6"/>
        <v>15</v>
      </c>
      <c r="CW9" s="63">
        <f t="shared" si="7"/>
        <v>25.999999999997669</v>
      </c>
      <c r="CX9" s="63">
        <f t="shared" si="32"/>
        <v>1</v>
      </c>
      <c r="CY9" s="63">
        <f t="shared" si="8"/>
        <v>0</v>
      </c>
      <c r="CZ9" s="63">
        <f t="shared" si="9"/>
        <v>35.999999999996035</v>
      </c>
      <c r="DA9" s="51">
        <f t="shared" si="33"/>
        <v>15</v>
      </c>
      <c r="DB9" s="52">
        <f t="shared" si="34"/>
        <v>0.21424974278120246</v>
      </c>
      <c r="DC9" s="53">
        <f t="shared" si="10"/>
        <v>0.73361550560575639</v>
      </c>
      <c r="DD9" s="7">
        <f t="shared" si="35"/>
        <v>1</v>
      </c>
      <c r="DE9" s="7">
        <f t="shared" si="11"/>
        <v>24.785750257216467</v>
      </c>
      <c r="DF9" s="7">
        <f t="shared" si="12"/>
        <v>69.000000000001194</v>
      </c>
      <c r="DG9" s="7">
        <f t="shared" si="13"/>
        <v>32.999999999996035</v>
      </c>
      <c r="DH9" s="7">
        <f t="shared" si="14"/>
        <v>0.21424974278120246</v>
      </c>
      <c r="DI9" s="7">
        <f t="shared" si="15"/>
        <v>-0.78575025721879754</v>
      </c>
      <c r="DJ9" s="7">
        <f t="shared" si="16"/>
        <v>0.21424974278120246</v>
      </c>
      <c r="DK9" s="7">
        <f t="shared" si="17"/>
        <v>1.2142497427812025</v>
      </c>
      <c r="DL9" s="13">
        <f t="shared" si="18"/>
        <v>0.21424974278120246</v>
      </c>
      <c r="DM9" s="14">
        <f t="shared" si="19"/>
        <v>0.73361550560575628</v>
      </c>
      <c r="DN9" s="37">
        <f t="shared" si="36"/>
        <v>0.72222222222223698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6</v>
      </c>
      <c r="E10" s="71">
        <v>2</v>
      </c>
      <c r="F10" s="71"/>
      <c r="G10" s="71">
        <v>1</v>
      </c>
      <c r="H10" s="71"/>
      <c r="I10" s="69">
        <f t="shared" si="21"/>
        <v>10.3</v>
      </c>
      <c r="J10" s="72">
        <v>0.34658564814814818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0.34660879629629626</v>
      </c>
      <c r="U10" s="64"/>
      <c r="V10" s="64"/>
      <c r="W10" s="65">
        <v>8</v>
      </c>
      <c r="X10" s="65">
        <v>2</v>
      </c>
      <c r="Y10" s="65"/>
      <c r="Z10" s="65">
        <v>1</v>
      </c>
      <c r="AA10" s="65"/>
      <c r="AB10" s="69">
        <f t="shared" si="23"/>
        <v>12.3</v>
      </c>
      <c r="AC10" s="68">
        <v>0.3468518518518518</v>
      </c>
      <c r="AD10" s="70">
        <f t="shared" si="0"/>
        <v>2.4305555555553804E-4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0.34690972222222222</v>
      </c>
      <c r="CM10" s="82">
        <v>0.34722222222222227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2.6620370370361579E-4</v>
      </c>
      <c r="CR10" s="64" t="str">
        <f t="shared" si="3"/>
        <v>Yes</v>
      </c>
      <c r="CS10" s="67">
        <f t="shared" si="4"/>
        <v>2108.5714285715808</v>
      </c>
      <c r="CT10" s="76"/>
      <c r="CU10" s="61">
        <f t="shared" si="5"/>
        <v>0</v>
      </c>
      <c r="CV10" s="62">
        <f t="shared" si="6"/>
        <v>12.3</v>
      </c>
      <c r="CW10" s="63">
        <f t="shared" si="7"/>
        <v>20.999999999998487</v>
      </c>
      <c r="CX10" s="63">
        <f t="shared" si="32"/>
        <v>1</v>
      </c>
      <c r="CY10" s="63">
        <f t="shared" si="8"/>
        <v>0</v>
      </c>
      <c r="CZ10" s="63">
        <f t="shared" si="9"/>
        <v>27.999999999996383</v>
      </c>
      <c r="DA10" s="51">
        <f t="shared" si="33"/>
        <v>12.3</v>
      </c>
      <c r="DB10" s="52">
        <f t="shared" si="34"/>
        <v>-0.32431521091901772</v>
      </c>
      <c r="DC10" s="53">
        <f t="shared" si="10"/>
        <v>0.77207384306392168</v>
      </c>
      <c r="DD10" s="7">
        <f t="shared" si="35"/>
        <v>1</v>
      </c>
      <c r="DE10" s="7">
        <f t="shared" si="11"/>
        <v>20.324315210917504</v>
      </c>
      <c r="DF10" s="7">
        <f t="shared" si="12"/>
        <v>55.000000000000604</v>
      </c>
      <c r="DG10" s="7">
        <f t="shared" si="13"/>
        <v>24.999999999996383</v>
      </c>
      <c r="DH10" s="7">
        <f t="shared" si="14"/>
        <v>-0.32431521091901772</v>
      </c>
      <c r="DI10" s="7">
        <f t="shared" si="15"/>
        <v>-1.3243152109190177</v>
      </c>
      <c r="DJ10" s="7">
        <f t="shared" si="16"/>
        <v>-0.32431521091901772</v>
      </c>
      <c r="DK10" s="7">
        <f t="shared" si="17"/>
        <v>0.67568478908098228</v>
      </c>
      <c r="DL10" s="13">
        <f t="shared" si="18"/>
        <v>-0.32431521091901772</v>
      </c>
      <c r="DM10" s="14">
        <f t="shared" si="19"/>
        <v>0.77207384306392179</v>
      </c>
      <c r="DN10" s="37">
        <f t="shared" si="36"/>
        <v>0.75000000000004285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8</v>
      </c>
      <c r="E11" s="71"/>
      <c r="F11" s="71"/>
      <c r="G11" s="71"/>
      <c r="H11" s="71"/>
      <c r="I11" s="69">
        <f t="shared" si="21"/>
        <v>8</v>
      </c>
      <c r="J11" s="72">
        <v>0.35313657407407412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0.35315972222222225</v>
      </c>
      <c r="U11" s="64"/>
      <c r="V11" s="64"/>
      <c r="W11" s="65">
        <v>10</v>
      </c>
      <c r="X11" s="65">
        <v>1</v>
      </c>
      <c r="Y11" s="65"/>
      <c r="Z11" s="65"/>
      <c r="AA11" s="65"/>
      <c r="AB11" s="69">
        <f t="shared" si="23"/>
        <v>11</v>
      </c>
      <c r="AC11" s="68">
        <v>0.35336805555555556</v>
      </c>
      <c r="AD11" s="70">
        <f t="shared" si="0"/>
        <v>2.0833333333331039E-4</v>
      </c>
      <c r="AE11" s="73"/>
      <c r="AF11" s="92"/>
      <c r="AG11" s="64"/>
      <c r="AH11" s="65"/>
      <c r="AI11" s="65"/>
      <c r="AJ11" s="65"/>
      <c r="AK11" s="65"/>
      <c r="AL11" s="65"/>
      <c r="AM11" s="69">
        <f t="shared" si="24"/>
        <v>0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0.35340277777777779</v>
      </c>
      <c r="CM11" s="82">
        <v>0.35393518518518513</v>
      </c>
      <c r="CN11" s="64" t="str">
        <f t="shared" si="1"/>
        <v>Y</v>
      </c>
      <c r="CO11" s="65" t="s">
        <v>74</v>
      </c>
      <c r="CP11" s="65" t="s">
        <v>75</v>
      </c>
      <c r="CQ11" s="66">
        <f t="shared" si="2"/>
        <v>2.3148148148144365E-4</v>
      </c>
      <c r="CR11" s="64" t="str">
        <f t="shared" si="3"/>
        <v>Yes</v>
      </c>
      <c r="CS11" s="67">
        <f t="shared" si="4"/>
        <v>2200.0000000002424</v>
      </c>
      <c r="CT11" s="76"/>
      <c r="CU11" s="61">
        <f t="shared" si="5"/>
        <v>0</v>
      </c>
      <c r="CV11" s="62">
        <f t="shared" si="6"/>
        <v>11</v>
      </c>
      <c r="CW11" s="63">
        <f t="shared" si="7"/>
        <v>17.999999999998018</v>
      </c>
      <c r="CX11" s="63">
        <f t="shared" si="32"/>
        <v>2</v>
      </c>
      <c r="CY11" s="63">
        <f t="shared" si="8"/>
        <v>0</v>
      </c>
      <c r="CZ11" s="63">
        <f t="shared" si="9"/>
        <v>22.9999999999972</v>
      </c>
      <c r="DA11" s="51">
        <f t="shared" si="33"/>
        <v>11</v>
      </c>
      <c r="DB11" s="52">
        <f t="shared" si="34"/>
        <v>-2.176216855294058</v>
      </c>
      <c r="DC11" s="53">
        <f t="shared" si="10"/>
        <v>0.78426159751531432</v>
      </c>
      <c r="DD11" s="7">
        <f t="shared" si="35"/>
        <v>2</v>
      </c>
      <c r="DE11" s="7">
        <f t="shared" si="11"/>
        <v>18.176216855292076</v>
      </c>
      <c r="DF11" s="7">
        <f t="shared" si="12"/>
        <v>68.999999999991601</v>
      </c>
      <c r="DG11" s="7">
        <f t="shared" si="13"/>
        <v>19.9999999999972</v>
      </c>
      <c r="DH11" s="7">
        <f t="shared" si="14"/>
        <v>-1.176216855294058</v>
      </c>
      <c r="DI11" s="7">
        <f t="shared" si="15"/>
        <v>-2.176216855294058</v>
      </c>
      <c r="DJ11" s="7">
        <f t="shared" si="16"/>
        <v>-1.176216855294058</v>
      </c>
      <c r="DK11" s="7">
        <f t="shared" si="17"/>
        <v>-0.17621685529405795</v>
      </c>
      <c r="DL11" s="13">
        <f t="shared" si="18"/>
        <v>-2.176216855294058</v>
      </c>
      <c r="DM11" s="14">
        <f t="shared" si="19"/>
        <v>0.78426159751531421</v>
      </c>
      <c r="DN11" s="37">
        <f t="shared" si="36"/>
        <v>0.78260869565218294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2</v>
      </c>
      <c r="E12" s="71">
        <v>1</v>
      </c>
      <c r="F12" s="71">
        <v>2</v>
      </c>
      <c r="G12" s="71">
        <v>2</v>
      </c>
      <c r="H12" s="71"/>
      <c r="I12" s="69">
        <f t="shared" si="21"/>
        <v>10.6</v>
      </c>
      <c r="J12" s="72">
        <v>0.35603009259259261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0.35606481481481483</v>
      </c>
      <c r="U12" s="64"/>
      <c r="V12" s="64"/>
      <c r="W12" s="65">
        <v>2</v>
      </c>
      <c r="X12" s="65">
        <v>2</v>
      </c>
      <c r="Y12" s="65">
        <v>2</v>
      </c>
      <c r="Z12" s="65">
        <v>2</v>
      </c>
      <c r="AA12" s="65"/>
      <c r="AB12" s="69">
        <f t="shared" si="23"/>
        <v>11.6</v>
      </c>
      <c r="AC12" s="68">
        <v>0.3562731481481482</v>
      </c>
      <c r="AD12" s="70">
        <f t="shared" si="0"/>
        <v>2.083333333333659E-4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0.35633101851851851</v>
      </c>
      <c r="CM12" s="82">
        <v>0.35681712962962964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2.4305555555559355E-4</v>
      </c>
      <c r="CR12" s="64" t="str">
        <f t="shared" si="3"/>
        <v>Yes</v>
      </c>
      <c r="CS12" s="67">
        <f t="shared" si="4"/>
        <v>2319.9999999996371</v>
      </c>
      <c r="CT12" s="76"/>
      <c r="CU12" s="61">
        <f t="shared" si="5"/>
        <v>0</v>
      </c>
      <c r="CV12" s="62">
        <f t="shared" si="6"/>
        <v>11.6</v>
      </c>
      <c r="CW12" s="63">
        <f t="shared" si="7"/>
        <v>18.000000000002814</v>
      </c>
      <c r="CX12" s="63">
        <f t="shared" si="32"/>
        <v>1</v>
      </c>
      <c r="CY12" s="63">
        <f t="shared" si="8"/>
        <v>0</v>
      </c>
      <c r="CZ12" s="63">
        <f t="shared" si="9"/>
        <v>25.999999999997669</v>
      </c>
      <c r="DA12" s="51">
        <f t="shared" si="33"/>
        <v>11.6</v>
      </c>
      <c r="DB12" s="52">
        <f t="shared" si="34"/>
        <v>-2.1676468655779217</v>
      </c>
      <c r="DC12" s="53">
        <f t="shared" si="10"/>
        <v>0.73249409715920666</v>
      </c>
      <c r="DD12" s="7">
        <f t="shared" si="35"/>
        <v>1</v>
      </c>
      <c r="DE12" s="7">
        <f t="shared" si="11"/>
        <v>19.167646865580735</v>
      </c>
      <c r="DF12" s="7">
        <f t="shared" si="12"/>
        <v>67.999999999999432</v>
      </c>
      <c r="DG12" s="7">
        <f t="shared" si="13"/>
        <v>22.999999999997669</v>
      </c>
      <c r="DH12" s="7">
        <f t="shared" si="14"/>
        <v>-2.1676468655779217</v>
      </c>
      <c r="DI12" s="7">
        <f t="shared" si="15"/>
        <v>-3.1676468655779217</v>
      </c>
      <c r="DJ12" s="7">
        <f t="shared" si="16"/>
        <v>-2.1676468655779217</v>
      </c>
      <c r="DK12" s="7">
        <f t="shared" si="17"/>
        <v>-1.1676468655779217</v>
      </c>
      <c r="DL12" s="13">
        <f t="shared" si="18"/>
        <v>-2.1676468655779217</v>
      </c>
      <c r="DM12" s="14">
        <f t="shared" si="19"/>
        <v>0.73249409715920655</v>
      </c>
      <c r="DN12" s="37">
        <f t="shared" si="36"/>
        <v>0.6923076923078626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7</v>
      </c>
      <c r="E13" s="71">
        <v>1</v>
      </c>
      <c r="F13" s="71"/>
      <c r="G13" s="71"/>
      <c r="H13" s="71"/>
      <c r="I13" s="69">
        <f t="shared" si="21"/>
        <v>8</v>
      </c>
      <c r="J13" s="72">
        <v>0.35775462962962962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0.35777777777777775</v>
      </c>
      <c r="U13" s="64"/>
      <c r="V13" s="64"/>
      <c r="W13" s="65">
        <v>9</v>
      </c>
      <c r="X13" s="65">
        <v>1</v>
      </c>
      <c r="Y13" s="65"/>
      <c r="Z13" s="65">
        <v>1</v>
      </c>
      <c r="AA13" s="65"/>
      <c r="AB13" s="69">
        <f t="shared" si="23"/>
        <v>12.3</v>
      </c>
      <c r="AC13" s="68">
        <v>0.35804398148148148</v>
      </c>
      <c r="AD13" s="70">
        <f t="shared" si="0"/>
        <v>2.6620370370372681E-4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0.35821759259259256</v>
      </c>
      <c r="CM13" s="82">
        <v>0.35855324074074074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2.8935185185186008E-4</v>
      </c>
      <c r="CR13" s="64" t="str">
        <f t="shared" si="3"/>
        <v>Yes</v>
      </c>
      <c r="CS13" s="67">
        <f t="shared" si="4"/>
        <v>1925.2173913041809</v>
      </c>
      <c r="CT13" s="76"/>
      <c r="CU13" s="61">
        <f t="shared" si="5"/>
        <v>0</v>
      </c>
      <c r="CV13" s="62">
        <f t="shared" si="6"/>
        <v>12.3</v>
      </c>
      <c r="CW13" s="63">
        <f t="shared" si="7"/>
        <v>23.000000000001997</v>
      </c>
      <c r="CX13" s="63">
        <f t="shared" si="32"/>
        <v>1</v>
      </c>
      <c r="CY13" s="63">
        <f t="shared" si="8"/>
        <v>0</v>
      </c>
      <c r="CZ13" s="63">
        <f t="shared" si="9"/>
        <v>39.999999999998259</v>
      </c>
      <c r="DA13" s="51">
        <f t="shared" si="33"/>
        <v>12.3</v>
      </c>
      <c r="DB13" s="52">
        <f t="shared" si="34"/>
        <v>1.6756847890844924</v>
      </c>
      <c r="DC13" s="53">
        <f t="shared" si="10"/>
        <v>0.55952369901280319</v>
      </c>
      <c r="DD13" s="7">
        <f t="shared" si="35"/>
        <v>1</v>
      </c>
      <c r="DE13" s="7">
        <f t="shared" si="11"/>
        <v>20.324315210917504</v>
      </c>
      <c r="DF13" s="7">
        <f t="shared" si="12"/>
        <v>69.000000000001194</v>
      </c>
      <c r="DG13" s="7">
        <f t="shared" si="13"/>
        <v>36.999999999998259</v>
      </c>
      <c r="DH13" s="7">
        <f t="shared" si="14"/>
        <v>1.6756847890844924</v>
      </c>
      <c r="DI13" s="7">
        <f t="shared" si="15"/>
        <v>0.67568478908449237</v>
      </c>
      <c r="DJ13" s="7">
        <f t="shared" si="16"/>
        <v>1.6756847890844924</v>
      </c>
      <c r="DK13" s="7">
        <f t="shared" si="17"/>
        <v>2.6756847890844924</v>
      </c>
      <c r="DL13" s="13">
        <f t="shared" si="18"/>
        <v>1.6756847890844924</v>
      </c>
      <c r="DM13" s="14">
        <f t="shared" si="19"/>
        <v>0.55952369901280308</v>
      </c>
      <c r="DN13" s="37">
        <f t="shared" si="36"/>
        <v>0.5750000000000749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8</v>
      </c>
      <c r="E14" s="71"/>
      <c r="F14" s="71">
        <v>1</v>
      </c>
      <c r="G14" s="71"/>
      <c r="H14" s="71"/>
      <c r="I14" s="69">
        <f t="shared" si="21"/>
        <v>9.5</v>
      </c>
      <c r="J14" s="72">
        <v>0.36650462962962965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0.36652777777777779</v>
      </c>
      <c r="U14" s="64"/>
      <c r="V14" s="64"/>
      <c r="W14" s="65">
        <v>8</v>
      </c>
      <c r="X14" s="65"/>
      <c r="Y14" s="65">
        <v>1</v>
      </c>
      <c r="Z14" s="65"/>
      <c r="AA14" s="65"/>
      <c r="AB14" s="69">
        <f t="shared" si="23"/>
        <v>9.5</v>
      </c>
      <c r="AC14" s="68">
        <v>0.36670138888888887</v>
      </c>
      <c r="AD14" s="70">
        <f t="shared" si="0"/>
        <v>1.7361111111108274E-4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0.3667361111111111</v>
      </c>
      <c r="CM14" s="82">
        <v>0.36711805555555554</v>
      </c>
      <c r="CN14" s="64" t="str">
        <f t="shared" si="1"/>
        <v>Y</v>
      </c>
      <c r="CO14" s="65" t="s">
        <v>74</v>
      </c>
      <c r="CP14" s="65" t="s">
        <v>75</v>
      </c>
      <c r="CQ14" s="66">
        <f t="shared" si="2"/>
        <v>1.96759259259216E-4</v>
      </c>
      <c r="CR14" s="64" t="str">
        <f t="shared" si="3"/>
        <v>Yes</v>
      </c>
      <c r="CS14" s="67">
        <f t="shared" si="4"/>
        <v>2280.0000000003724</v>
      </c>
      <c r="CT14" s="76"/>
      <c r="CU14" s="61">
        <f t="shared" si="5"/>
        <v>0</v>
      </c>
      <c r="CV14" s="62">
        <f t="shared" si="6"/>
        <v>9.5</v>
      </c>
      <c r="CW14" s="63">
        <f t="shared" si="7"/>
        <v>14.999999999997549</v>
      </c>
      <c r="CX14" s="63">
        <f t="shared" si="32"/>
        <v>2</v>
      </c>
      <c r="CY14" s="63">
        <f t="shared" si="8"/>
        <v>0</v>
      </c>
      <c r="CZ14" s="63">
        <f t="shared" si="9"/>
        <v>19.999999999996732</v>
      </c>
      <c r="DA14" s="51">
        <f t="shared" si="33"/>
        <v>9.5</v>
      </c>
      <c r="DB14" s="52">
        <f t="shared" si="34"/>
        <v>-2.6976418295728806</v>
      </c>
      <c r="DC14" s="53">
        <f t="shared" si="10"/>
        <v>0.75842658592845347</v>
      </c>
      <c r="DD14" s="7">
        <f t="shared" si="35"/>
        <v>2</v>
      </c>
      <c r="DE14" s="7">
        <f t="shared" si="11"/>
        <v>15.697641829570429</v>
      </c>
      <c r="DF14" s="7">
        <f t="shared" si="12"/>
        <v>52.999999999997094</v>
      </c>
      <c r="DG14" s="7">
        <f t="shared" si="13"/>
        <v>16.999999999996732</v>
      </c>
      <c r="DH14" s="7">
        <f t="shared" si="14"/>
        <v>-1.6976418295728806</v>
      </c>
      <c r="DI14" s="7">
        <f t="shared" si="15"/>
        <v>-2.6976418295728806</v>
      </c>
      <c r="DJ14" s="7">
        <f t="shared" si="16"/>
        <v>-1.6976418295728806</v>
      </c>
      <c r="DK14" s="7">
        <f t="shared" si="17"/>
        <v>-0.69764182957288057</v>
      </c>
      <c r="DL14" s="13">
        <f t="shared" si="18"/>
        <v>-2.6976418295728806</v>
      </c>
      <c r="DM14" s="14">
        <f t="shared" si="19"/>
        <v>0.75842658592845347</v>
      </c>
      <c r="DN14" s="37">
        <f t="shared" si="36"/>
        <v>0.75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6</v>
      </c>
      <c r="E15" s="71">
        <v>2</v>
      </c>
      <c r="F15" s="71"/>
      <c r="G15" s="71"/>
      <c r="H15" s="71"/>
      <c r="I15" s="69">
        <f t="shared" si="21"/>
        <v>8</v>
      </c>
      <c r="J15" s="72">
        <v>0.37218749999999995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0.37221064814814814</v>
      </c>
      <c r="U15" s="64"/>
      <c r="V15" s="64"/>
      <c r="W15" s="65">
        <v>6</v>
      </c>
      <c r="X15" s="65">
        <v>2</v>
      </c>
      <c r="Y15" s="65"/>
      <c r="Z15" s="65"/>
      <c r="AA15" s="65"/>
      <c r="AB15" s="69">
        <f t="shared" si="23"/>
        <v>8</v>
      </c>
      <c r="AC15" s="68">
        <v>0.37234953703703705</v>
      </c>
      <c r="AD15" s="70">
        <f t="shared" si="0"/>
        <v>1.388888888889106E-4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0.37240740740740735</v>
      </c>
      <c r="CM15" s="82">
        <v>0.37274305555555554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1.6203703703709937E-4</v>
      </c>
      <c r="CR15" s="64" t="str">
        <f t="shared" si="3"/>
        <v>Yes</v>
      </c>
      <c r="CS15" s="67">
        <f t="shared" si="4"/>
        <v>2399.9999999996248</v>
      </c>
      <c r="CT15" s="76"/>
      <c r="CU15" s="61">
        <f t="shared" si="5"/>
        <v>0</v>
      </c>
      <c r="CV15" s="62">
        <f t="shared" si="6"/>
        <v>8</v>
      </c>
      <c r="CW15" s="63">
        <f t="shared" si="7"/>
        <v>12.000000000001876</v>
      </c>
      <c r="CX15" s="63">
        <f t="shared" si="32"/>
        <v>1</v>
      </c>
      <c r="CY15" s="63">
        <f t="shared" si="8"/>
        <v>0</v>
      </c>
      <c r="CZ15" s="63">
        <f t="shared" si="9"/>
        <v>18.999999999999773</v>
      </c>
      <c r="DA15" s="51">
        <f t="shared" si="33"/>
        <v>8</v>
      </c>
      <c r="DB15" s="52">
        <f t="shared" si="34"/>
        <v>-2.219066803846907</v>
      </c>
      <c r="DC15" s="53">
        <f t="shared" si="10"/>
        <v>0.68781002422047866</v>
      </c>
      <c r="DD15" s="7">
        <f t="shared" si="35"/>
        <v>1</v>
      </c>
      <c r="DE15" s="7">
        <f t="shared" si="11"/>
        <v>13.219066803848783</v>
      </c>
      <c r="DF15" s="7">
        <f t="shared" si="12"/>
        <v>48.000000000002707</v>
      </c>
      <c r="DG15" s="7">
        <f t="shared" si="13"/>
        <v>15.999999999999773</v>
      </c>
      <c r="DH15" s="7">
        <f t="shared" si="14"/>
        <v>-2.219066803846907</v>
      </c>
      <c r="DI15" s="7">
        <f t="shared" si="15"/>
        <v>-3.219066803846907</v>
      </c>
      <c r="DJ15" s="7">
        <f t="shared" si="16"/>
        <v>-2.219066803846907</v>
      </c>
      <c r="DK15" s="7">
        <f t="shared" si="17"/>
        <v>-1.219066803846907</v>
      </c>
      <c r="DL15" s="13">
        <f t="shared" si="18"/>
        <v>-2.219066803846907</v>
      </c>
      <c r="DM15" s="14">
        <f t="shared" si="19"/>
        <v>0.68781002422047854</v>
      </c>
      <c r="DN15" s="37">
        <f t="shared" si="36"/>
        <v>0.63157894736852738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si="21"/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si="22"/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si="23"/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si="24"/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si="25"/>
        <v>-</v>
      </c>
      <c r="AW16" s="68"/>
      <c r="AX16" s="70" t="str">
        <f t="shared" si="26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si="27"/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si="28"/>
        <v>-</v>
      </c>
      <c r="BQ16" s="68"/>
      <c r="BR16" s="70" t="str">
        <f t="shared" si="29"/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si="30"/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si="31"/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21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22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23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24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25"/>
        <v>-</v>
      </c>
      <c r="AW17" s="68"/>
      <c r="AX17" s="70" t="str">
        <f t="shared" si="26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27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28"/>
        <v>-</v>
      </c>
      <c r="BQ17" s="68"/>
      <c r="BR17" s="70" t="str">
        <f t="shared" si="29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30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31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21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22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23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24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25"/>
        <v>-</v>
      </c>
      <c r="AW18" s="68"/>
      <c r="AX18" s="70" t="str">
        <f t="shared" si="26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27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28"/>
        <v>-</v>
      </c>
      <c r="BQ18" s="68"/>
      <c r="BR18" s="70" t="str">
        <f t="shared" si="29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30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31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21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22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23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24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25"/>
        <v>-</v>
      </c>
      <c r="AW19" s="68"/>
      <c r="AX19" s="70" t="str">
        <f t="shared" si="26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27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28"/>
        <v>-</v>
      </c>
      <c r="BQ19" s="68"/>
      <c r="BR19" s="70" t="str">
        <f t="shared" si="29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30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31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21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22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23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24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25"/>
        <v>-</v>
      </c>
      <c r="AW20" s="68"/>
      <c r="AX20" s="70" t="str">
        <f t="shared" si="26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27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28"/>
        <v>-</v>
      </c>
      <c r="BQ20" s="68"/>
      <c r="BR20" s="70" t="str">
        <f t="shared" si="29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30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31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21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22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23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24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25"/>
        <v>-</v>
      </c>
      <c r="AW21" s="68"/>
      <c r="AX21" s="70" t="str">
        <f t="shared" si="26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27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28"/>
        <v>-</v>
      </c>
      <c r="BQ21" s="68"/>
      <c r="BR21" s="70" t="str">
        <f t="shared" si="29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30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31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21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22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23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24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25"/>
        <v>-</v>
      </c>
      <c r="AW22" s="68"/>
      <c r="AX22" s="70" t="str">
        <f t="shared" si="26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27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28"/>
        <v>-</v>
      </c>
      <c r="BQ22" s="68"/>
      <c r="BR22" s="70" t="str">
        <f t="shared" si="29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30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31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21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22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23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24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25"/>
        <v>-</v>
      </c>
      <c r="AW23" s="68"/>
      <c r="AX23" s="70" t="str">
        <f t="shared" si="26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27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28"/>
        <v>-</v>
      </c>
      <c r="BQ23" s="68"/>
      <c r="BR23" s="70" t="str">
        <f t="shared" si="29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30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31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21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22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23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24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25"/>
        <v>-</v>
      </c>
      <c r="AW24" s="68"/>
      <c r="AX24" s="70" t="str">
        <f t="shared" si="26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27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28"/>
        <v>-</v>
      </c>
      <c r="BQ24" s="68"/>
      <c r="BR24" s="70" t="str">
        <f t="shared" si="29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30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31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21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22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23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24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25"/>
        <v>-</v>
      </c>
      <c r="AW25" s="68"/>
      <c r="AX25" s="70" t="str">
        <f t="shared" si="26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27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28"/>
        <v>-</v>
      </c>
      <c r="BQ25" s="68"/>
      <c r="BR25" s="70" t="str">
        <f t="shared" si="29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30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31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21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22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23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24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25"/>
        <v>-</v>
      </c>
      <c r="AW26" s="68"/>
      <c r="AX26" s="70" t="str">
        <f t="shared" si="26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27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28"/>
        <v>-</v>
      </c>
      <c r="BQ26" s="68"/>
      <c r="BR26" s="70" t="str">
        <f t="shared" si="29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30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31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21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22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23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24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25"/>
        <v>-</v>
      </c>
      <c r="AW27" s="68"/>
      <c r="AX27" s="70" t="str">
        <f t="shared" si="26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27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28"/>
        <v>-</v>
      </c>
      <c r="BQ27" s="68"/>
      <c r="BR27" s="70" t="str">
        <f t="shared" si="29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30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31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21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22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23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24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25"/>
        <v>-</v>
      </c>
      <c r="AW28" s="68"/>
      <c r="AX28" s="70" t="str">
        <f t="shared" si="26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27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28"/>
        <v>-</v>
      </c>
      <c r="BQ28" s="68"/>
      <c r="BR28" s="70" t="str">
        <f t="shared" si="29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30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31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21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22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23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24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25"/>
        <v>-</v>
      </c>
      <c r="AW29" s="68"/>
      <c r="AX29" s="70" t="str">
        <f t="shared" si="26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27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28"/>
        <v>-</v>
      </c>
      <c r="BQ29" s="68"/>
      <c r="BR29" s="70" t="str">
        <f t="shared" si="29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30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31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21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22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23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24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25"/>
        <v>-</v>
      </c>
      <c r="AW30" s="68"/>
      <c r="AX30" s="70" t="str">
        <f t="shared" si="26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27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28"/>
        <v>-</v>
      </c>
      <c r="BQ30" s="68"/>
      <c r="BR30" s="70" t="str">
        <f t="shared" si="29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30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31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21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22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23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24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25"/>
        <v>-</v>
      </c>
      <c r="AW31" s="68"/>
      <c r="AX31" s="70" t="str">
        <f t="shared" si="26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27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28"/>
        <v>-</v>
      </c>
      <c r="BQ31" s="68"/>
      <c r="BR31" s="70" t="str">
        <f t="shared" si="29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30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31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21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22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23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24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25"/>
        <v>-</v>
      </c>
      <c r="AW32" s="68"/>
      <c r="AX32" s="70" t="str">
        <f t="shared" si="26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27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28"/>
        <v>-</v>
      </c>
      <c r="BQ32" s="68"/>
      <c r="BR32" s="70" t="str">
        <f t="shared" si="29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30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31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21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22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23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24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25"/>
        <v>-</v>
      </c>
      <c r="AW33" s="68"/>
      <c r="AX33" s="70" t="str">
        <f t="shared" si="26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27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28"/>
        <v>-</v>
      </c>
      <c r="BQ33" s="68"/>
      <c r="BR33" s="70" t="str">
        <f t="shared" si="29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30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31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21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22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23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24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25"/>
        <v>-</v>
      </c>
      <c r="AW34" s="68"/>
      <c r="AX34" s="70" t="str">
        <f t="shared" si="26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27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28"/>
        <v>-</v>
      </c>
      <c r="BQ34" s="68"/>
      <c r="BR34" s="70" t="str">
        <f t="shared" si="29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30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31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21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22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23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24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25"/>
        <v>-</v>
      </c>
      <c r="AW35" s="68"/>
      <c r="AX35" s="70" t="str">
        <f t="shared" si="26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27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28"/>
        <v>-</v>
      </c>
      <c r="BQ35" s="68"/>
      <c r="BR35" s="70" t="str">
        <f t="shared" si="29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30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31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21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22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23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24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25"/>
        <v>-</v>
      </c>
      <c r="AW36" s="68"/>
      <c r="AX36" s="70" t="str">
        <f t="shared" si="26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27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28"/>
        <v>-</v>
      </c>
      <c r="BQ36" s="68"/>
      <c r="BR36" s="70" t="str">
        <f t="shared" si="29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30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31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21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22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23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24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25"/>
        <v>-</v>
      </c>
      <c r="AW37" s="68"/>
      <c r="AX37" s="70" t="str">
        <f t="shared" si="26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27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28"/>
        <v>-</v>
      </c>
      <c r="BQ37" s="68"/>
      <c r="BR37" s="70" t="str">
        <f t="shared" si="29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30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31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21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22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23"/>
        <v>-</v>
      </c>
      <c r="AC38" s="68"/>
      <c r="AD38" s="70" t="str">
        <f t="shared" ref="AD38:AD55" si="3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24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25"/>
        <v>-</v>
      </c>
      <c r="AW38" s="68"/>
      <c r="AX38" s="70" t="str">
        <f t="shared" si="26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27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28"/>
        <v>-</v>
      </c>
      <c r="BQ38" s="68"/>
      <c r="BR38" s="70" t="str">
        <f t="shared" si="29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30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31"/>
        <v>-</v>
      </c>
      <c r="CK38" s="76"/>
      <c r="CL38" s="81"/>
      <c r="CM38" s="82"/>
      <c r="CN38" s="64" t="str">
        <f t="shared" ref="CN38:CN55" si="38">IF($J38="","-",IF(AND(AB38&gt;0,S38=0),"Y","N"))</f>
        <v>-</v>
      </c>
      <c r="CO38" s="65"/>
      <c r="CP38" s="65"/>
      <c r="CQ38" s="66" t="str">
        <f t="shared" ref="CQ38:CQ55" si="39">IF($J38="","-",IF(AC38=0,0,AC38-J38))</f>
        <v>-</v>
      </c>
      <c r="CR38" s="64" t="str">
        <f t="shared" ref="CR38:CR55" si="40">IF($J38="","-",IF(AND(I38&gt;=CR$4,CQ38&gt;=CQ$4,CP38="N",S38=0),"Yes","No"))</f>
        <v>-</v>
      </c>
      <c r="CS38" s="67" t="str">
        <f t="shared" ref="CS38:CS55" si="41">IF($J38="","",IF(S38&gt;0,0,IF(AD38=0,0,AB38/(AD38*24))))</f>
        <v/>
      </c>
      <c r="CT38" s="76"/>
      <c r="CU38" s="61" t="str">
        <f t="shared" ref="CU38:CU55" si="42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43">IF($J38="","-",S38+AM38+BG38+CA38)</f>
        <v>-</v>
      </c>
      <c r="CZ38" s="63" t="str">
        <f t="shared" ref="CZ38:CZ55" si="44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45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46">IF($J38="","-",IFERROR((3600*CV38/$CS$56),0))</f>
        <v>-</v>
      </c>
      <c r="DF38" s="7" t="str">
        <f t="shared" ref="DF38:DF55" si="47">IF(J38="","-",(CM38-J38)*86400)</f>
        <v>-</v>
      </c>
      <c r="DG38" s="7" t="str">
        <f t="shared" ref="DG38:DG55" si="48">IF($J38="","-",(CL38-J38-(3/86400))*86400)</f>
        <v>-</v>
      </c>
      <c r="DH38" s="7" t="str">
        <f t="shared" ref="DH38:DH55" si="49">IF($J38="","-",IF($CW38=0,0, $CW38-IFERROR(3600*$CV38/$CS$56,0)-1))</f>
        <v>-</v>
      </c>
      <c r="DI38" s="7" t="str">
        <f t="shared" ref="DI38:DI55" si="50">IF($J38="","-",IF($CW38=0,0, $CW38-IFERROR(3600*$CV38/$CS$56,0)-2))</f>
        <v>-</v>
      </c>
      <c r="DJ38" s="7" t="str">
        <f t="shared" ref="DJ38:DJ55" si="51">IF($J38="","-",IF($CW38=0,0, $CW38-IFERROR(3600*$CV38/$CS$56,0)-1))</f>
        <v>-</v>
      </c>
      <c r="DK38" s="7" t="str">
        <f t="shared" ref="DK38:DK55" si="52">IF($J38="","-",IF($CW38=0,0, $CW38-IFERROR(3600*$CV38/$CS$56,0)))</f>
        <v>-</v>
      </c>
      <c r="DL38" s="13" t="str">
        <f t="shared" ref="DL38:DL55" si="53">IF($J38="","-",HLOOKUP(CX38,$DH$5:$DK$55,A38+1, FALSE))</f>
        <v>-</v>
      </c>
      <c r="DM38" s="14" t="str">
        <f t="shared" ref="DM38:DM55" si="54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55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21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22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23"/>
        <v>-</v>
      </c>
      <c r="AC39" s="68"/>
      <c r="AD39" s="70" t="str">
        <f t="shared" si="3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24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25"/>
        <v>-</v>
      </c>
      <c r="AW39" s="68"/>
      <c r="AX39" s="70" t="str">
        <f t="shared" si="26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27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28"/>
        <v>-</v>
      </c>
      <c r="BQ39" s="68"/>
      <c r="BR39" s="70" t="str">
        <f t="shared" si="29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30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31"/>
        <v>-</v>
      </c>
      <c r="CK39" s="76"/>
      <c r="CL39" s="81"/>
      <c r="CM39" s="82"/>
      <c r="CN39" s="64" t="str">
        <f t="shared" si="38"/>
        <v>-</v>
      </c>
      <c r="CO39" s="65"/>
      <c r="CP39" s="65"/>
      <c r="CQ39" s="66" t="str">
        <f t="shared" si="39"/>
        <v>-</v>
      </c>
      <c r="CR39" s="64" t="str">
        <f t="shared" si="40"/>
        <v>-</v>
      </c>
      <c r="CS39" s="67" t="str">
        <f t="shared" si="41"/>
        <v/>
      </c>
      <c r="CT39" s="76"/>
      <c r="CU39" s="61" t="str">
        <f t="shared" si="42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43"/>
        <v>-</v>
      </c>
      <c r="CZ39" s="63" t="str">
        <f t="shared" si="44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45"/>
        <v>-</v>
      </c>
      <c r="DD39" s="7" t="str">
        <f t="shared" si="35"/>
        <v>-</v>
      </c>
      <c r="DE39" s="7" t="str">
        <f t="shared" si="46"/>
        <v>-</v>
      </c>
      <c r="DF39" s="7" t="str">
        <f t="shared" si="47"/>
        <v>-</v>
      </c>
      <c r="DG39" s="7" t="str">
        <f t="shared" si="48"/>
        <v>-</v>
      </c>
      <c r="DH39" s="7" t="str">
        <f t="shared" si="49"/>
        <v>-</v>
      </c>
      <c r="DI39" s="7" t="str">
        <f t="shared" si="50"/>
        <v>-</v>
      </c>
      <c r="DJ39" s="7" t="str">
        <f t="shared" si="51"/>
        <v>-</v>
      </c>
      <c r="DK39" s="7" t="str">
        <f t="shared" si="52"/>
        <v>-</v>
      </c>
      <c r="DL39" s="13" t="str">
        <f t="shared" si="53"/>
        <v>-</v>
      </c>
      <c r="DM39" s="14" t="str">
        <f t="shared" si="54"/>
        <v>-</v>
      </c>
      <c r="DN39" s="37" t="str">
        <f t="shared" si="36"/>
        <v>-</v>
      </c>
      <c r="DO39" s="89" t="str">
        <f t="shared" si="55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21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22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23"/>
        <v>-</v>
      </c>
      <c r="AC40" s="68"/>
      <c r="AD40" s="70" t="str">
        <f t="shared" si="3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24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25"/>
        <v>-</v>
      </c>
      <c r="AW40" s="68"/>
      <c r="AX40" s="70" t="str">
        <f t="shared" si="26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27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28"/>
        <v>-</v>
      </c>
      <c r="BQ40" s="68"/>
      <c r="BR40" s="70" t="str">
        <f t="shared" si="29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30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31"/>
        <v>-</v>
      </c>
      <c r="CK40" s="76"/>
      <c r="CL40" s="81"/>
      <c r="CM40" s="82"/>
      <c r="CN40" s="64" t="str">
        <f t="shared" si="38"/>
        <v>-</v>
      </c>
      <c r="CO40" s="65"/>
      <c r="CP40" s="65"/>
      <c r="CQ40" s="66" t="str">
        <f t="shared" si="39"/>
        <v>-</v>
      </c>
      <c r="CR40" s="64" t="str">
        <f t="shared" si="40"/>
        <v>-</v>
      </c>
      <c r="CS40" s="67" t="str">
        <f t="shared" si="41"/>
        <v/>
      </c>
      <c r="CT40" s="76"/>
      <c r="CU40" s="61" t="str">
        <f t="shared" si="42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43"/>
        <v>-</v>
      </c>
      <c r="CZ40" s="63" t="str">
        <f t="shared" si="44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45"/>
        <v>-</v>
      </c>
      <c r="DD40" s="7" t="str">
        <f t="shared" si="35"/>
        <v>-</v>
      </c>
      <c r="DE40" s="7" t="str">
        <f t="shared" si="46"/>
        <v>-</v>
      </c>
      <c r="DF40" s="7" t="str">
        <f t="shared" si="47"/>
        <v>-</v>
      </c>
      <c r="DG40" s="7" t="str">
        <f t="shared" si="48"/>
        <v>-</v>
      </c>
      <c r="DH40" s="7" t="str">
        <f t="shared" si="49"/>
        <v>-</v>
      </c>
      <c r="DI40" s="7" t="str">
        <f t="shared" si="50"/>
        <v>-</v>
      </c>
      <c r="DJ40" s="7" t="str">
        <f t="shared" si="51"/>
        <v>-</v>
      </c>
      <c r="DK40" s="7" t="str">
        <f t="shared" si="52"/>
        <v>-</v>
      </c>
      <c r="DL40" s="13" t="str">
        <f t="shared" si="53"/>
        <v>-</v>
      </c>
      <c r="DM40" s="14" t="str">
        <f t="shared" si="54"/>
        <v>-</v>
      </c>
      <c r="DN40" s="37" t="str">
        <f t="shared" si="36"/>
        <v>-</v>
      </c>
      <c r="DO40" s="89" t="str">
        <f t="shared" si="55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21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22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23"/>
        <v>-</v>
      </c>
      <c r="AC41" s="68"/>
      <c r="AD41" s="70" t="str">
        <f t="shared" si="3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24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25"/>
        <v>-</v>
      </c>
      <c r="AW41" s="68"/>
      <c r="AX41" s="70" t="str">
        <f t="shared" si="26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27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28"/>
        <v>-</v>
      </c>
      <c r="BQ41" s="68"/>
      <c r="BR41" s="70" t="str">
        <f t="shared" si="29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30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31"/>
        <v>-</v>
      </c>
      <c r="CK41" s="76"/>
      <c r="CL41" s="81"/>
      <c r="CM41" s="82"/>
      <c r="CN41" s="64" t="str">
        <f t="shared" si="38"/>
        <v>-</v>
      </c>
      <c r="CO41" s="65"/>
      <c r="CP41" s="65"/>
      <c r="CQ41" s="66" t="str">
        <f t="shared" si="39"/>
        <v>-</v>
      </c>
      <c r="CR41" s="64" t="str">
        <f t="shared" si="40"/>
        <v>-</v>
      </c>
      <c r="CS41" s="67" t="str">
        <f t="shared" si="41"/>
        <v/>
      </c>
      <c r="CT41" s="76"/>
      <c r="CU41" s="61" t="str">
        <f t="shared" si="42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43"/>
        <v>-</v>
      </c>
      <c r="CZ41" s="63" t="str">
        <f t="shared" si="44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45"/>
        <v>-</v>
      </c>
      <c r="DD41" s="7" t="str">
        <f t="shared" si="35"/>
        <v>-</v>
      </c>
      <c r="DE41" s="7" t="str">
        <f t="shared" si="46"/>
        <v>-</v>
      </c>
      <c r="DF41" s="7" t="str">
        <f t="shared" si="47"/>
        <v>-</v>
      </c>
      <c r="DG41" s="7" t="str">
        <f t="shared" si="48"/>
        <v>-</v>
      </c>
      <c r="DH41" s="7" t="str">
        <f t="shared" si="49"/>
        <v>-</v>
      </c>
      <c r="DI41" s="7" t="str">
        <f t="shared" si="50"/>
        <v>-</v>
      </c>
      <c r="DJ41" s="7" t="str">
        <f t="shared" si="51"/>
        <v>-</v>
      </c>
      <c r="DK41" s="7" t="str">
        <f t="shared" si="52"/>
        <v>-</v>
      </c>
      <c r="DL41" s="13" t="str">
        <f t="shared" si="53"/>
        <v>-</v>
      </c>
      <c r="DM41" s="14" t="str">
        <f t="shared" si="54"/>
        <v>-</v>
      </c>
      <c r="DN41" s="37" t="str">
        <f t="shared" si="36"/>
        <v>-</v>
      </c>
      <c r="DO41" s="89" t="str">
        <f t="shared" si="55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21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22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23"/>
        <v>-</v>
      </c>
      <c r="AC42" s="68"/>
      <c r="AD42" s="70" t="str">
        <f t="shared" si="3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24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25"/>
        <v>-</v>
      </c>
      <c r="AW42" s="68"/>
      <c r="AX42" s="70" t="str">
        <f t="shared" si="26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27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28"/>
        <v>-</v>
      </c>
      <c r="BQ42" s="68"/>
      <c r="BR42" s="70" t="str">
        <f t="shared" si="29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30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31"/>
        <v>-</v>
      </c>
      <c r="CK42" s="76"/>
      <c r="CL42" s="81"/>
      <c r="CM42" s="82"/>
      <c r="CN42" s="64" t="str">
        <f t="shared" si="38"/>
        <v>-</v>
      </c>
      <c r="CO42" s="65"/>
      <c r="CP42" s="65"/>
      <c r="CQ42" s="66" t="str">
        <f t="shared" si="39"/>
        <v>-</v>
      </c>
      <c r="CR42" s="64" t="str">
        <f t="shared" si="40"/>
        <v>-</v>
      </c>
      <c r="CS42" s="67" t="str">
        <f t="shared" si="41"/>
        <v/>
      </c>
      <c r="CT42" s="76"/>
      <c r="CU42" s="61" t="str">
        <f t="shared" si="42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43"/>
        <v>-</v>
      </c>
      <c r="CZ42" s="63" t="str">
        <f t="shared" si="44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45"/>
        <v>-</v>
      </c>
      <c r="DD42" s="7" t="str">
        <f t="shared" si="35"/>
        <v>-</v>
      </c>
      <c r="DE42" s="7" t="str">
        <f t="shared" si="46"/>
        <v>-</v>
      </c>
      <c r="DF42" s="7" t="str">
        <f t="shared" si="47"/>
        <v>-</v>
      </c>
      <c r="DG42" s="7" t="str">
        <f t="shared" si="48"/>
        <v>-</v>
      </c>
      <c r="DH42" s="7" t="str">
        <f t="shared" si="49"/>
        <v>-</v>
      </c>
      <c r="DI42" s="7" t="str">
        <f t="shared" si="50"/>
        <v>-</v>
      </c>
      <c r="DJ42" s="7" t="str">
        <f t="shared" si="51"/>
        <v>-</v>
      </c>
      <c r="DK42" s="7" t="str">
        <f t="shared" si="52"/>
        <v>-</v>
      </c>
      <c r="DL42" s="13" t="str">
        <f t="shared" si="53"/>
        <v>-</v>
      </c>
      <c r="DM42" s="14" t="str">
        <f t="shared" si="54"/>
        <v>-</v>
      </c>
      <c r="DN42" s="37" t="str">
        <f t="shared" si="36"/>
        <v>-</v>
      </c>
      <c r="DO42" s="89" t="str">
        <f t="shared" si="55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21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22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23"/>
        <v>-</v>
      </c>
      <c r="AC43" s="68"/>
      <c r="AD43" s="70" t="str">
        <f t="shared" si="3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24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25"/>
        <v>-</v>
      </c>
      <c r="AW43" s="68"/>
      <c r="AX43" s="70" t="str">
        <f t="shared" si="26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27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28"/>
        <v>-</v>
      </c>
      <c r="BQ43" s="68"/>
      <c r="BR43" s="70" t="str">
        <f t="shared" si="29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30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31"/>
        <v>-</v>
      </c>
      <c r="CK43" s="76"/>
      <c r="CL43" s="81"/>
      <c r="CM43" s="82"/>
      <c r="CN43" s="64" t="str">
        <f t="shared" si="38"/>
        <v>-</v>
      </c>
      <c r="CO43" s="65"/>
      <c r="CP43" s="65"/>
      <c r="CQ43" s="66" t="str">
        <f t="shared" si="39"/>
        <v>-</v>
      </c>
      <c r="CR43" s="64" t="str">
        <f t="shared" si="40"/>
        <v>-</v>
      </c>
      <c r="CS43" s="67" t="str">
        <f t="shared" si="41"/>
        <v/>
      </c>
      <c r="CT43" s="76"/>
      <c r="CU43" s="61" t="str">
        <f t="shared" si="42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43"/>
        <v>-</v>
      </c>
      <c r="CZ43" s="63" t="str">
        <f t="shared" si="44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45"/>
        <v>-</v>
      </c>
      <c r="DD43" s="7" t="str">
        <f t="shared" si="35"/>
        <v>-</v>
      </c>
      <c r="DE43" s="7" t="str">
        <f t="shared" si="46"/>
        <v>-</v>
      </c>
      <c r="DF43" s="7" t="str">
        <f t="shared" si="47"/>
        <v>-</v>
      </c>
      <c r="DG43" s="7" t="str">
        <f t="shared" si="48"/>
        <v>-</v>
      </c>
      <c r="DH43" s="7" t="str">
        <f t="shared" si="49"/>
        <v>-</v>
      </c>
      <c r="DI43" s="7" t="str">
        <f t="shared" si="50"/>
        <v>-</v>
      </c>
      <c r="DJ43" s="7" t="str">
        <f t="shared" si="51"/>
        <v>-</v>
      </c>
      <c r="DK43" s="7" t="str">
        <f t="shared" si="52"/>
        <v>-</v>
      </c>
      <c r="DL43" s="13" t="str">
        <f t="shared" si="53"/>
        <v>-</v>
      </c>
      <c r="DM43" s="14" t="str">
        <f t="shared" si="54"/>
        <v>-</v>
      </c>
      <c r="DN43" s="37" t="str">
        <f t="shared" si="36"/>
        <v>-</v>
      </c>
      <c r="DO43" s="89" t="str">
        <f t="shared" si="55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21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22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23"/>
        <v>-</v>
      </c>
      <c r="AC44" s="68"/>
      <c r="AD44" s="70" t="str">
        <f t="shared" si="3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24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25"/>
        <v>-</v>
      </c>
      <c r="AW44" s="68"/>
      <c r="AX44" s="70" t="str">
        <f t="shared" si="26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27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28"/>
        <v>-</v>
      </c>
      <c r="BQ44" s="68"/>
      <c r="BR44" s="70" t="str">
        <f t="shared" si="29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30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31"/>
        <v>-</v>
      </c>
      <c r="CK44" s="76"/>
      <c r="CL44" s="81"/>
      <c r="CM44" s="82"/>
      <c r="CN44" s="64" t="str">
        <f t="shared" si="38"/>
        <v>-</v>
      </c>
      <c r="CO44" s="65"/>
      <c r="CP44" s="65"/>
      <c r="CQ44" s="66" t="str">
        <f t="shared" si="39"/>
        <v>-</v>
      </c>
      <c r="CR44" s="64" t="str">
        <f t="shared" si="40"/>
        <v>-</v>
      </c>
      <c r="CS44" s="67" t="str">
        <f t="shared" si="41"/>
        <v/>
      </c>
      <c r="CT44" s="76"/>
      <c r="CU44" s="61" t="str">
        <f t="shared" si="42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43"/>
        <v>-</v>
      </c>
      <c r="CZ44" s="63" t="str">
        <f t="shared" si="44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45"/>
        <v>-</v>
      </c>
      <c r="DD44" s="7" t="str">
        <f t="shared" si="35"/>
        <v>-</v>
      </c>
      <c r="DE44" s="7" t="str">
        <f t="shared" si="46"/>
        <v>-</v>
      </c>
      <c r="DF44" s="7" t="str">
        <f t="shared" si="47"/>
        <v>-</v>
      </c>
      <c r="DG44" s="7" t="str">
        <f t="shared" si="48"/>
        <v>-</v>
      </c>
      <c r="DH44" s="7" t="str">
        <f t="shared" si="49"/>
        <v>-</v>
      </c>
      <c r="DI44" s="7" t="str">
        <f t="shared" si="50"/>
        <v>-</v>
      </c>
      <c r="DJ44" s="7" t="str">
        <f t="shared" si="51"/>
        <v>-</v>
      </c>
      <c r="DK44" s="7" t="str">
        <f t="shared" si="52"/>
        <v>-</v>
      </c>
      <c r="DL44" s="13" t="str">
        <f t="shared" si="53"/>
        <v>-</v>
      </c>
      <c r="DM44" s="14" t="str">
        <f t="shared" si="54"/>
        <v>-</v>
      </c>
      <c r="DN44" s="37" t="str">
        <f t="shared" si="36"/>
        <v>-</v>
      </c>
      <c r="DO44" s="89" t="str">
        <f t="shared" si="55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21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22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23"/>
        <v>-</v>
      </c>
      <c r="AC45" s="68"/>
      <c r="AD45" s="70" t="str">
        <f t="shared" si="3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24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25"/>
        <v>-</v>
      </c>
      <c r="AW45" s="68"/>
      <c r="AX45" s="70" t="str">
        <f t="shared" si="26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27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28"/>
        <v>-</v>
      </c>
      <c r="BQ45" s="68"/>
      <c r="BR45" s="70" t="str">
        <f t="shared" si="29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30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31"/>
        <v>-</v>
      </c>
      <c r="CK45" s="76"/>
      <c r="CL45" s="81"/>
      <c r="CM45" s="82"/>
      <c r="CN45" s="64" t="str">
        <f t="shared" si="38"/>
        <v>-</v>
      </c>
      <c r="CO45" s="65"/>
      <c r="CP45" s="65"/>
      <c r="CQ45" s="66" t="str">
        <f t="shared" si="39"/>
        <v>-</v>
      </c>
      <c r="CR45" s="64" t="str">
        <f t="shared" si="40"/>
        <v>-</v>
      </c>
      <c r="CS45" s="67" t="str">
        <f t="shared" si="41"/>
        <v/>
      </c>
      <c r="CT45" s="76"/>
      <c r="CU45" s="61" t="str">
        <f t="shared" si="42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43"/>
        <v>-</v>
      </c>
      <c r="CZ45" s="63" t="str">
        <f t="shared" si="44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45"/>
        <v>-</v>
      </c>
      <c r="DD45" s="7" t="str">
        <f t="shared" si="35"/>
        <v>-</v>
      </c>
      <c r="DE45" s="7" t="str">
        <f t="shared" si="46"/>
        <v>-</v>
      </c>
      <c r="DF45" s="7" t="str">
        <f t="shared" si="47"/>
        <v>-</v>
      </c>
      <c r="DG45" s="7" t="str">
        <f t="shared" si="48"/>
        <v>-</v>
      </c>
      <c r="DH45" s="7" t="str">
        <f t="shared" si="49"/>
        <v>-</v>
      </c>
      <c r="DI45" s="7" t="str">
        <f t="shared" si="50"/>
        <v>-</v>
      </c>
      <c r="DJ45" s="7" t="str">
        <f t="shared" si="51"/>
        <v>-</v>
      </c>
      <c r="DK45" s="7" t="str">
        <f t="shared" si="52"/>
        <v>-</v>
      </c>
      <c r="DL45" s="13" t="str">
        <f t="shared" si="53"/>
        <v>-</v>
      </c>
      <c r="DM45" s="14" t="str">
        <f t="shared" si="54"/>
        <v>-</v>
      </c>
      <c r="DN45" s="37" t="str">
        <f t="shared" si="36"/>
        <v>-</v>
      </c>
      <c r="DO45" s="89" t="str">
        <f t="shared" si="55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21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22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23"/>
        <v>-</v>
      </c>
      <c r="AC46" s="68"/>
      <c r="AD46" s="70" t="str">
        <f t="shared" si="3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24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25"/>
        <v>-</v>
      </c>
      <c r="AW46" s="68"/>
      <c r="AX46" s="70" t="str">
        <f t="shared" si="26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27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28"/>
        <v>-</v>
      </c>
      <c r="BQ46" s="68"/>
      <c r="BR46" s="70" t="str">
        <f t="shared" si="29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30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31"/>
        <v>-</v>
      </c>
      <c r="CK46" s="76"/>
      <c r="CL46" s="81"/>
      <c r="CM46" s="82"/>
      <c r="CN46" s="64" t="str">
        <f t="shared" si="38"/>
        <v>-</v>
      </c>
      <c r="CO46" s="65"/>
      <c r="CP46" s="65"/>
      <c r="CQ46" s="66" t="str">
        <f t="shared" si="39"/>
        <v>-</v>
      </c>
      <c r="CR46" s="64" t="str">
        <f t="shared" si="40"/>
        <v>-</v>
      </c>
      <c r="CS46" s="67" t="str">
        <f t="shared" si="41"/>
        <v/>
      </c>
      <c r="CT46" s="76"/>
      <c r="CU46" s="61" t="str">
        <f t="shared" si="42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43"/>
        <v>-</v>
      </c>
      <c r="CZ46" s="63" t="str">
        <f t="shared" si="44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45"/>
        <v>-</v>
      </c>
      <c r="DD46" s="7" t="str">
        <f t="shared" si="35"/>
        <v>-</v>
      </c>
      <c r="DE46" s="7" t="str">
        <f t="shared" si="46"/>
        <v>-</v>
      </c>
      <c r="DF46" s="7" t="str">
        <f t="shared" si="47"/>
        <v>-</v>
      </c>
      <c r="DG46" s="7" t="str">
        <f t="shared" si="48"/>
        <v>-</v>
      </c>
      <c r="DH46" s="7" t="str">
        <f t="shared" si="49"/>
        <v>-</v>
      </c>
      <c r="DI46" s="7" t="str">
        <f t="shared" si="50"/>
        <v>-</v>
      </c>
      <c r="DJ46" s="7" t="str">
        <f t="shared" si="51"/>
        <v>-</v>
      </c>
      <c r="DK46" s="7" t="str">
        <f t="shared" si="52"/>
        <v>-</v>
      </c>
      <c r="DL46" s="13" t="str">
        <f t="shared" si="53"/>
        <v>-</v>
      </c>
      <c r="DM46" s="14" t="str">
        <f t="shared" si="54"/>
        <v>-</v>
      </c>
      <c r="DN46" s="37" t="str">
        <f t="shared" si="36"/>
        <v>-</v>
      </c>
      <c r="DO46" s="89" t="str">
        <f t="shared" si="55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21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22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23"/>
        <v>-</v>
      </c>
      <c r="AC47" s="68"/>
      <c r="AD47" s="70" t="str">
        <f t="shared" si="3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24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25"/>
        <v>-</v>
      </c>
      <c r="AW47" s="68"/>
      <c r="AX47" s="70" t="str">
        <f t="shared" si="26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27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28"/>
        <v>-</v>
      </c>
      <c r="BQ47" s="68"/>
      <c r="BR47" s="70" t="str">
        <f t="shared" si="29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30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31"/>
        <v>-</v>
      </c>
      <c r="CK47" s="76"/>
      <c r="CL47" s="81"/>
      <c r="CM47" s="82"/>
      <c r="CN47" s="64" t="str">
        <f t="shared" si="38"/>
        <v>-</v>
      </c>
      <c r="CO47" s="65"/>
      <c r="CP47" s="65"/>
      <c r="CQ47" s="66" t="str">
        <f t="shared" si="39"/>
        <v>-</v>
      </c>
      <c r="CR47" s="64" t="str">
        <f t="shared" si="40"/>
        <v>-</v>
      </c>
      <c r="CS47" s="67" t="str">
        <f t="shared" si="41"/>
        <v/>
      </c>
      <c r="CT47" s="76"/>
      <c r="CU47" s="61" t="str">
        <f t="shared" si="42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43"/>
        <v>-</v>
      </c>
      <c r="CZ47" s="63" t="str">
        <f t="shared" si="44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45"/>
        <v>-</v>
      </c>
      <c r="DD47" s="7" t="str">
        <f t="shared" si="35"/>
        <v>-</v>
      </c>
      <c r="DE47" s="7" t="str">
        <f t="shared" si="46"/>
        <v>-</v>
      </c>
      <c r="DF47" s="7" t="str">
        <f t="shared" si="47"/>
        <v>-</v>
      </c>
      <c r="DG47" s="7" t="str">
        <f t="shared" si="48"/>
        <v>-</v>
      </c>
      <c r="DH47" s="7" t="str">
        <f t="shared" si="49"/>
        <v>-</v>
      </c>
      <c r="DI47" s="7" t="str">
        <f t="shared" si="50"/>
        <v>-</v>
      </c>
      <c r="DJ47" s="7" t="str">
        <f t="shared" si="51"/>
        <v>-</v>
      </c>
      <c r="DK47" s="7" t="str">
        <f t="shared" si="52"/>
        <v>-</v>
      </c>
      <c r="DL47" s="13" t="str">
        <f t="shared" si="53"/>
        <v>-</v>
      </c>
      <c r="DM47" s="14" t="str">
        <f t="shared" si="54"/>
        <v>-</v>
      </c>
      <c r="DN47" s="37" t="str">
        <f t="shared" si="36"/>
        <v>-</v>
      </c>
      <c r="DO47" s="89" t="str">
        <f t="shared" si="55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21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22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23"/>
        <v>-</v>
      </c>
      <c r="AC48" s="68"/>
      <c r="AD48" s="70" t="str">
        <f t="shared" si="3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24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25"/>
        <v>-</v>
      </c>
      <c r="AW48" s="68"/>
      <c r="AX48" s="70" t="str">
        <f t="shared" si="26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27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28"/>
        <v>-</v>
      </c>
      <c r="BQ48" s="68"/>
      <c r="BR48" s="70" t="str">
        <f t="shared" si="29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30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31"/>
        <v>-</v>
      </c>
      <c r="CK48" s="76"/>
      <c r="CL48" s="81"/>
      <c r="CM48" s="82"/>
      <c r="CN48" s="64" t="str">
        <f t="shared" si="38"/>
        <v>-</v>
      </c>
      <c r="CO48" s="65"/>
      <c r="CP48" s="65"/>
      <c r="CQ48" s="66" t="str">
        <f t="shared" si="39"/>
        <v>-</v>
      </c>
      <c r="CR48" s="64" t="str">
        <f t="shared" si="40"/>
        <v>-</v>
      </c>
      <c r="CS48" s="67" t="str">
        <f t="shared" si="41"/>
        <v/>
      </c>
      <c r="CT48" s="76"/>
      <c r="CU48" s="61" t="str">
        <f t="shared" si="42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43"/>
        <v>-</v>
      </c>
      <c r="CZ48" s="63" t="str">
        <f t="shared" si="44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45"/>
        <v>-</v>
      </c>
      <c r="DD48" s="7" t="str">
        <f t="shared" si="35"/>
        <v>-</v>
      </c>
      <c r="DE48" s="7" t="str">
        <f t="shared" si="46"/>
        <v>-</v>
      </c>
      <c r="DF48" s="7" t="str">
        <f t="shared" si="47"/>
        <v>-</v>
      </c>
      <c r="DG48" s="7" t="str">
        <f t="shared" si="48"/>
        <v>-</v>
      </c>
      <c r="DH48" s="7" t="str">
        <f t="shared" si="49"/>
        <v>-</v>
      </c>
      <c r="DI48" s="7" t="str">
        <f t="shared" si="50"/>
        <v>-</v>
      </c>
      <c r="DJ48" s="7" t="str">
        <f t="shared" si="51"/>
        <v>-</v>
      </c>
      <c r="DK48" s="7" t="str">
        <f t="shared" si="52"/>
        <v>-</v>
      </c>
      <c r="DL48" s="13" t="str">
        <f t="shared" si="53"/>
        <v>-</v>
      </c>
      <c r="DM48" s="14" t="str">
        <f t="shared" si="54"/>
        <v>-</v>
      </c>
      <c r="DN48" s="37" t="str">
        <f t="shared" si="36"/>
        <v>-</v>
      </c>
      <c r="DO48" s="89" t="str">
        <f t="shared" si="55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21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22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23"/>
        <v>-</v>
      </c>
      <c r="AC49" s="68"/>
      <c r="AD49" s="70" t="str">
        <f t="shared" si="3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24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25"/>
        <v>-</v>
      </c>
      <c r="AW49" s="68"/>
      <c r="AX49" s="70" t="str">
        <f t="shared" si="26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27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28"/>
        <v>-</v>
      </c>
      <c r="BQ49" s="68"/>
      <c r="BR49" s="70" t="str">
        <f t="shared" si="29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30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31"/>
        <v>-</v>
      </c>
      <c r="CK49" s="76"/>
      <c r="CL49" s="81"/>
      <c r="CM49" s="82"/>
      <c r="CN49" s="64" t="str">
        <f t="shared" si="38"/>
        <v>-</v>
      </c>
      <c r="CO49" s="65"/>
      <c r="CP49" s="65"/>
      <c r="CQ49" s="66" t="str">
        <f t="shared" si="39"/>
        <v>-</v>
      </c>
      <c r="CR49" s="64" t="str">
        <f t="shared" si="40"/>
        <v>-</v>
      </c>
      <c r="CS49" s="67" t="str">
        <f t="shared" si="41"/>
        <v/>
      </c>
      <c r="CT49" s="76"/>
      <c r="CU49" s="61" t="str">
        <f t="shared" si="42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43"/>
        <v>-</v>
      </c>
      <c r="CZ49" s="63" t="str">
        <f t="shared" si="44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45"/>
        <v>-</v>
      </c>
      <c r="DD49" s="7" t="str">
        <f t="shared" si="35"/>
        <v>-</v>
      </c>
      <c r="DE49" s="7" t="str">
        <f t="shared" si="46"/>
        <v>-</v>
      </c>
      <c r="DF49" s="7" t="str">
        <f t="shared" si="47"/>
        <v>-</v>
      </c>
      <c r="DG49" s="7" t="str">
        <f t="shared" si="48"/>
        <v>-</v>
      </c>
      <c r="DH49" s="7" t="str">
        <f t="shared" si="49"/>
        <v>-</v>
      </c>
      <c r="DI49" s="7" t="str">
        <f t="shared" si="50"/>
        <v>-</v>
      </c>
      <c r="DJ49" s="7" t="str">
        <f t="shared" si="51"/>
        <v>-</v>
      </c>
      <c r="DK49" s="7" t="str">
        <f t="shared" si="52"/>
        <v>-</v>
      </c>
      <c r="DL49" s="13" t="str">
        <f t="shared" si="53"/>
        <v>-</v>
      </c>
      <c r="DM49" s="14" t="str">
        <f t="shared" si="54"/>
        <v>-</v>
      </c>
      <c r="DN49" s="37" t="str">
        <f t="shared" si="36"/>
        <v>-</v>
      </c>
      <c r="DO49" s="89" t="str">
        <f t="shared" si="55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21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22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23"/>
        <v>-</v>
      </c>
      <c r="AC50" s="68"/>
      <c r="AD50" s="70" t="str">
        <f t="shared" si="3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24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25"/>
        <v>-</v>
      </c>
      <c r="AW50" s="68"/>
      <c r="AX50" s="70" t="str">
        <f t="shared" si="26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27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28"/>
        <v>-</v>
      </c>
      <c r="BQ50" s="68"/>
      <c r="BR50" s="70" t="str">
        <f t="shared" si="29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30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31"/>
        <v>-</v>
      </c>
      <c r="CK50" s="76"/>
      <c r="CL50" s="81"/>
      <c r="CM50" s="82"/>
      <c r="CN50" s="64" t="str">
        <f t="shared" si="38"/>
        <v>-</v>
      </c>
      <c r="CO50" s="65"/>
      <c r="CP50" s="65"/>
      <c r="CQ50" s="66" t="str">
        <f t="shared" si="39"/>
        <v>-</v>
      </c>
      <c r="CR50" s="64" t="str">
        <f t="shared" si="40"/>
        <v>-</v>
      </c>
      <c r="CS50" s="67" t="str">
        <f t="shared" si="41"/>
        <v/>
      </c>
      <c r="CT50" s="76"/>
      <c r="CU50" s="61" t="str">
        <f t="shared" si="42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43"/>
        <v>-</v>
      </c>
      <c r="CZ50" s="63" t="str">
        <f t="shared" si="44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45"/>
        <v>-</v>
      </c>
      <c r="DD50" s="7" t="str">
        <f t="shared" si="35"/>
        <v>-</v>
      </c>
      <c r="DE50" s="7" t="str">
        <f t="shared" si="46"/>
        <v>-</v>
      </c>
      <c r="DF50" s="7" t="str">
        <f t="shared" si="47"/>
        <v>-</v>
      </c>
      <c r="DG50" s="7" t="str">
        <f t="shared" si="48"/>
        <v>-</v>
      </c>
      <c r="DH50" s="7" t="str">
        <f t="shared" si="49"/>
        <v>-</v>
      </c>
      <c r="DI50" s="7" t="str">
        <f t="shared" si="50"/>
        <v>-</v>
      </c>
      <c r="DJ50" s="7" t="str">
        <f t="shared" si="51"/>
        <v>-</v>
      </c>
      <c r="DK50" s="7" t="str">
        <f t="shared" si="52"/>
        <v>-</v>
      </c>
      <c r="DL50" s="13" t="str">
        <f t="shared" si="53"/>
        <v>-</v>
      </c>
      <c r="DM50" s="14" t="str">
        <f t="shared" si="54"/>
        <v>-</v>
      </c>
      <c r="DN50" s="37" t="str">
        <f t="shared" si="36"/>
        <v>-</v>
      </c>
      <c r="DO50" s="89" t="str">
        <f t="shared" si="55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21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22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23"/>
        <v>-</v>
      </c>
      <c r="AC51" s="68"/>
      <c r="AD51" s="70" t="str">
        <f t="shared" si="3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24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25"/>
        <v>-</v>
      </c>
      <c r="AW51" s="68"/>
      <c r="AX51" s="70" t="str">
        <f t="shared" si="26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27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28"/>
        <v>-</v>
      </c>
      <c r="BQ51" s="68"/>
      <c r="BR51" s="70" t="str">
        <f t="shared" si="29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30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31"/>
        <v>-</v>
      </c>
      <c r="CK51" s="76"/>
      <c r="CL51" s="81"/>
      <c r="CM51" s="82"/>
      <c r="CN51" s="64" t="str">
        <f t="shared" si="38"/>
        <v>-</v>
      </c>
      <c r="CO51" s="65"/>
      <c r="CP51" s="65"/>
      <c r="CQ51" s="66" t="str">
        <f t="shared" si="39"/>
        <v>-</v>
      </c>
      <c r="CR51" s="64" t="str">
        <f t="shared" si="40"/>
        <v>-</v>
      </c>
      <c r="CS51" s="67" t="str">
        <f t="shared" si="41"/>
        <v/>
      </c>
      <c r="CT51" s="76"/>
      <c r="CU51" s="61" t="str">
        <f t="shared" si="42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43"/>
        <v>-</v>
      </c>
      <c r="CZ51" s="63" t="str">
        <f t="shared" si="44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45"/>
        <v>-</v>
      </c>
      <c r="DD51" s="7" t="str">
        <f t="shared" si="35"/>
        <v>-</v>
      </c>
      <c r="DE51" s="7" t="str">
        <f t="shared" si="46"/>
        <v>-</v>
      </c>
      <c r="DF51" s="7" t="str">
        <f t="shared" si="47"/>
        <v>-</v>
      </c>
      <c r="DG51" s="7" t="str">
        <f t="shared" si="48"/>
        <v>-</v>
      </c>
      <c r="DH51" s="7" t="str">
        <f t="shared" si="49"/>
        <v>-</v>
      </c>
      <c r="DI51" s="7" t="str">
        <f t="shared" si="50"/>
        <v>-</v>
      </c>
      <c r="DJ51" s="7" t="str">
        <f t="shared" si="51"/>
        <v>-</v>
      </c>
      <c r="DK51" s="7" t="str">
        <f t="shared" si="52"/>
        <v>-</v>
      </c>
      <c r="DL51" s="13" t="str">
        <f t="shared" si="53"/>
        <v>-</v>
      </c>
      <c r="DM51" s="14" t="str">
        <f t="shared" si="54"/>
        <v>-</v>
      </c>
      <c r="DN51" s="37" t="str">
        <f t="shared" si="36"/>
        <v>-</v>
      </c>
      <c r="DO51" s="89" t="str">
        <f t="shared" si="55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21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22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23"/>
        <v>-</v>
      </c>
      <c r="AC52" s="68"/>
      <c r="AD52" s="70" t="str">
        <f t="shared" si="3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24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25"/>
        <v>-</v>
      </c>
      <c r="AW52" s="68"/>
      <c r="AX52" s="70" t="str">
        <f t="shared" si="26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27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28"/>
        <v>-</v>
      </c>
      <c r="BQ52" s="68"/>
      <c r="BR52" s="70" t="str">
        <f t="shared" si="29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30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31"/>
        <v>-</v>
      </c>
      <c r="CK52" s="76"/>
      <c r="CL52" s="81"/>
      <c r="CM52" s="82"/>
      <c r="CN52" s="64" t="str">
        <f t="shared" si="38"/>
        <v>-</v>
      </c>
      <c r="CO52" s="65"/>
      <c r="CP52" s="65"/>
      <c r="CQ52" s="66" t="str">
        <f t="shared" si="39"/>
        <v>-</v>
      </c>
      <c r="CR52" s="64" t="str">
        <f t="shared" si="40"/>
        <v>-</v>
      </c>
      <c r="CS52" s="67" t="str">
        <f t="shared" si="41"/>
        <v/>
      </c>
      <c r="CT52" s="76"/>
      <c r="CU52" s="61" t="str">
        <f t="shared" si="42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43"/>
        <v>-</v>
      </c>
      <c r="CZ52" s="63" t="str">
        <f t="shared" si="44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45"/>
        <v>-</v>
      </c>
      <c r="DD52" s="7" t="str">
        <f t="shared" si="35"/>
        <v>-</v>
      </c>
      <c r="DE52" s="7" t="str">
        <f t="shared" si="46"/>
        <v>-</v>
      </c>
      <c r="DF52" s="7" t="str">
        <f t="shared" si="47"/>
        <v>-</v>
      </c>
      <c r="DG52" s="7" t="str">
        <f t="shared" si="48"/>
        <v>-</v>
      </c>
      <c r="DH52" s="7" t="str">
        <f t="shared" si="49"/>
        <v>-</v>
      </c>
      <c r="DI52" s="7" t="str">
        <f t="shared" si="50"/>
        <v>-</v>
      </c>
      <c r="DJ52" s="7" t="str">
        <f t="shared" si="51"/>
        <v>-</v>
      </c>
      <c r="DK52" s="7" t="str">
        <f t="shared" si="52"/>
        <v>-</v>
      </c>
      <c r="DL52" s="13" t="str">
        <f t="shared" si="53"/>
        <v>-</v>
      </c>
      <c r="DM52" s="14" t="str">
        <f t="shared" si="54"/>
        <v>-</v>
      </c>
      <c r="DN52" s="37" t="str">
        <f t="shared" si="36"/>
        <v>-</v>
      </c>
      <c r="DO52" s="89" t="str">
        <f t="shared" si="55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21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22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23"/>
        <v>-</v>
      </c>
      <c r="AC53" s="68"/>
      <c r="AD53" s="70" t="str">
        <f t="shared" si="3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24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25"/>
        <v>-</v>
      </c>
      <c r="AW53" s="68"/>
      <c r="AX53" s="70" t="str">
        <f t="shared" si="26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27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28"/>
        <v>-</v>
      </c>
      <c r="BQ53" s="68"/>
      <c r="BR53" s="70" t="str">
        <f t="shared" si="29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30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31"/>
        <v>-</v>
      </c>
      <c r="CK53" s="76"/>
      <c r="CL53" s="81"/>
      <c r="CM53" s="82"/>
      <c r="CN53" s="64" t="str">
        <f t="shared" si="38"/>
        <v>-</v>
      </c>
      <c r="CO53" s="65"/>
      <c r="CP53" s="65"/>
      <c r="CQ53" s="66" t="str">
        <f t="shared" si="39"/>
        <v>-</v>
      </c>
      <c r="CR53" s="64" t="str">
        <f t="shared" si="40"/>
        <v>-</v>
      </c>
      <c r="CS53" s="67" t="str">
        <f t="shared" si="41"/>
        <v/>
      </c>
      <c r="CT53" s="76"/>
      <c r="CU53" s="61" t="str">
        <f t="shared" si="42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43"/>
        <v>-</v>
      </c>
      <c r="CZ53" s="63" t="str">
        <f t="shared" si="44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45"/>
        <v>-</v>
      </c>
      <c r="DD53" s="7" t="str">
        <f t="shared" si="35"/>
        <v>-</v>
      </c>
      <c r="DE53" s="7" t="str">
        <f t="shared" si="46"/>
        <v>-</v>
      </c>
      <c r="DF53" s="7" t="str">
        <f t="shared" si="47"/>
        <v>-</v>
      </c>
      <c r="DG53" s="7" t="str">
        <f t="shared" si="48"/>
        <v>-</v>
      </c>
      <c r="DH53" s="7" t="str">
        <f t="shared" si="49"/>
        <v>-</v>
      </c>
      <c r="DI53" s="7" t="str">
        <f t="shared" si="50"/>
        <v>-</v>
      </c>
      <c r="DJ53" s="7" t="str">
        <f t="shared" si="51"/>
        <v>-</v>
      </c>
      <c r="DK53" s="7" t="str">
        <f t="shared" si="52"/>
        <v>-</v>
      </c>
      <c r="DL53" s="13" t="str">
        <f t="shared" si="53"/>
        <v>-</v>
      </c>
      <c r="DM53" s="14" t="str">
        <f t="shared" si="54"/>
        <v>-</v>
      </c>
      <c r="DN53" s="37" t="str">
        <f t="shared" si="36"/>
        <v>-</v>
      </c>
      <c r="DO53" s="89" t="str">
        <f t="shared" si="55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21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22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23"/>
        <v>-</v>
      </c>
      <c r="AC54" s="68"/>
      <c r="AD54" s="70" t="str">
        <f t="shared" si="3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24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25"/>
        <v>-</v>
      </c>
      <c r="AW54" s="68"/>
      <c r="AX54" s="70" t="str">
        <f t="shared" si="26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27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28"/>
        <v>-</v>
      </c>
      <c r="BQ54" s="68"/>
      <c r="BR54" s="70" t="str">
        <f t="shared" si="29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30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31"/>
        <v>-</v>
      </c>
      <c r="CK54" s="76"/>
      <c r="CL54" s="81"/>
      <c r="CM54" s="82"/>
      <c r="CN54" s="64" t="str">
        <f t="shared" si="38"/>
        <v>-</v>
      </c>
      <c r="CO54" s="65"/>
      <c r="CP54" s="65"/>
      <c r="CQ54" s="66" t="str">
        <f t="shared" si="39"/>
        <v>-</v>
      </c>
      <c r="CR54" s="64" t="str">
        <f t="shared" si="40"/>
        <v>-</v>
      </c>
      <c r="CS54" s="67" t="str">
        <f t="shared" si="41"/>
        <v/>
      </c>
      <c r="CT54" s="76"/>
      <c r="CU54" s="61" t="str">
        <f t="shared" si="42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43"/>
        <v>-</v>
      </c>
      <c r="CZ54" s="63" t="str">
        <f t="shared" si="44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45"/>
        <v>-</v>
      </c>
      <c r="DD54" s="7" t="str">
        <f t="shared" si="35"/>
        <v>-</v>
      </c>
      <c r="DE54" s="7" t="str">
        <f t="shared" si="46"/>
        <v>-</v>
      </c>
      <c r="DF54" s="7" t="str">
        <f t="shared" si="47"/>
        <v>-</v>
      </c>
      <c r="DG54" s="7" t="str">
        <f t="shared" si="48"/>
        <v>-</v>
      </c>
      <c r="DH54" s="7" t="str">
        <f t="shared" si="49"/>
        <v>-</v>
      </c>
      <c r="DI54" s="7" t="str">
        <f t="shared" si="50"/>
        <v>-</v>
      </c>
      <c r="DJ54" s="7" t="str">
        <f t="shared" si="51"/>
        <v>-</v>
      </c>
      <c r="DK54" s="7" t="str">
        <f t="shared" si="52"/>
        <v>-</v>
      </c>
      <c r="DL54" s="13" t="str">
        <f t="shared" si="53"/>
        <v>-</v>
      </c>
      <c r="DM54" s="14" t="str">
        <f t="shared" si="54"/>
        <v>-</v>
      </c>
      <c r="DN54" s="37" t="str">
        <f t="shared" si="36"/>
        <v>-</v>
      </c>
      <c r="DO54" s="89" t="str">
        <f t="shared" si="55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21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22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23"/>
        <v>-</v>
      </c>
      <c r="AC55" s="68"/>
      <c r="AD55" s="70" t="str">
        <f t="shared" si="3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24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25"/>
        <v>-</v>
      </c>
      <c r="AW55" s="68"/>
      <c r="AX55" s="70" t="str">
        <f t="shared" si="26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27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28"/>
        <v>-</v>
      </c>
      <c r="BQ55" s="68"/>
      <c r="BR55" s="70" t="str">
        <f t="shared" si="29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30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31"/>
        <v>-</v>
      </c>
      <c r="CK55" s="76"/>
      <c r="CL55" s="81"/>
      <c r="CM55" s="82"/>
      <c r="CN55" s="64" t="str">
        <f t="shared" si="38"/>
        <v>-</v>
      </c>
      <c r="CO55" s="65"/>
      <c r="CP55" s="65"/>
      <c r="CQ55" s="66" t="str">
        <f t="shared" si="39"/>
        <v>-</v>
      </c>
      <c r="CR55" s="64" t="str">
        <f t="shared" si="40"/>
        <v>-</v>
      </c>
      <c r="CS55" s="67" t="str">
        <f t="shared" si="41"/>
        <v/>
      </c>
      <c r="CT55" s="76"/>
      <c r="CU55" s="61" t="str">
        <f t="shared" si="42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43"/>
        <v>-</v>
      </c>
      <c r="CZ55" s="63" t="str">
        <f t="shared" si="44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45"/>
        <v>-</v>
      </c>
      <c r="DD55" s="7" t="str">
        <f t="shared" si="35"/>
        <v>-</v>
      </c>
      <c r="DE55" s="7" t="str">
        <f t="shared" si="46"/>
        <v>-</v>
      </c>
      <c r="DF55" s="7" t="str">
        <f t="shared" si="47"/>
        <v>-</v>
      </c>
      <c r="DG55" s="7" t="str">
        <f t="shared" si="48"/>
        <v>-</v>
      </c>
      <c r="DH55" s="7" t="str">
        <f t="shared" si="49"/>
        <v>-</v>
      </c>
      <c r="DI55" s="7" t="str">
        <f t="shared" si="50"/>
        <v>-</v>
      </c>
      <c r="DJ55" s="7" t="str">
        <f t="shared" si="51"/>
        <v>-</v>
      </c>
      <c r="DK55" s="7" t="str">
        <f t="shared" si="52"/>
        <v>-</v>
      </c>
      <c r="DL55" s="13" t="str">
        <f t="shared" si="53"/>
        <v>-</v>
      </c>
      <c r="DM55" s="14" t="str">
        <f t="shared" si="54"/>
        <v>-</v>
      </c>
      <c r="DN55" s="37" t="str">
        <f t="shared" si="36"/>
        <v>-</v>
      </c>
      <c r="DO55" s="89" t="str">
        <f t="shared" si="55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4.0000000000000008E-2</v>
      </c>
      <c r="D56" s="26">
        <f>IFERROR(SUMIFS(D6:D55,$J6:$J55,"&gt;0")/COUNTIFS($J6:$J55,"&gt;0"),0)*$N$2</f>
        <v>7.1</v>
      </c>
      <c r="E56" s="26">
        <f>IFERROR(SUMIFS(E6:E55,$J6:$J55,"&gt;0")/COUNTIFS($J6:$J55,"&gt;0"),0)*$O$2</f>
        <v>1.1000000000000001</v>
      </c>
      <c r="F56" s="26">
        <f t="shared" ref="F56:G56" si="56">IFERROR(SUMIFS(F6:F55,$J6:$J55,"&gt;0")/COUNTIFS($J6:$J55,"&gt;0"),0)*$O$2</f>
        <v>0.4</v>
      </c>
      <c r="G56" s="26">
        <f t="shared" si="56"/>
        <v>0.3</v>
      </c>
      <c r="H56" s="26">
        <f>IFERROR(SUMIFS(H6:H55,$J6:$J55,"&gt;0")/COUNTIFS($J6:$J55,"&gt;0"),0)*$R$2</f>
        <v>0</v>
      </c>
      <c r="I56" s="27">
        <f t="shared" ref="I56" si="57">IFERROR(SUMIFS(I6:I55,$J6:$J55,"&gt;0")/COUNTIFS($J6:$J55,"&gt;0"),0)</f>
        <v>9.5299999999999994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58">IFERROR(SUMIFS(P6:P55,$J6:$J55,"&gt;0")/COUNTIFS($J6:$J55,"&gt;0"),0)*$O$2</f>
        <v>0</v>
      </c>
      <c r="Q56" s="26">
        <f t="shared" si="58"/>
        <v>0</v>
      </c>
      <c r="R56" s="26">
        <f>IFERROR(SUMIFS(R6:R55,$J6:$J55,"&gt;0")/COUNTIFS($J6:$J55,"&gt;0"),0)*$R$2</f>
        <v>0</v>
      </c>
      <c r="S56" s="27">
        <f t="shared" ref="S56" si="59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4.0000000000000008E-2</v>
      </c>
      <c r="W56" s="26">
        <f>IFERROR(SUMIFS(W6:W55,$J6:$J55,"&gt;0")/COUNTIFS($J6:$J55,"&gt;0"),0)*$N$2</f>
        <v>8.4</v>
      </c>
      <c r="X56" s="26">
        <f>IFERROR(SUMIFS(X6:X55,$J6:$J55,"&gt;0")/COUNTIFS($J6:$J55,"&gt;0"),0)*$O$2</f>
        <v>1.4</v>
      </c>
      <c r="Y56" s="26">
        <f t="shared" ref="Y56:Z56" si="60">IFERROR(SUMIFS(Y6:Y55,$J6:$J55,"&gt;0")/COUNTIFS($J6:$J55,"&gt;0"),0)*$O$2</f>
        <v>0.6</v>
      </c>
      <c r="Z56" s="26">
        <f t="shared" si="60"/>
        <v>0.4</v>
      </c>
      <c r="AA56" s="26">
        <f>IFERROR(SUMIFS(AA6:AA55,$J6:$J55,"&gt;0")/COUNTIFS($J6:$J55,"&gt;0"),0)*$R$2</f>
        <v>0</v>
      </c>
      <c r="AB56" s="27">
        <f t="shared" ref="AB56" si="61">IFERROR(SUMIFS(AB6:AB55,$J6:$J55,"&gt;0")/COUNTIFS($J6:$J55,"&gt;0"),0)</f>
        <v>11.66</v>
      </c>
      <c r="AC56" s="28">
        <f>COUNTIFS($J6:$J55,"&gt;0",AC6:AC55,"&gt;0")</f>
        <v>10</v>
      </c>
      <c r="AD56" s="30">
        <f t="shared" ref="AD56" si="62">IFERROR(SUMIFS(AD6:AD55,$J6:$J55,"&gt;0")/COUNTIFS($J6:$J55,"&gt;0"),0)</f>
        <v>2.2685185185184476E-4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</v>
      </c>
      <c r="AI56" s="26">
        <f>IFERROR(SUMIFS(AI6:AI55,$J6:$J55,"&gt;0")/COUNTIFS($J6:$J55,"&gt;0"),0)*$O$2</f>
        <v>0</v>
      </c>
      <c r="AJ56" s="26">
        <f t="shared" ref="AJ56:AK56" si="63">IFERROR(SUMIFS(AJ6:AJ55,$J6:$J55,"&gt;0")/COUNTIFS($J6:$J55,"&gt;0"),0)*$O$2</f>
        <v>0</v>
      </c>
      <c r="AK56" s="26">
        <f t="shared" si="63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64">IFERROR(SUMIFS(AS6:AS55,$J6:$J55,"&gt;0")/COUNTIFS($J6:$J55,"&gt;0"),0)*$O$2</f>
        <v>0</v>
      </c>
      <c r="AT56" s="26">
        <f t="shared" si="64"/>
        <v>0</v>
      </c>
      <c r="AU56" s="26">
        <f t="shared" si="64"/>
        <v>0</v>
      </c>
      <c r="AV56" s="27">
        <f t="shared" ref="AV56" si="65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66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67">IFERROR(SUMIFS(BA6:BA55,$J6:$J55,"&gt;0")/COUNTIFS($J6:$J55,"&gt;0"),0)*$L$2</f>
        <v>0</v>
      </c>
      <c r="BB56" s="26">
        <f t="shared" si="67"/>
        <v>0</v>
      </c>
      <c r="BC56" s="26">
        <f t="shared" si="67"/>
        <v>0</v>
      </c>
      <c r="BD56" s="26">
        <f t="shared" si="67"/>
        <v>0</v>
      </c>
      <c r="BE56" s="26">
        <f t="shared" si="67"/>
        <v>0</v>
      </c>
      <c r="BF56" s="26">
        <f t="shared" si="67"/>
        <v>0</v>
      </c>
      <c r="BG56" s="27">
        <f t="shared" ref="BG56" si="68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69">IFERROR(SUMIFS(BM6:BM55,$J6:$J55,"&gt;0")/COUNTIFS($J6:$J55,"&gt;0"),0)*$O$2</f>
        <v>0</v>
      </c>
      <c r="BN56" s="26">
        <f t="shared" si="69"/>
        <v>0</v>
      </c>
      <c r="BO56" s="26">
        <f t="shared" si="69"/>
        <v>0</v>
      </c>
      <c r="BP56" s="27">
        <f t="shared" ref="BP56" si="70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71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72">IFERROR(SUMIFS(BX6:BX55,$J6:$J55,"&gt;0")/COUNTIFS($J6:$J55,"&gt;0"),0)*$O$2</f>
        <v>0</v>
      </c>
      <c r="BY56" s="26">
        <f t="shared" si="72"/>
        <v>0</v>
      </c>
      <c r="BZ56" s="26">
        <f t="shared" si="72"/>
        <v>0</v>
      </c>
      <c r="CA56" s="27">
        <f t="shared" ref="CA56" si="73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74">IFERROR(SUMIFS(CG6:CG55,$J6:$J55,"&gt;0")/COUNTIFS($J6:$J55,"&gt;0"),0)*$O$2</f>
        <v>0</v>
      </c>
      <c r="CH56" s="26">
        <f t="shared" si="74"/>
        <v>0</v>
      </c>
      <c r="CI56" s="26">
        <f t="shared" si="74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10</v>
      </c>
      <c r="CS56" s="34">
        <f>IFERROR(SUMIFS(CS6:CS55,$CR6:$CR55,"Yes")/COUNTIFS($CR6:$CR55,"Yes"),0)</f>
        <v>2178.6711896799529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11.66</v>
      </c>
      <c r="CW56" s="33">
        <f>IFERROR(SUMIFS(CW6:CW55,$J6:$J55,"&gt;0")/COUNTIFS($J6:$J55,"&gt;0"),0)</f>
        <v>19.599999999999387</v>
      </c>
      <c r="CX56" s="25"/>
      <c r="CY56" s="33">
        <f>IFERROR(SUMIFS(CY6:CY55,$J6:$J55,"&gt;0")/COUNTIFS($J6:$J55,"&gt;0"),0)</f>
        <v>0</v>
      </c>
      <c r="CZ56" s="33">
        <f>IFERROR(SUMIFS(CZ6:CZ55,$J6:$J55,"&gt;0")/COUNTIFS($J6:$J55,"&gt;0"),0)</f>
        <v>26.499999999997591</v>
      </c>
      <c r="DA56" s="11">
        <f>IFERROR(SUMIFS(DA6:DA55,$J6:$J55,"&gt;0")/COUNTIFS($J6:$J55,"&gt;0"),0)</f>
        <v>11.66</v>
      </c>
      <c r="DB56" s="11">
        <f>IFERROR(SUMIFS(DB6:DB55,$J6:$J55,"&gt;0")/COUNTIFS($J6:$J55,"&gt;0"),0)</f>
        <v>-1.0667898666102138</v>
      </c>
      <c r="DC56" s="12">
        <f>IFERROR(SUMIFS(DC6:DC55,$J6:$J55,"&gt;0")/COUNTIFS($J6:$J55,"&gt;0"),0)</f>
        <v>0.7635490330353133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75">L1</f>
        <v>PCL</v>
      </c>
      <c r="M59" s="79" t="str">
        <f t="shared" si="75"/>
        <v>MCL</v>
      </c>
      <c r="N59" s="79" t="str">
        <f t="shared" si="75"/>
        <v>CAR</v>
      </c>
      <c r="O59" s="79" t="str">
        <f t="shared" si="75"/>
        <v>LGV</v>
      </c>
      <c r="P59" s="79" t="str">
        <f t="shared" si="75"/>
        <v>OGV1</v>
      </c>
      <c r="Q59" s="79" t="str">
        <f t="shared" si="75"/>
        <v>OGV2</v>
      </c>
      <c r="R59" s="79" t="str">
        <f t="shared" si="75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75"/>
        <v>0.4</v>
      </c>
      <c r="N60" s="91">
        <f t="shared" si="75"/>
        <v>1</v>
      </c>
      <c r="O60" s="91">
        <f t="shared" si="75"/>
        <v>1</v>
      </c>
      <c r="P60" s="91">
        <f t="shared" si="75"/>
        <v>1.5</v>
      </c>
      <c r="Q60" s="91">
        <f t="shared" si="75"/>
        <v>2.2999999999999998</v>
      </c>
      <c r="R60" s="91">
        <f t="shared" si="75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5</v>
      </c>
      <c r="E64" s="71"/>
      <c r="F64" s="71"/>
      <c r="G64" s="71"/>
      <c r="H64" s="71"/>
      <c r="I64" s="69">
        <f>IF($J64="","-",B64*$L$2+C64*$M$2+D64*$N$2+E64*$O$2+F64*$P$2+G64*$Q$2+H64*$R$2)</f>
        <v>5</v>
      </c>
      <c r="J64" s="72">
        <v>0.70851851851851855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0.70854166666666663</v>
      </c>
      <c r="U64" s="64"/>
      <c r="V64" s="64"/>
      <c r="W64" s="65">
        <v>6</v>
      </c>
      <c r="X64" s="65">
        <v>1</v>
      </c>
      <c r="Y64" s="65"/>
      <c r="Z64" s="65"/>
      <c r="AA64" s="65"/>
      <c r="AB64" s="69">
        <f>IF($J64="","-",U64*$L$2+V64*$M$2+W64*$N$2+X64*$O$2+Y64*$P$2+Z64*$Q$2+AA64*$R$2)</f>
        <v>7</v>
      </c>
      <c r="AC64" s="68">
        <v>0.70868055555555554</v>
      </c>
      <c r="AD64" s="70">
        <f t="shared" ref="AD64:AD95" si="76">IF($J64="","-",AC64-T64)</f>
        <v>1.388888888889106E-4</v>
      </c>
      <c r="AE64" s="73"/>
      <c r="AF64" s="92"/>
      <c r="AG64" s="64"/>
      <c r="AH64" s="65">
        <v>1</v>
      </c>
      <c r="AI64" s="65">
        <v>1</v>
      </c>
      <c r="AJ64" s="65"/>
      <c r="AK64" s="65"/>
      <c r="AL64" s="65"/>
      <c r="AM64" s="69">
        <f>IF($J64="","-",AF64*$L$2+AG64*$M$2+AH64*$N$2+AI64*$O$2+AJ64*$P$2+AK64*$Q$2+AL64*$R$2)</f>
        <v>2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0.70881944444444445</v>
      </c>
      <c r="CM64" s="82">
        <v>0.70922453703703703</v>
      </c>
      <c r="CN64" s="64" t="str">
        <f t="shared" ref="CN64:CN95" si="77">IF($J64="","-",IF(AND(AB64&gt;0,S64=0),"Y","N"))</f>
        <v>Y</v>
      </c>
      <c r="CO64" s="65" t="s">
        <v>75</v>
      </c>
      <c r="CP64" s="65" t="s">
        <v>75</v>
      </c>
      <c r="CQ64" s="66">
        <f t="shared" ref="CQ64:CQ95" si="78">IF($J64="","-",IF(AC64=0,0,AC64-J64))</f>
        <v>1.6203703703698835E-4</v>
      </c>
      <c r="CR64" s="64" t="str">
        <f t="shared" ref="CR64:CR95" si="79">IF($J64="","-",IF(AND(I64&gt;=CR$4,CQ64&gt;=CQ$4,CP64="N",S64=0),"Yes","No"))</f>
        <v>No</v>
      </c>
      <c r="CS64" s="67">
        <f t="shared" ref="CS64:CS95" si="80">IF($J64="","",IF(S64&gt;0,0,IF(AD64=0,0,AB64/(AD64*24))))</f>
        <v>2099.9999999996717</v>
      </c>
      <c r="CT64" s="76"/>
      <c r="CU64" s="61">
        <f t="shared" ref="CU64:CU95" si="81">IF(J64="","-",CJ64)</f>
        <v>0</v>
      </c>
      <c r="CV64" s="62">
        <f t="shared" ref="CV64:CV113" si="82">IF($J64="","-",AB64+AV64+BP64)</f>
        <v>7</v>
      </c>
      <c r="CW64" s="63">
        <f t="shared" ref="CW64:CW113" si="83">IF($J64="","-",(AD64+AX64+BR64)*86400)</f>
        <v>12.000000000001876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84">IF($J64="","-",S64+AM64+BG64+CA64)</f>
        <v>2</v>
      </c>
      <c r="CZ64" s="63">
        <f t="shared" ref="CZ64:CZ95" si="85">IF($J64="","-",(CL64-J64)*86400)</f>
        <v>25.999999999997669</v>
      </c>
      <c r="DA64" s="51">
        <f>IF($J64="","-",CV64+CY64+CU64)</f>
        <v>9</v>
      </c>
      <c r="DB64" s="52">
        <f>IF($J64="","-",IF(CW64=0,0,CW64-DD64-DE64))</f>
        <v>-0.15850037188695154</v>
      </c>
      <c r="DC64" s="53">
        <f t="shared" ref="DC64:DC95" si="86">IF($J64="", "-", IF(AND(CV64=0, CX64=2),  1,   IFERROR((DA64*3600)/(IFERROR(CZ64-DB64-2,CZ64-2)*$CS$114+CU64*3600),0)))</f>
        <v>0.59385487983277685</v>
      </c>
      <c r="DD64" s="7">
        <f>IF($J64="","-",IF(OR(CX64=1,CX64=3),1,IF(CX64=2,2,IF(CX64=4,0,0))))</f>
        <v>1</v>
      </c>
      <c r="DE64" s="7">
        <f t="shared" ref="DE64:DE95" si="87">IF($J64="","-",IFERROR((3600*CV64/$CS$114),0))</f>
        <v>11.158500371888827</v>
      </c>
      <c r="DF64" s="7">
        <f t="shared" ref="DF64:DF95" si="88">IF(J64="","-",(CM64-J64)*86400)</f>
        <v>60.999999999996746</v>
      </c>
      <c r="DG64" s="7">
        <f t="shared" ref="DG64:DG95" si="89">IF($J64="","-",(CL64-J64-(3/86400))*86400)</f>
        <v>22.999999999997669</v>
      </c>
      <c r="DH64" s="7">
        <f t="shared" ref="DH64:DH95" si="90">IF($J64="","-",IF($CW64=0,0, $CW64-IFERROR(3600*$CV64/$CS$114,0)-1))</f>
        <v>-0.15850037188695154</v>
      </c>
      <c r="DI64" s="7">
        <f t="shared" ref="DI64:DI95" si="91">IF($J64="","-",IF($CW64=0,0, $CW64-IFERROR(3600*$CV64/$CS$114,0)-2))</f>
        <v>-1.1585003718869515</v>
      </c>
      <c r="DJ64" s="7">
        <f t="shared" ref="DJ64:DJ95" si="92">IF($J64="","-",IF($CW64=0,0, $CW64-IFERROR(3600*$CV64/$CS$114,0)-1))</f>
        <v>-0.15850037188695154</v>
      </c>
      <c r="DK64" s="7">
        <f t="shared" ref="DK64:DK95" si="93">IF($J64="","-",IF($CW64=0,0, $CW64-IFERROR(3600*$CV64/$CS$114,0)))</f>
        <v>0.84149962811304846</v>
      </c>
      <c r="DL64" s="13">
        <f t="shared" ref="DL64:DL95" si="94">IF($J64="","-",HLOOKUP(CX64,$DH$63:$DK$113,A64+1, FALSE))</f>
        <v>-0.15850037188695154</v>
      </c>
      <c r="DM64" s="14">
        <f t="shared" ref="DM64:DM95" si="95">IF($J64="","-",IFERROR(IF(CU64=0,((DA64*(3600/DF64))/($CS$114*((DG64-DB64+1)/DF64))),((DA64*(3600/DF64))/(($CS$114*(((DG64-DB64+1)/DF64)))+((CU64*3600)/DF64)))),0))</f>
        <v>0.59385487983277674</v>
      </c>
      <c r="DN64" s="37">
        <f>IF($J64="","-",CW64/CZ64)</f>
        <v>0.46153846153857508</v>
      </c>
      <c r="DO64" s="89" t="str">
        <f t="shared" ref="DO64:DO95" si="96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7</v>
      </c>
      <c r="E65" s="71">
        <v>1</v>
      </c>
      <c r="F65" s="71"/>
      <c r="G65" s="71"/>
      <c r="H65" s="71"/>
      <c r="I65" s="69">
        <f t="shared" ref="I65:I113" si="97">IF($J65="","-",B65*$L$2+C65*$M$2+D65*$N$2+E65*$O$2+F65*$P$2+G65*$Q$2+H65*$R$2)</f>
        <v>8</v>
      </c>
      <c r="J65" s="72">
        <v>0.71761574074074075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113" si="98">IF($J65="","-",L65*$L$2+M65*$M$2+N65*$N$2+O65*$O$2+P65*$P$2+Q65*$Q$2+R65*$R$2)</f>
        <v>0</v>
      </c>
      <c r="T65" s="68">
        <v>0.71762731481481479</v>
      </c>
      <c r="U65" s="64"/>
      <c r="V65" s="64"/>
      <c r="W65" s="65">
        <v>7</v>
      </c>
      <c r="X65" s="65">
        <v>1</v>
      </c>
      <c r="Y65" s="65"/>
      <c r="Z65" s="65"/>
      <c r="AA65" s="65"/>
      <c r="AB65" s="69">
        <f t="shared" ref="AB65:AB113" si="99">IF($J65="","-",U65*$L$2+V65*$M$2+W65*$N$2+X65*$O$2+Y65*$P$2+Z65*$Q$2+AA65*$R$2)</f>
        <v>8</v>
      </c>
      <c r="AC65" s="68">
        <v>0.71778935185185189</v>
      </c>
      <c r="AD65" s="70">
        <f t="shared" si="76"/>
        <v>1.6203703703709937E-4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113" si="100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113" si="101">IF($J65="","-",AO65*$L$2+AP65*$M$2+AQ65*$N$2+AR65*$O$2+AS65*$P$2+AT65*$Q$2+AU65*$R$2)</f>
        <v>0</v>
      </c>
      <c r="AW65" s="68"/>
      <c r="AX65" s="70">
        <f t="shared" ref="AX65:AX113" si="102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113" si="103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113" si="104">IF($J65="","-",BI65*$L$2+BJ65*$M$2+BK65*$N$2+BL65*$O$2+BM65*$P$2+BN65*$Q$2+BO65*$R$2)</f>
        <v>0</v>
      </c>
      <c r="BQ65" s="68"/>
      <c r="BR65" s="70">
        <f t="shared" ref="BR65:BR113" si="105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113" si="106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113" si="107">IF($J65="","-",CC65*$L$2+CD65*$M$2+CE65*$N$2+CF65*$O$2+CG65*$P$2+CH65*$Q$2+CI65*$R$2)</f>
        <v>0</v>
      </c>
      <c r="CK65" s="76"/>
      <c r="CL65" s="81">
        <v>0.71784722222222219</v>
      </c>
      <c r="CM65" s="82">
        <v>0.71820601851851851</v>
      </c>
      <c r="CN65" s="64" t="str">
        <f t="shared" si="77"/>
        <v>Y</v>
      </c>
      <c r="CO65" s="65" t="s">
        <v>75</v>
      </c>
      <c r="CP65" s="65" t="s">
        <v>75</v>
      </c>
      <c r="CQ65" s="66">
        <f t="shared" si="78"/>
        <v>1.7361111111113825E-4</v>
      </c>
      <c r="CR65" s="64" t="str">
        <f t="shared" si="79"/>
        <v>Yes</v>
      </c>
      <c r="CS65" s="67">
        <f t="shared" si="80"/>
        <v>2057.1428571420656</v>
      </c>
      <c r="CT65" s="76"/>
      <c r="CU65" s="61">
        <f t="shared" si="81"/>
        <v>0</v>
      </c>
      <c r="CV65" s="62">
        <f t="shared" si="82"/>
        <v>8</v>
      </c>
      <c r="CW65" s="63">
        <f t="shared" si="83"/>
        <v>14.000000000005386</v>
      </c>
      <c r="CX65" s="63">
        <f t="shared" ref="CX65:CX113" si="108">IF($J65="","-",IF(CP65="Y",2,IF(AND(CN65="y",CO65="y"),2,IF(AND(CN65="y",CO65="n"),1,IF(AND(CN65="n",CO65="y"),3,IF(AND(CN65="n",CO65="n"),4,"error"))))))</f>
        <v>1</v>
      </c>
      <c r="CY65" s="63">
        <f t="shared" si="84"/>
        <v>0</v>
      </c>
      <c r="CZ65" s="63">
        <f t="shared" si="85"/>
        <v>19.999999999996732</v>
      </c>
      <c r="DA65" s="51">
        <f t="shared" ref="DA65:DA96" si="109">IF($J65="","-",CV65+CY65+CU65)</f>
        <v>8</v>
      </c>
      <c r="DB65" s="52">
        <f t="shared" ref="DB65:DB113" si="110">IF($J65="","-",IF(CW65=0,0,CW65-DD65-DE65))</f>
        <v>0.24742814641815336</v>
      </c>
      <c r="DC65" s="53">
        <f t="shared" si="86"/>
        <v>0.71835066821692972</v>
      </c>
      <c r="DD65" s="7">
        <f t="shared" ref="DD65:DD113" si="111">IF($J65="","-",IF(OR(CX65=1,CX65=3),1,IF(CX65=2,2,IF(CX65=4,0,0))))</f>
        <v>1</v>
      </c>
      <c r="DE65" s="7">
        <f t="shared" si="87"/>
        <v>12.752571853587233</v>
      </c>
      <c r="DF65" s="7">
        <f t="shared" si="88"/>
        <v>50.99999999999838</v>
      </c>
      <c r="DG65" s="7">
        <f t="shared" si="89"/>
        <v>16.999999999996732</v>
      </c>
      <c r="DH65" s="7">
        <f t="shared" si="90"/>
        <v>0.24742814641815336</v>
      </c>
      <c r="DI65" s="7">
        <f t="shared" si="91"/>
        <v>-0.75257185358184664</v>
      </c>
      <c r="DJ65" s="7">
        <f t="shared" si="92"/>
        <v>0.24742814641815336</v>
      </c>
      <c r="DK65" s="7">
        <f t="shared" si="93"/>
        <v>1.2474281464181534</v>
      </c>
      <c r="DL65" s="13">
        <f t="shared" si="94"/>
        <v>0.24742814641815336</v>
      </c>
      <c r="DM65" s="14">
        <f t="shared" si="95"/>
        <v>0.71835066821692961</v>
      </c>
      <c r="DN65" s="37">
        <f t="shared" ref="DN65:DN113" si="112">IF($J65="","-",CW65/CZ65)</f>
        <v>0.70000000000038365</v>
      </c>
      <c r="DO65" s="89" t="str">
        <f t="shared" si="96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4</v>
      </c>
      <c r="E66" s="71">
        <v>1</v>
      </c>
      <c r="F66" s="71"/>
      <c r="G66" s="71"/>
      <c r="H66" s="71"/>
      <c r="I66" s="69">
        <f t="shared" si="97"/>
        <v>5</v>
      </c>
      <c r="J66" s="72">
        <v>0.7212615740740741</v>
      </c>
      <c r="K66" s="73"/>
      <c r="L66" s="92"/>
      <c r="M66" s="64"/>
      <c r="N66" s="65"/>
      <c r="O66" s="65"/>
      <c r="P66" s="65"/>
      <c r="Q66" s="65"/>
      <c r="R66" s="65"/>
      <c r="S66" s="69">
        <f t="shared" si="98"/>
        <v>0</v>
      </c>
      <c r="T66" s="68">
        <v>0.72127314814814814</v>
      </c>
      <c r="U66" s="64"/>
      <c r="V66" s="64"/>
      <c r="W66" s="65">
        <v>6</v>
      </c>
      <c r="X66" s="65">
        <v>1</v>
      </c>
      <c r="Y66" s="65"/>
      <c r="Z66" s="65"/>
      <c r="AA66" s="65"/>
      <c r="AB66" s="69">
        <f t="shared" si="99"/>
        <v>7</v>
      </c>
      <c r="AC66" s="68">
        <v>0.72140046296296301</v>
      </c>
      <c r="AD66" s="70">
        <f t="shared" si="76"/>
        <v>1.2731481481487172E-4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00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01"/>
        <v>0</v>
      </c>
      <c r="AW66" s="68"/>
      <c r="AX66" s="70">
        <f t="shared" si="102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03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04"/>
        <v>0</v>
      </c>
      <c r="BQ66" s="68"/>
      <c r="BR66" s="70">
        <f t="shared" si="105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06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07"/>
        <v>0</v>
      </c>
      <c r="CK66" s="76"/>
      <c r="CL66" s="81">
        <v>0.72144675925925927</v>
      </c>
      <c r="CM66" s="82">
        <v>0.72181712962962974</v>
      </c>
      <c r="CN66" s="64" t="str">
        <f t="shared" si="77"/>
        <v>Y</v>
      </c>
      <c r="CO66" s="65" t="s">
        <v>75</v>
      </c>
      <c r="CP66" s="65" t="s">
        <v>75</v>
      </c>
      <c r="CQ66" s="66">
        <f t="shared" si="78"/>
        <v>1.388888888889106E-4</v>
      </c>
      <c r="CR66" s="64" t="str">
        <f t="shared" si="79"/>
        <v>No</v>
      </c>
      <c r="CS66" s="67">
        <f t="shared" si="80"/>
        <v>2290.9090909080669</v>
      </c>
      <c r="CT66" s="76"/>
      <c r="CU66" s="61">
        <f t="shared" si="81"/>
        <v>0</v>
      </c>
      <c r="CV66" s="62">
        <f t="shared" si="82"/>
        <v>7</v>
      </c>
      <c r="CW66" s="63">
        <f t="shared" si="83"/>
        <v>11.000000000004917</v>
      </c>
      <c r="CX66" s="63">
        <f t="shared" si="108"/>
        <v>1</v>
      </c>
      <c r="CY66" s="63">
        <f t="shared" si="84"/>
        <v>0</v>
      </c>
      <c r="CZ66" s="63">
        <f t="shared" si="85"/>
        <v>15.999999999999304</v>
      </c>
      <c r="DA66" s="51">
        <f t="shared" si="109"/>
        <v>7</v>
      </c>
      <c r="DB66" s="52">
        <f t="shared" si="110"/>
        <v>-1.1585003718839104</v>
      </c>
      <c r="DC66" s="53">
        <f t="shared" si="86"/>
        <v>0.7361216543944018</v>
      </c>
      <c r="DD66" s="7">
        <f t="shared" si="111"/>
        <v>1</v>
      </c>
      <c r="DE66" s="7">
        <f t="shared" si="87"/>
        <v>11.158500371888827</v>
      </c>
      <c r="DF66" s="7">
        <f t="shared" si="88"/>
        <v>48.000000000007503</v>
      </c>
      <c r="DG66" s="7">
        <f t="shared" si="89"/>
        <v>12.999999999999304</v>
      </c>
      <c r="DH66" s="7">
        <f t="shared" si="90"/>
        <v>-1.1585003718839104</v>
      </c>
      <c r="DI66" s="7">
        <f t="shared" si="91"/>
        <v>-2.1585003718839104</v>
      </c>
      <c r="DJ66" s="7">
        <f t="shared" si="92"/>
        <v>-1.1585003718839104</v>
      </c>
      <c r="DK66" s="7">
        <f t="shared" si="93"/>
        <v>-0.15850037188391042</v>
      </c>
      <c r="DL66" s="13">
        <f t="shared" si="94"/>
        <v>-1.1585003718839104</v>
      </c>
      <c r="DM66" s="14">
        <f t="shared" si="95"/>
        <v>0.7361216543944018</v>
      </c>
      <c r="DN66" s="37">
        <f t="shared" si="112"/>
        <v>0.68750000000033729</v>
      </c>
      <c r="DO66" s="89" t="str">
        <f t="shared" si="96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7</v>
      </c>
      <c r="E67" s="71"/>
      <c r="F67" s="71"/>
      <c r="G67" s="71"/>
      <c r="H67" s="71"/>
      <c r="I67" s="69">
        <f t="shared" si="97"/>
        <v>7</v>
      </c>
      <c r="J67" s="72">
        <v>0.7241319444444444</v>
      </c>
      <c r="K67" s="73"/>
      <c r="L67" s="92"/>
      <c r="M67" s="64"/>
      <c r="N67" s="65"/>
      <c r="O67" s="65"/>
      <c r="P67" s="65"/>
      <c r="Q67" s="65"/>
      <c r="R67" s="65"/>
      <c r="S67" s="69">
        <f t="shared" si="98"/>
        <v>0</v>
      </c>
      <c r="T67" s="68">
        <v>0.72414351851851855</v>
      </c>
      <c r="U67" s="64"/>
      <c r="V67" s="64"/>
      <c r="W67" s="65">
        <v>7</v>
      </c>
      <c r="X67" s="65"/>
      <c r="Y67" s="65"/>
      <c r="Z67" s="65"/>
      <c r="AA67" s="65"/>
      <c r="AB67" s="69">
        <f t="shared" si="99"/>
        <v>7</v>
      </c>
      <c r="AC67" s="68">
        <v>0.72427083333333331</v>
      </c>
      <c r="AD67" s="70">
        <f t="shared" si="76"/>
        <v>1.273148148147607E-4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00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01"/>
        <v>0</v>
      </c>
      <c r="AW67" s="68"/>
      <c r="AX67" s="70">
        <f t="shared" si="102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03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04"/>
        <v>0</v>
      </c>
      <c r="BQ67" s="68"/>
      <c r="BR67" s="70">
        <f t="shared" si="105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06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07"/>
        <v>0</v>
      </c>
      <c r="CK67" s="76"/>
      <c r="CL67" s="81">
        <v>0.72431712962962969</v>
      </c>
      <c r="CM67" s="82">
        <v>0.7247337962962962</v>
      </c>
      <c r="CN67" s="64" t="str">
        <f t="shared" si="77"/>
        <v>Y</v>
      </c>
      <c r="CO67" s="65" t="s">
        <v>75</v>
      </c>
      <c r="CP67" s="65" t="s">
        <v>75</v>
      </c>
      <c r="CQ67" s="66">
        <f t="shared" si="78"/>
        <v>1.388888888889106E-4</v>
      </c>
      <c r="CR67" s="64" t="str">
        <f t="shared" si="79"/>
        <v>Yes</v>
      </c>
      <c r="CS67" s="67">
        <f t="shared" si="80"/>
        <v>2290.9090909100646</v>
      </c>
      <c r="CT67" s="76"/>
      <c r="CU67" s="61">
        <f t="shared" si="81"/>
        <v>0</v>
      </c>
      <c r="CV67" s="62">
        <f t="shared" si="82"/>
        <v>7</v>
      </c>
      <c r="CW67" s="63">
        <f t="shared" si="83"/>
        <v>10.999999999995325</v>
      </c>
      <c r="CX67" s="63">
        <f t="shared" si="108"/>
        <v>1</v>
      </c>
      <c r="CY67" s="63">
        <f t="shared" si="84"/>
        <v>0</v>
      </c>
      <c r="CZ67" s="63">
        <f t="shared" si="85"/>
        <v>16.000000000008896</v>
      </c>
      <c r="DA67" s="51">
        <f t="shared" si="109"/>
        <v>7</v>
      </c>
      <c r="DB67" s="52">
        <f t="shared" si="110"/>
        <v>-1.1585003718935027</v>
      </c>
      <c r="DC67" s="53">
        <f t="shared" si="86"/>
        <v>0.73612165439347033</v>
      </c>
      <c r="DD67" s="7">
        <f t="shared" si="111"/>
        <v>1</v>
      </c>
      <c r="DE67" s="7">
        <f t="shared" si="87"/>
        <v>11.158500371888827</v>
      </c>
      <c r="DF67" s="7">
        <f t="shared" si="88"/>
        <v>51.999999999995339</v>
      </c>
      <c r="DG67" s="7">
        <f t="shared" si="89"/>
        <v>13.000000000008896</v>
      </c>
      <c r="DH67" s="7">
        <f t="shared" si="90"/>
        <v>-1.1585003718935027</v>
      </c>
      <c r="DI67" s="7">
        <f t="shared" si="91"/>
        <v>-2.1585003718935027</v>
      </c>
      <c r="DJ67" s="7">
        <f t="shared" si="92"/>
        <v>-1.1585003718935027</v>
      </c>
      <c r="DK67" s="7">
        <f t="shared" si="93"/>
        <v>-0.15850037189350275</v>
      </c>
      <c r="DL67" s="13">
        <f t="shared" si="94"/>
        <v>-1.1585003718935027</v>
      </c>
      <c r="DM67" s="14">
        <f t="shared" si="95"/>
        <v>0.73612165439347033</v>
      </c>
      <c r="DN67" s="37">
        <f t="shared" si="112"/>
        <v>0.68749999999932554</v>
      </c>
      <c r="DO67" s="89" t="str">
        <f t="shared" si="96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7</v>
      </c>
      <c r="E68" s="71">
        <v>1</v>
      </c>
      <c r="F68" s="71"/>
      <c r="G68" s="71"/>
      <c r="H68" s="71"/>
      <c r="I68" s="69">
        <f t="shared" si="97"/>
        <v>8</v>
      </c>
      <c r="J68" s="72">
        <v>0.73049768518518521</v>
      </c>
      <c r="K68" s="73"/>
      <c r="L68" s="92"/>
      <c r="M68" s="64"/>
      <c r="N68" s="65"/>
      <c r="O68" s="65"/>
      <c r="P68" s="65"/>
      <c r="Q68" s="65"/>
      <c r="R68" s="65"/>
      <c r="S68" s="69">
        <f t="shared" si="98"/>
        <v>0</v>
      </c>
      <c r="T68" s="68">
        <v>0.73050925925925936</v>
      </c>
      <c r="U68" s="64"/>
      <c r="V68" s="64"/>
      <c r="W68" s="65">
        <v>7</v>
      </c>
      <c r="X68" s="65">
        <v>1</v>
      </c>
      <c r="Y68" s="65"/>
      <c r="Z68" s="65"/>
      <c r="AA68" s="65"/>
      <c r="AB68" s="69">
        <f t="shared" si="99"/>
        <v>8</v>
      </c>
      <c r="AC68" s="68">
        <v>0.7306597222222222</v>
      </c>
      <c r="AD68" s="70">
        <f t="shared" si="76"/>
        <v>1.5046296296283845E-4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00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01"/>
        <v>0</v>
      </c>
      <c r="AW68" s="68"/>
      <c r="AX68" s="70">
        <f t="shared" si="102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03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04"/>
        <v>0</v>
      </c>
      <c r="BQ68" s="68"/>
      <c r="BR68" s="70">
        <f t="shared" si="105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06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07"/>
        <v>0</v>
      </c>
      <c r="CK68" s="76"/>
      <c r="CL68" s="81">
        <v>0.73071759259259261</v>
      </c>
      <c r="CM68" s="82">
        <v>0.73113425925925923</v>
      </c>
      <c r="CN68" s="64" t="str">
        <f t="shared" si="77"/>
        <v>Y</v>
      </c>
      <c r="CO68" s="65" t="s">
        <v>75</v>
      </c>
      <c r="CP68" s="65" t="s">
        <v>75</v>
      </c>
      <c r="CQ68" s="66">
        <f t="shared" si="78"/>
        <v>1.6203703703698835E-4</v>
      </c>
      <c r="CR68" s="64" t="str">
        <f t="shared" si="79"/>
        <v>Yes</v>
      </c>
      <c r="CS68" s="67">
        <f t="shared" si="80"/>
        <v>2215.3846153864488</v>
      </c>
      <c r="CT68" s="76"/>
      <c r="CU68" s="61">
        <f t="shared" si="81"/>
        <v>0</v>
      </c>
      <c r="CV68" s="62">
        <f t="shared" si="82"/>
        <v>8</v>
      </c>
      <c r="CW68" s="63">
        <f t="shared" si="83"/>
        <v>12.999999999989242</v>
      </c>
      <c r="CX68" s="63">
        <f t="shared" si="108"/>
        <v>1</v>
      </c>
      <c r="CY68" s="63">
        <f t="shared" si="84"/>
        <v>0</v>
      </c>
      <c r="CZ68" s="63">
        <f t="shared" si="85"/>
        <v>18.999999999999773</v>
      </c>
      <c r="DA68" s="51">
        <f t="shared" si="109"/>
        <v>8</v>
      </c>
      <c r="DB68" s="52">
        <f t="shared" si="110"/>
        <v>-0.75257185359799017</v>
      </c>
      <c r="DC68" s="53">
        <f t="shared" si="86"/>
        <v>0.71835066821615345</v>
      </c>
      <c r="DD68" s="7">
        <f t="shared" si="111"/>
        <v>1</v>
      </c>
      <c r="DE68" s="7">
        <f t="shared" si="87"/>
        <v>12.752571853587233</v>
      </c>
      <c r="DF68" s="7">
        <f t="shared" si="88"/>
        <v>54.999999999995808</v>
      </c>
      <c r="DG68" s="7">
        <f t="shared" si="89"/>
        <v>15.999999999999773</v>
      </c>
      <c r="DH68" s="7">
        <f t="shared" si="90"/>
        <v>-0.75257185359799017</v>
      </c>
      <c r="DI68" s="7">
        <f t="shared" si="91"/>
        <v>-1.7525718535979902</v>
      </c>
      <c r="DJ68" s="7">
        <f t="shared" si="92"/>
        <v>-0.75257185359799017</v>
      </c>
      <c r="DK68" s="7">
        <f t="shared" si="93"/>
        <v>0.24742814640200983</v>
      </c>
      <c r="DL68" s="13">
        <f t="shared" si="94"/>
        <v>-0.75257185359799017</v>
      </c>
      <c r="DM68" s="14">
        <f t="shared" si="95"/>
        <v>0.71835066821615345</v>
      </c>
      <c r="DN68" s="37">
        <f t="shared" si="112"/>
        <v>0.68421052631523149</v>
      </c>
      <c r="DO68" s="89" t="str">
        <f t="shared" si="96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8</v>
      </c>
      <c r="E69" s="71"/>
      <c r="F69" s="71"/>
      <c r="G69" s="71"/>
      <c r="H69" s="71"/>
      <c r="I69" s="69">
        <f t="shared" si="97"/>
        <v>8</v>
      </c>
      <c r="J69" s="72">
        <v>0.73409722222222218</v>
      </c>
      <c r="K69" s="73"/>
      <c r="L69" s="92"/>
      <c r="M69" s="64"/>
      <c r="N69" s="65"/>
      <c r="O69" s="65"/>
      <c r="P69" s="65"/>
      <c r="Q69" s="65"/>
      <c r="R69" s="65"/>
      <c r="S69" s="69">
        <f t="shared" si="98"/>
        <v>0</v>
      </c>
      <c r="T69" s="68">
        <v>0.73409722222222218</v>
      </c>
      <c r="U69" s="64"/>
      <c r="V69" s="64">
        <v>1</v>
      </c>
      <c r="W69" s="65">
        <v>11</v>
      </c>
      <c r="X69" s="65"/>
      <c r="Y69" s="65"/>
      <c r="Z69" s="65"/>
      <c r="AA69" s="65"/>
      <c r="AB69" s="69">
        <f t="shared" si="99"/>
        <v>11.4</v>
      </c>
      <c r="AC69" s="68">
        <v>0.73429398148148151</v>
      </c>
      <c r="AD69" s="70">
        <f t="shared" si="76"/>
        <v>1.9675925925932702E-4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00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01"/>
        <v>0</v>
      </c>
      <c r="AW69" s="68"/>
      <c r="AX69" s="70">
        <f t="shared" si="102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03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04"/>
        <v>0</v>
      </c>
      <c r="BQ69" s="68"/>
      <c r="BR69" s="70">
        <f t="shared" si="105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06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07"/>
        <v>0</v>
      </c>
      <c r="CK69" s="76"/>
      <c r="CL69" s="81">
        <v>0.73435185185185192</v>
      </c>
      <c r="CM69" s="82">
        <v>0.73465277777777782</v>
      </c>
      <c r="CN69" s="64" t="str">
        <f t="shared" si="77"/>
        <v>Y</v>
      </c>
      <c r="CO69" s="65" t="s">
        <v>75</v>
      </c>
      <c r="CP69" s="65" t="s">
        <v>75</v>
      </c>
      <c r="CQ69" s="66">
        <f t="shared" si="78"/>
        <v>1.9675925925932702E-4</v>
      </c>
      <c r="CR69" s="64" t="str">
        <f t="shared" si="79"/>
        <v>Yes</v>
      </c>
      <c r="CS69" s="67">
        <f t="shared" si="80"/>
        <v>2414.1176470579921</v>
      </c>
      <c r="CT69" s="76"/>
      <c r="CU69" s="61">
        <f t="shared" si="81"/>
        <v>0</v>
      </c>
      <c r="CV69" s="62">
        <f t="shared" si="82"/>
        <v>11.4</v>
      </c>
      <c r="CW69" s="63">
        <f t="shared" si="83"/>
        <v>17.000000000005855</v>
      </c>
      <c r="CX69" s="63">
        <f t="shared" si="108"/>
        <v>1</v>
      </c>
      <c r="CY69" s="63">
        <f t="shared" si="84"/>
        <v>0</v>
      </c>
      <c r="CZ69" s="63">
        <f t="shared" si="85"/>
        <v>22.000000000009834</v>
      </c>
      <c r="DA69" s="51">
        <f t="shared" si="109"/>
        <v>11.4</v>
      </c>
      <c r="DB69" s="52">
        <f t="shared" si="110"/>
        <v>-2.1724148913559489</v>
      </c>
      <c r="DC69" s="53">
        <f t="shared" si="86"/>
        <v>0.8195956543478885</v>
      </c>
      <c r="DD69" s="7">
        <f t="shared" si="111"/>
        <v>1</v>
      </c>
      <c r="DE69" s="7">
        <f t="shared" si="87"/>
        <v>18.172414891361804</v>
      </c>
      <c r="DF69" s="7">
        <f t="shared" si="88"/>
        <v>48.000000000007503</v>
      </c>
      <c r="DG69" s="7">
        <f t="shared" si="89"/>
        <v>19.000000000009834</v>
      </c>
      <c r="DH69" s="7">
        <f t="shared" si="90"/>
        <v>-2.1724148913559489</v>
      </c>
      <c r="DI69" s="7">
        <f t="shared" si="91"/>
        <v>-3.1724148913559489</v>
      </c>
      <c r="DJ69" s="7">
        <f t="shared" si="92"/>
        <v>-2.1724148913559489</v>
      </c>
      <c r="DK69" s="7">
        <f t="shared" si="93"/>
        <v>-1.1724148913559489</v>
      </c>
      <c r="DL69" s="13">
        <f t="shared" si="94"/>
        <v>-2.1724148913559489</v>
      </c>
      <c r="DM69" s="14">
        <f t="shared" si="95"/>
        <v>0.81959565434788861</v>
      </c>
      <c r="DN69" s="37">
        <f t="shared" si="112"/>
        <v>0.77272727272719344</v>
      </c>
      <c r="DO69" s="89" t="str">
        <f t="shared" si="96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5</v>
      </c>
      <c r="E70" s="71"/>
      <c r="F70" s="71"/>
      <c r="G70" s="71"/>
      <c r="H70" s="71"/>
      <c r="I70" s="69">
        <f t="shared" si="97"/>
        <v>5</v>
      </c>
      <c r="J70" s="72">
        <v>0.73797453703703697</v>
      </c>
      <c r="K70" s="73"/>
      <c r="L70" s="92"/>
      <c r="M70" s="64"/>
      <c r="N70" s="65"/>
      <c r="O70" s="65"/>
      <c r="P70" s="65"/>
      <c r="Q70" s="65"/>
      <c r="R70" s="65"/>
      <c r="S70" s="69">
        <f t="shared" si="98"/>
        <v>0</v>
      </c>
      <c r="T70" s="68">
        <v>0.73798611111111112</v>
      </c>
      <c r="U70" s="64"/>
      <c r="V70" s="64"/>
      <c r="W70" s="65">
        <v>5</v>
      </c>
      <c r="X70" s="65"/>
      <c r="Y70" s="65"/>
      <c r="Z70" s="65"/>
      <c r="AA70" s="65"/>
      <c r="AB70" s="69">
        <f t="shared" si="99"/>
        <v>5</v>
      </c>
      <c r="AC70" s="68">
        <v>0.73807870370370365</v>
      </c>
      <c r="AD70" s="70">
        <f t="shared" si="76"/>
        <v>9.2592592592533052E-5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00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01"/>
        <v>0</v>
      </c>
      <c r="AW70" s="68"/>
      <c r="AX70" s="70">
        <f t="shared" si="102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03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04"/>
        <v>0</v>
      </c>
      <c r="BQ70" s="68"/>
      <c r="BR70" s="70">
        <f t="shared" si="105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06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07"/>
        <v>0</v>
      </c>
      <c r="CK70" s="76"/>
      <c r="CL70" s="81">
        <v>0.73813657407407407</v>
      </c>
      <c r="CM70" s="82">
        <v>0.73853009259259261</v>
      </c>
      <c r="CN70" s="64" t="str">
        <f t="shared" si="77"/>
        <v>Y</v>
      </c>
      <c r="CO70" s="65" t="s">
        <v>75</v>
      </c>
      <c r="CP70" s="65" t="s">
        <v>75</v>
      </c>
      <c r="CQ70" s="66">
        <f t="shared" si="78"/>
        <v>1.0416666666668295E-4</v>
      </c>
      <c r="CR70" s="64" t="str">
        <f t="shared" si="79"/>
        <v>No</v>
      </c>
      <c r="CS70" s="67">
        <f t="shared" si="80"/>
        <v>2250.000000001447</v>
      </c>
      <c r="CT70" s="76"/>
      <c r="CU70" s="61">
        <f t="shared" si="81"/>
        <v>0</v>
      </c>
      <c r="CV70" s="62">
        <f t="shared" si="82"/>
        <v>5</v>
      </c>
      <c r="CW70" s="63">
        <f t="shared" si="83"/>
        <v>7.9999999999948557</v>
      </c>
      <c r="CX70" s="63">
        <f t="shared" si="108"/>
        <v>1</v>
      </c>
      <c r="CY70" s="63">
        <f t="shared" si="84"/>
        <v>0</v>
      </c>
      <c r="CZ70" s="63">
        <f t="shared" si="85"/>
        <v>14.000000000005386</v>
      </c>
      <c r="DA70" s="51">
        <f t="shared" si="109"/>
        <v>5</v>
      </c>
      <c r="DB70" s="52">
        <f t="shared" si="110"/>
        <v>-0.97035740849716401</v>
      </c>
      <c r="DC70" s="53">
        <f t="shared" si="86"/>
        <v>0.61450561133089165</v>
      </c>
      <c r="DD70" s="7">
        <f t="shared" si="111"/>
        <v>1</v>
      </c>
      <c r="DE70" s="7">
        <f t="shared" si="87"/>
        <v>7.9703574084920197</v>
      </c>
      <c r="DF70" s="7">
        <f t="shared" si="88"/>
        <v>48.000000000007503</v>
      </c>
      <c r="DG70" s="7">
        <f t="shared" si="89"/>
        <v>11.000000000005386</v>
      </c>
      <c r="DH70" s="7">
        <f t="shared" si="90"/>
        <v>-0.97035740849716401</v>
      </c>
      <c r="DI70" s="7">
        <f t="shared" si="91"/>
        <v>-1.970357408497164</v>
      </c>
      <c r="DJ70" s="7">
        <f t="shared" si="92"/>
        <v>-0.97035740849716401</v>
      </c>
      <c r="DK70" s="7">
        <f t="shared" si="93"/>
        <v>2.9642591502835991E-2</v>
      </c>
      <c r="DL70" s="13">
        <f t="shared" si="94"/>
        <v>-0.97035740849716401</v>
      </c>
      <c r="DM70" s="14">
        <f t="shared" si="95"/>
        <v>0.61450561133089177</v>
      </c>
      <c r="DN70" s="37">
        <f t="shared" si="112"/>
        <v>0.57142857142798409</v>
      </c>
      <c r="DO70" s="89" t="str">
        <f t="shared" si="96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4</v>
      </c>
      <c r="E71" s="71">
        <v>1</v>
      </c>
      <c r="F71" s="71"/>
      <c r="G71" s="71"/>
      <c r="H71" s="71"/>
      <c r="I71" s="69">
        <f t="shared" si="97"/>
        <v>5</v>
      </c>
      <c r="J71" s="72">
        <v>0.74223379629629627</v>
      </c>
      <c r="K71" s="73"/>
      <c r="L71" s="92"/>
      <c r="M71" s="64"/>
      <c r="N71" s="65"/>
      <c r="O71" s="65"/>
      <c r="P71" s="65"/>
      <c r="Q71" s="65"/>
      <c r="R71" s="65"/>
      <c r="S71" s="69">
        <f t="shared" si="98"/>
        <v>0</v>
      </c>
      <c r="T71" s="68">
        <v>0.74224537037037042</v>
      </c>
      <c r="U71" s="64"/>
      <c r="V71" s="64"/>
      <c r="W71" s="65">
        <v>4</v>
      </c>
      <c r="X71" s="65">
        <v>1</v>
      </c>
      <c r="Y71" s="65"/>
      <c r="Z71" s="65"/>
      <c r="AA71" s="65"/>
      <c r="AB71" s="69">
        <f t="shared" si="99"/>
        <v>5</v>
      </c>
      <c r="AC71" s="68">
        <v>0.74234953703703699</v>
      </c>
      <c r="AD71" s="70">
        <f t="shared" si="76"/>
        <v>1.0416666666657193E-4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00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01"/>
        <v>0</v>
      </c>
      <c r="AW71" s="68"/>
      <c r="AX71" s="70">
        <f t="shared" si="102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03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04"/>
        <v>0</v>
      </c>
      <c r="BQ71" s="68"/>
      <c r="BR71" s="70">
        <f t="shared" si="105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06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07"/>
        <v>0</v>
      </c>
      <c r="CK71" s="76"/>
      <c r="CL71" s="81">
        <v>0.7424884259259259</v>
      </c>
      <c r="CM71" s="82">
        <v>0.74285879629629636</v>
      </c>
      <c r="CN71" s="64" t="str">
        <f t="shared" si="77"/>
        <v>Y</v>
      </c>
      <c r="CO71" s="65" t="s">
        <v>75</v>
      </c>
      <c r="CP71" s="65" t="s">
        <v>75</v>
      </c>
      <c r="CQ71" s="66">
        <f t="shared" si="78"/>
        <v>1.1574074074072183E-4</v>
      </c>
      <c r="CR71" s="64" t="str">
        <f t="shared" si="79"/>
        <v>No</v>
      </c>
      <c r="CS71" s="67">
        <f t="shared" si="80"/>
        <v>2000.000000001819</v>
      </c>
      <c r="CT71" s="76"/>
      <c r="CU71" s="61">
        <f t="shared" si="81"/>
        <v>0</v>
      </c>
      <c r="CV71" s="62">
        <f t="shared" si="82"/>
        <v>5</v>
      </c>
      <c r="CW71" s="63">
        <f t="shared" si="83"/>
        <v>8.9999999999918145</v>
      </c>
      <c r="CX71" s="63">
        <f t="shared" si="108"/>
        <v>1</v>
      </c>
      <c r="CY71" s="63">
        <f t="shared" si="84"/>
        <v>0</v>
      </c>
      <c r="CZ71" s="63">
        <f t="shared" si="85"/>
        <v>22.000000000000242</v>
      </c>
      <c r="DA71" s="51">
        <f t="shared" si="109"/>
        <v>5</v>
      </c>
      <c r="DB71" s="52">
        <f t="shared" si="110"/>
        <v>2.9642591499794868E-2</v>
      </c>
      <c r="DC71" s="53">
        <f t="shared" si="86"/>
        <v>0.399109402273362</v>
      </c>
      <c r="DD71" s="7">
        <f t="shared" si="111"/>
        <v>1</v>
      </c>
      <c r="DE71" s="7">
        <f t="shared" si="87"/>
        <v>7.9703574084920197</v>
      </c>
      <c r="DF71" s="7">
        <f t="shared" si="88"/>
        <v>54.000000000008441</v>
      </c>
      <c r="DG71" s="7">
        <f t="shared" si="89"/>
        <v>19.000000000000242</v>
      </c>
      <c r="DH71" s="7">
        <f t="shared" si="90"/>
        <v>2.9642591499794868E-2</v>
      </c>
      <c r="DI71" s="7">
        <f t="shared" si="91"/>
        <v>-0.97035740850020513</v>
      </c>
      <c r="DJ71" s="7">
        <f t="shared" si="92"/>
        <v>2.9642591499794868E-2</v>
      </c>
      <c r="DK71" s="7">
        <f t="shared" si="93"/>
        <v>1.0296425914997949</v>
      </c>
      <c r="DL71" s="13">
        <f t="shared" si="94"/>
        <v>2.9642591499794868E-2</v>
      </c>
      <c r="DM71" s="14">
        <f t="shared" si="95"/>
        <v>0.39910940227336195</v>
      </c>
      <c r="DN71" s="37">
        <f t="shared" si="112"/>
        <v>0.40909090909053253</v>
      </c>
      <c r="DO71" s="89" t="str">
        <f t="shared" si="96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6</v>
      </c>
      <c r="E72" s="71">
        <v>1</v>
      </c>
      <c r="F72" s="71"/>
      <c r="G72" s="71"/>
      <c r="H72" s="71">
        <v>1</v>
      </c>
      <c r="I72" s="69">
        <f t="shared" si="97"/>
        <v>9</v>
      </c>
      <c r="J72" s="72">
        <v>0.7434722222222222</v>
      </c>
      <c r="K72" s="73"/>
      <c r="L72" s="92"/>
      <c r="M72" s="64"/>
      <c r="N72" s="65"/>
      <c r="O72" s="65"/>
      <c r="P72" s="65"/>
      <c r="Q72" s="65"/>
      <c r="R72" s="65"/>
      <c r="S72" s="69">
        <f t="shared" si="98"/>
        <v>0</v>
      </c>
      <c r="T72" s="68">
        <v>0.74350694444444443</v>
      </c>
      <c r="U72" s="64"/>
      <c r="V72" s="64"/>
      <c r="W72" s="65">
        <v>6</v>
      </c>
      <c r="X72" s="65">
        <v>1</v>
      </c>
      <c r="Y72" s="65"/>
      <c r="Z72" s="65"/>
      <c r="AA72" s="65">
        <v>1</v>
      </c>
      <c r="AB72" s="69">
        <f t="shared" si="99"/>
        <v>9</v>
      </c>
      <c r="AC72" s="68">
        <v>0.74366898148148142</v>
      </c>
      <c r="AD72" s="70">
        <f t="shared" si="76"/>
        <v>1.6203703703698835E-4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00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01"/>
        <v>0</v>
      </c>
      <c r="AW72" s="68"/>
      <c r="AX72" s="70">
        <f t="shared" si="102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03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04"/>
        <v>0</v>
      </c>
      <c r="BQ72" s="68"/>
      <c r="BR72" s="70">
        <f t="shared" si="105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06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07"/>
        <v>0</v>
      </c>
      <c r="CK72" s="76"/>
      <c r="CL72" s="81">
        <v>0.74370370370370376</v>
      </c>
      <c r="CM72" s="82">
        <v>0.7440972222222223</v>
      </c>
      <c r="CN72" s="64" t="str">
        <f t="shared" si="77"/>
        <v>Y</v>
      </c>
      <c r="CO72" s="65" t="s">
        <v>74</v>
      </c>
      <c r="CP72" s="65" t="s">
        <v>75</v>
      </c>
      <c r="CQ72" s="66">
        <f t="shared" si="78"/>
        <v>1.96759259259216E-4</v>
      </c>
      <c r="CR72" s="64" t="str">
        <f t="shared" si="79"/>
        <v>Yes</v>
      </c>
      <c r="CS72" s="67">
        <f t="shared" si="80"/>
        <v>2314.2857142864095</v>
      </c>
      <c r="CT72" s="76"/>
      <c r="CU72" s="61">
        <f t="shared" si="81"/>
        <v>0</v>
      </c>
      <c r="CV72" s="62">
        <f t="shared" si="82"/>
        <v>9</v>
      </c>
      <c r="CW72" s="63">
        <f t="shared" si="83"/>
        <v>13.999999999995794</v>
      </c>
      <c r="CX72" s="63">
        <f t="shared" si="108"/>
        <v>2</v>
      </c>
      <c r="CY72" s="63">
        <f t="shared" si="84"/>
        <v>0</v>
      </c>
      <c r="CZ72" s="63">
        <f t="shared" si="85"/>
        <v>20.000000000006324</v>
      </c>
      <c r="DA72" s="51">
        <f t="shared" si="109"/>
        <v>9</v>
      </c>
      <c r="DB72" s="52">
        <f t="shared" si="110"/>
        <v>-2.3466433352898424</v>
      </c>
      <c r="DC72" s="53">
        <f t="shared" si="86"/>
        <v>0.70511106421165404</v>
      </c>
      <c r="DD72" s="7">
        <f t="shared" si="111"/>
        <v>2</v>
      </c>
      <c r="DE72" s="7">
        <f t="shared" si="87"/>
        <v>14.346643335285636</v>
      </c>
      <c r="DF72" s="7">
        <f t="shared" si="88"/>
        <v>54.000000000008441</v>
      </c>
      <c r="DG72" s="7">
        <f t="shared" si="89"/>
        <v>17.000000000006324</v>
      </c>
      <c r="DH72" s="7">
        <f t="shared" si="90"/>
        <v>-1.3466433352898424</v>
      </c>
      <c r="DI72" s="7">
        <f t="shared" si="91"/>
        <v>-2.3466433352898424</v>
      </c>
      <c r="DJ72" s="7">
        <f t="shared" si="92"/>
        <v>-1.3466433352898424</v>
      </c>
      <c r="DK72" s="7">
        <f t="shared" si="93"/>
        <v>-0.34664333528984237</v>
      </c>
      <c r="DL72" s="13">
        <f t="shared" si="94"/>
        <v>-2.3466433352898424</v>
      </c>
      <c r="DM72" s="14">
        <f t="shared" si="95"/>
        <v>0.70511106421165404</v>
      </c>
      <c r="DN72" s="37">
        <f t="shared" si="112"/>
        <v>0.6999999999995683</v>
      </c>
      <c r="DO72" s="89" t="str">
        <f t="shared" si="96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5</v>
      </c>
      <c r="E73" s="71">
        <v>1</v>
      </c>
      <c r="F73" s="71"/>
      <c r="G73" s="71"/>
      <c r="H73" s="71"/>
      <c r="I73" s="69">
        <f t="shared" si="97"/>
        <v>6</v>
      </c>
      <c r="J73" s="72">
        <v>0.74804398148148143</v>
      </c>
      <c r="K73" s="73"/>
      <c r="L73" s="92"/>
      <c r="M73" s="64"/>
      <c r="N73" s="65"/>
      <c r="O73" s="65"/>
      <c r="P73" s="65"/>
      <c r="Q73" s="65"/>
      <c r="R73" s="65"/>
      <c r="S73" s="69">
        <f t="shared" si="98"/>
        <v>0</v>
      </c>
      <c r="T73" s="68">
        <v>0.74806712962962962</v>
      </c>
      <c r="U73" s="64"/>
      <c r="V73" s="64"/>
      <c r="W73" s="65">
        <v>5</v>
      </c>
      <c r="X73" s="65">
        <v>1</v>
      </c>
      <c r="Y73" s="65"/>
      <c r="Z73" s="65"/>
      <c r="AA73" s="65"/>
      <c r="AB73" s="69">
        <f t="shared" si="99"/>
        <v>6</v>
      </c>
      <c r="AC73" s="68">
        <v>0.7481712962962962</v>
      </c>
      <c r="AD73" s="70">
        <f t="shared" si="76"/>
        <v>1.0416666666657193E-4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00"/>
        <v>0</v>
      </c>
      <c r="AN73" s="68">
        <v>0.74824074074074076</v>
      </c>
      <c r="AO73" s="64"/>
      <c r="AP73" s="64"/>
      <c r="AQ73" s="65">
        <v>3</v>
      </c>
      <c r="AR73" s="65"/>
      <c r="AS73" s="65"/>
      <c r="AT73" s="65"/>
      <c r="AU73" s="65"/>
      <c r="AV73" s="69">
        <f t="shared" si="101"/>
        <v>3</v>
      </c>
      <c r="AW73" s="68">
        <v>0.74828703703703703</v>
      </c>
      <c r="AX73" s="70">
        <f t="shared" si="102"/>
        <v>4.6296296296266526E-5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03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04"/>
        <v>0</v>
      </c>
      <c r="BQ73" s="68"/>
      <c r="BR73" s="70">
        <f t="shared" si="105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06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07"/>
        <v>0</v>
      </c>
      <c r="CK73" s="76"/>
      <c r="CL73" s="81">
        <v>0.74833333333333341</v>
      </c>
      <c r="CM73" s="82">
        <v>0.74868055555555557</v>
      </c>
      <c r="CN73" s="64" t="str">
        <f t="shared" si="77"/>
        <v>Y</v>
      </c>
      <c r="CO73" s="65" t="s">
        <v>75</v>
      </c>
      <c r="CP73" s="65" t="s">
        <v>75</v>
      </c>
      <c r="CQ73" s="66">
        <f t="shared" si="78"/>
        <v>1.273148148147607E-4</v>
      </c>
      <c r="CR73" s="64" t="str">
        <f t="shared" si="79"/>
        <v>No</v>
      </c>
      <c r="CS73" s="67">
        <f t="shared" si="80"/>
        <v>2400.0000000021828</v>
      </c>
      <c r="CT73" s="76"/>
      <c r="CU73" s="61">
        <f t="shared" si="81"/>
        <v>0</v>
      </c>
      <c r="CV73" s="62">
        <f t="shared" si="82"/>
        <v>9</v>
      </c>
      <c r="CW73" s="63">
        <f t="shared" si="83"/>
        <v>12.999999999989242</v>
      </c>
      <c r="CX73" s="63">
        <f t="shared" si="108"/>
        <v>1</v>
      </c>
      <c r="CY73" s="63">
        <f t="shared" si="84"/>
        <v>0</v>
      </c>
      <c r="CZ73" s="63">
        <f t="shared" si="85"/>
        <v>25.000000000010303</v>
      </c>
      <c r="DA73" s="51">
        <f t="shared" si="109"/>
        <v>9</v>
      </c>
      <c r="DB73" s="52">
        <f t="shared" si="110"/>
        <v>-2.3466433352963936</v>
      </c>
      <c r="DC73" s="53">
        <f t="shared" si="86"/>
        <v>0.56601748584600275</v>
      </c>
      <c r="DD73" s="7">
        <f t="shared" si="111"/>
        <v>1</v>
      </c>
      <c r="DE73" s="7">
        <f t="shared" si="87"/>
        <v>14.346643335285636</v>
      </c>
      <c r="DF73" s="7">
        <f t="shared" si="88"/>
        <v>55.0000000000054</v>
      </c>
      <c r="DG73" s="7">
        <f t="shared" si="89"/>
        <v>22.000000000010303</v>
      </c>
      <c r="DH73" s="7">
        <f t="shared" si="90"/>
        <v>-2.3466433352963936</v>
      </c>
      <c r="DI73" s="7">
        <f t="shared" si="91"/>
        <v>-3.3466433352963936</v>
      </c>
      <c r="DJ73" s="7">
        <f t="shared" si="92"/>
        <v>-2.3466433352963936</v>
      </c>
      <c r="DK73" s="7">
        <f t="shared" si="93"/>
        <v>-1.3466433352963936</v>
      </c>
      <c r="DL73" s="13">
        <f t="shared" si="94"/>
        <v>-2.3466433352963936</v>
      </c>
      <c r="DM73" s="14">
        <f t="shared" si="95"/>
        <v>0.56601748584600275</v>
      </c>
      <c r="DN73" s="37">
        <f t="shared" si="112"/>
        <v>0.51999999999935542</v>
      </c>
      <c r="DO73" s="89" t="str">
        <f t="shared" si="96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si="97"/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si="98"/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si="99"/>
        <v>-</v>
      </c>
      <c r="AC74" s="68"/>
      <c r="AD74" s="70" t="str">
        <f t="shared" si="76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si="100"/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si="101"/>
        <v>-</v>
      </c>
      <c r="AW74" s="68"/>
      <c r="AX74" s="70" t="str">
        <f t="shared" si="102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si="103"/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si="104"/>
        <v>-</v>
      </c>
      <c r="BQ74" s="68"/>
      <c r="BR74" s="70" t="str">
        <f t="shared" si="105"/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si="106"/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si="107"/>
        <v>-</v>
      </c>
      <c r="CK74" s="76"/>
      <c r="CL74" s="81"/>
      <c r="CM74" s="82"/>
      <c r="CN74" s="64" t="str">
        <f t="shared" si="77"/>
        <v>-</v>
      </c>
      <c r="CO74" s="65"/>
      <c r="CP74" s="65"/>
      <c r="CQ74" s="66" t="str">
        <f t="shared" si="78"/>
        <v>-</v>
      </c>
      <c r="CR74" s="64" t="str">
        <f t="shared" si="79"/>
        <v>-</v>
      </c>
      <c r="CS74" s="67" t="str">
        <f t="shared" si="80"/>
        <v/>
      </c>
      <c r="CT74" s="76"/>
      <c r="CU74" s="61" t="str">
        <f t="shared" si="81"/>
        <v>-</v>
      </c>
      <c r="CV74" s="62" t="str">
        <f t="shared" si="82"/>
        <v>-</v>
      </c>
      <c r="CW74" s="63" t="str">
        <f t="shared" si="83"/>
        <v>-</v>
      </c>
      <c r="CX74" s="63" t="str">
        <f t="shared" si="108"/>
        <v>-</v>
      </c>
      <c r="CY74" s="63" t="str">
        <f t="shared" si="84"/>
        <v>-</v>
      </c>
      <c r="CZ74" s="63" t="str">
        <f t="shared" si="85"/>
        <v>-</v>
      </c>
      <c r="DA74" s="51" t="str">
        <f t="shared" si="109"/>
        <v>-</v>
      </c>
      <c r="DB74" s="52" t="str">
        <f t="shared" si="110"/>
        <v>-</v>
      </c>
      <c r="DC74" s="53" t="str">
        <f t="shared" si="86"/>
        <v>-</v>
      </c>
      <c r="DD74" s="7" t="str">
        <f t="shared" si="111"/>
        <v>-</v>
      </c>
      <c r="DE74" s="7" t="str">
        <f t="shared" si="87"/>
        <v>-</v>
      </c>
      <c r="DF74" s="7" t="str">
        <f t="shared" si="88"/>
        <v>-</v>
      </c>
      <c r="DG74" s="7" t="str">
        <f t="shared" si="89"/>
        <v>-</v>
      </c>
      <c r="DH74" s="7" t="str">
        <f t="shared" si="90"/>
        <v>-</v>
      </c>
      <c r="DI74" s="7" t="str">
        <f t="shared" si="91"/>
        <v>-</v>
      </c>
      <c r="DJ74" s="7" t="str">
        <f t="shared" si="92"/>
        <v>-</v>
      </c>
      <c r="DK74" s="7" t="str">
        <f t="shared" si="93"/>
        <v>-</v>
      </c>
      <c r="DL74" s="13" t="str">
        <f t="shared" si="94"/>
        <v>-</v>
      </c>
      <c r="DM74" s="14" t="str">
        <f t="shared" si="95"/>
        <v>-</v>
      </c>
      <c r="DN74" s="37" t="str">
        <f t="shared" si="112"/>
        <v>-</v>
      </c>
      <c r="DO74" s="89" t="str">
        <f t="shared" si="96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97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98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99"/>
        <v>-</v>
      </c>
      <c r="AC75" s="68"/>
      <c r="AD75" s="70" t="str">
        <f t="shared" si="76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00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01"/>
        <v>-</v>
      </c>
      <c r="AW75" s="68"/>
      <c r="AX75" s="70" t="str">
        <f t="shared" si="102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03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04"/>
        <v>-</v>
      </c>
      <c r="BQ75" s="68"/>
      <c r="BR75" s="70" t="str">
        <f t="shared" si="105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06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07"/>
        <v>-</v>
      </c>
      <c r="CK75" s="76"/>
      <c r="CL75" s="81"/>
      <c r="CM75" s="82"/>
      <c r="CN75" s="64" t="str">
        <f t="shared" si="77"/>
        <v>-</v>
      </c>
      <c r="CO75" s="65"/>
      <c r="CP75" s="65"/>
      <c r="CQ75" s="66" t="str">
        <f t="shared" si="78"/>
        <v>-</v>
      </c>
      <c r="CR75" s="64" t="str">
        <f t="shared" si="79"/>
        <v>-</v>
      </c>
      <c r="CS75" s="67" t="str">
        <f t="shared" si="80"/>
        <v/>
      </c>
      <c r="CT75" s="76"/>
      <c r="CU75" s="61" t="str">
        <f t="shared" si="81"/>
        <v>-</v>
      </c>
      <c r="CV75" s="62" t="str">
        <f t="shared" si="82"/>
        <v>-</v>
      </c>
      <c r="CW75" s="63" t="str">
        <f t="shared" si="83"/>
        <v>-</v>
      </c>
      <c r="CX75" s="63" t="str">
        <f t="shared" si="108"/>
        <v>-</v>
      </c>
      <c r="CY75" s="63" t="str">
        <f t="shared" si="84"/>
        <v>-</v>
      </c>
      <c r="CZ75" s="63" t="str">
        <f t="shared" si="85"/>
        <v>-</v>
      </c>
      <c r="DA75" s="51" t="str">
        <f t="shared" si="109"/>
        <v>-</v>
      </c>
      <c r="DB75" s="52" t="str">
        <f t="shared" si="110"/>
        <v>-</v>
      </c>
      <c r="DC75" s="53" t="str">
        <f t="shared" si="86"/>
        <v>-</v>
      </c>
      <c r="DD75" s="7" t="str">
        <f t="shared" si="111"/>
        <v>-</v>
      </c>
      <c r="DE75" s="7" t="str">
        <f t="shared" si="87"/>
        <v>-</v>
      </c>
      <c r="DF75" s="7" t="str">
        <f t="shared" si="88"/>
        <v>-</v>
      </c>
      <c r="DG75" s="7" t="str">
        <f t="shared" si="89"/>
        <v>-</v>
      </c>
      <c r="DH75" s="7" t="str">
        <f t="shared" si="90"/>
        <v>-</v>
      </c>
      <c r="DI75" s="7" t="str">
        <f t="shared" si="91"/>
        <v>-</v>
      </c>
      <c r="DJ75" s="7" t="str">
        <f t="shared" si="92"/>
        <v>-</v>
      </c>
      <c r="DK75" s="7" t="str">
        <f t="shared" si="93"/>
        <v>-</v>
      </c>
      <c r="DL75" s="13" t="str">
        <f t="shared" si="94"/>
        <v>-</v>
      </c>
      <c r="DM75" s="14" t="str">
        <f t="shared" si="95"/>
        <v>-</v>
      </c>
      <c r="DN75" s="37" t="str">
        <f t="shared" si="112"/>
        <v>-</v>
      </c>
      <c r="DO75" s="89" t="str">
        <f t="shared" si="96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97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98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99"/>
        <v>-</v>
      </c>
      <c r="AC76" s="68"/>
      <c r="AD76" s="70" t="str">
        <f t="shared" si="76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00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01"/>
        <v>-</v>
      </c>
      <c r="AW76" s="68"/>
      <c r="AX76" s="70" t="str">
        <f t="shared" si="102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03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04"/>
        <v>-</v>
      </c>
      <c r="BQ76" s="68"/>
      <c r="BR76" s="70" t="str">
        <f t="shared" si="105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06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07"/>
        <v>-</v>
      </c>
      <c r="CK76" s="76"/>
      <c r="CL76" s="81"/>
      <c r="CM76" s="82"/>
      <c r="CN76" s="64" t="str">
        <f t="shared" si="77"/>
        <v>-</v>
      </c>
      <c r="CO76" s="65"/>
      <c r="CP76" s="65"/>
      <c r="CQ76" s="66" t="str">
        <f t="shared" si="78"/>
        <v>-</v>
      </c>
      <c r="CR76" s="64" t="str">
        <f t="shared" si="79"/>
        <v>-</v>
      </c>
      <c r="CS76" s="67" t="str">
        <f t="shared" si="80"/>
        <v/>
      </c>
      <c r="CT76" s="76"/>
      <c r="CU76" s="61" t="str">
        <f t="shared" si="81"/>
        <v>-</v>
      </c>
      <c r="CV76" s="62" t="str">
        <f t="shared" si="82"/>
        <v>-</v>
      </c>
      <c r="CW76" s="63" t="str">
        <f t="shared" si="83"/>
        <v>-</v>
      </c>
      <c r="CX76" s="63" t="str">
        <f t="shared" si="108"/>
        <v>-</v>
      </c>
      <c r="CY76" s="63" t="str">
        <f t="shared" si="84"/>
        <v>-</v>
      </c>
      <c r="CZ76" s="63" t="str">
        <f t="shared" si="85"/>
        <v>-</v>
      </c>
      <c r="DA76" s="51" t="str">
        <f t="shared" si="109"/>
        <v>-</v>
      </c>
      <c r="DB76" s="52" t="str">
        <f t="shared" si="110"/>
        <v>-</v>
      </c>
      <c r="DC76" s="53" t="str">
        <f t="shared" si="86"/>
        <v>-</v>
      </c>
      <c r="DD76" s="7" t="str">
        <f t="shared" si="111"/>
        <v>-</v>
      </c>
      <c r="DE76" s="7" t="str">
        <f t="shared" si="87"/>
        <v>-</v>
      </c>
      <c r="DF76" s="7" t="str">
        <f t="shared" si="88"/>
        <v>-</v>
      </c>
      <c r="DG76" s="7" t="str">
        <f t="shared" si="89"/>
        <v>-</v>
      </c>
      <c r="DH76" s="7" t="str">
        <f t="shared" si="90"/>
        <v>-</v>
      </c>
      <c r="DI76" s="7" t="str">
        <f t="shared" si="91"/>
        <v>-</v>
      </c>
      <c r="DJ76" s="7" t="str">
        <f t="shared" si="92"/>
        <v>-</v>
      </c>
      <c r="DK76" s="7" t="str">
        <f t="shared" si="93"/>
        <v>-</v>
      </c>
      <c r="DL76" s="13" t="str">
        <f t="shared" si="94"/>
        <v>-</v>
      </c>
      <c r="DM76" s="14" t="str">
        <f t="shared" si="95"/>
        <v>-</v>
      </c>
      <c r="DN76" s="37" t="str">
        <f t="shared" si="112"/>
        <v>-</v>
      </c>
      <c r="DO76" s="89" t="str">
        <f t="shared" si="96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97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98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99"/>
        <v>-</v>
      </c>
      <c r="AC77" s="68"/>
      <c r="AD77" s="70" t="str">
        <f t="shared" si="76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00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01"/>
        <v>-</v>
      </c>
      <c r="AW77" s="68"/>
      <c r="AX77" s="70" t="str">
        <f t="shared" si="102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03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04"/>
        <v>-</v>
      </c>
      <c r="BQ77" s="68"/>
      <c r="BR77" s="70" t="str">
        <f t="shared" si="105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06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07"/>
        <v>-</v>
      </c>
      <c r="CK77" s="76"/>
      <c r="CL77" s="81"/>
      <c r="CM77" s="82"/>
      <c r="CN77" s="64" t="str">
        <f t="shared" si="77"/>
        <v>-</v>
      </c>
      <c r="CO77" s="65"/>
      <c r="CP77" s="65"/>
      <c r="CQ77" s="66" t="str">
        <f t="shared" si="78"/>
        <v>-</v>
      </c>
      <c r="CR77" s="64" t="str">
        <f t="shared" si="79"/>
        <v>-</v>
      </c>
      <c r="CS77" s="67" t="str">
        <f t="shared" si="80"/>
        <v/>
      </c>
      <c r="CT77" s="76"/>
      <c r="CU77" s="61" t="str">
        <f t="shared" si="81"/>
        <v>-</v>
      </c>
      <c r="CV77" s="62" t="str">
        <f t="shared" si="82"/>
        <v>-</v>
      </c>
      <c r="CW77" s="63" t="str">
        <f t="shared" si="83"/>
        <v>-</v>
      </c>
      <c r="CX77" s="63" t="str">
        <f t="shared" si="108"/>
        <v>-</v>
      </c>
      <c r="CY77" s="63" t="str">
        <f t="shared" si="84"/>
        <v>-</v>
      </c>
      <c r="CZ77" s="63" t="str">
        <f t="shared" si="85"/>
        <v>-</v>
      </c>
      <c r="DA77" s="51" t="str">
        <f t="shared" si="109"/>
        <v>-</v>
      </c>
      <c r="DB77" s="52" t="str">
        <f t="shared" si="110"/>
        <v>-</v>
      </c>
      <c r="DC77" s="53" t="str">
        <f t="shared" si="86"/>
        <v>-</v>
      </c>
      <c r="DD77" s="7" t="str">
        <f t="shared" si="111"/>
        <v>-</v>
      </c>
      <c r="DE77" s="7" t="str">
        <f t="shared" si="87"/>
        <v>-</v>
      </c>
      <c r="DF77" s="7" t="str">
        <f t="shared" si="88"/>
        <v>-</v>
      </c>
      <c r="DG77" s="7" t="str">
        <f t="shared" si="89"/>
        <v>-</v>
      </c>
      <c r="DH77" s="7" t="str">
        <f t="shared" si="90"/>
        <v>-</v>
      </c>
      <c r="DI77" s="7" t="str">
        <f t="shared" si="91"/>
        <v>-</v>
      </c>
      <c r="DJ77" s="7" t="str">
        <f t="shared" si="92"/>
        <v>-</v>
      </c>
      <c r="DK77" s="7" t="str">
        <f t="shared" si="93"/>
        <v>-</v>
      </c>
      <c r="DL77" s="13" t="str">
        <f t="shared" si="94"/>
        <v>-</v>
      </c>
      <c r="DM77" s="14" t="str">
        <f t="shared" si="95"/>
        <v>-</v>
      </c>
      <c r="DN77" s="37" t="str">
        <f t="shared" si="112"/>
        <v>-</v>
      </c>
      <c r="DO77" s="89" t="str">
        <f t="shared" si="96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97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98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99"/>
        <v>-</v>
      </c>
      <c r="AC78" s="68"/>
      <c r="AD78" s="70" t="str">
        <f t="shared" si="76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00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01"/>
        <v>-</v>
      </c>
      <c r="AW78" s="68"/>
      <c r="AX78" s="70" t="str">
        <f t="shared" si="102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03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04"/>
        <v>-</v>
      </c>
      <c r="BQ78" s="68"/>
      <c r="BR78" s="70" t="str">
        <f t="shared" si="105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06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07"/>
        <v>-</v>
      </c>
      <c r="CK78" s="76"/>
      <c r="CL78" s="81"/>
      <c r="CM78" s="82"/>
      <c r="CN78" s="64" t="str">
        <f t="shared" si="77"/>
        <v>-</v>
      </c>
      <c r="CO78" s="65"/>
      <c r="CP78" s="65"/>
      <c r="CQ78" s="66" t="str">
        <f t="shared" si="78"/>
        <v>-</v>
      </c>
      <c r="CR78" s="64" t="str">
        <f t="shared" si="79"/>
        <v>-</v>
      </c>
      <c r="CS78" s="67" t="str">
        <f t="shared" si="80"/>
        <v/>
      </c>
      <c r="CT78" s="76"/>
      <c r="CU78" s="61" t="str">
        <f t="shared" si="81"/>
        <v>-</v>
      </c>
      <c r="CV78" s="62" t="str">
        <f t="shared" si="82"/>
        <v>-</v>
      </c>
      <c r="CW78" s="63" t="str">
        <f t="shared" si="83"/>
        <v>-</v>
      </c>
      <c r="CX78" s="63" t="str">
        <f t="shared" si="108"/>
        <v>-</v>
      </c>
      <c r="CY78" s="63" t="str">
        <f t="shared" si="84"/>
        <v>-</v>
      </c>
      <c r="CZ78" s="63" t="str">
        <f t="shared" si="85"/>
        <v>-</v>
      </c>
      <c r="DA78" s="51" t="str">
        <f t="shared" si="109"/>
        <v>-</v>
      </c>
      <c r="DB78" s="52" t="str">
        <f t="shared" si="110"/>
        <v>-</v>
      </c>
      <c r="DC78" s="53" t="str">
        <f t="shared" si="86"/>
        <v>-</v>
      </c>
      <c r="DD78" s="7" t="str">
        <f t="shared" si="111"/>
        <v>-</v>
      </c>
      <c r="DE78" s="7" t="str">
        <f t="shared" si="87"/>
        <v>-</v>
      </c>
      <c r="DF78" s="7" t="str">
        <f t="shared" si="88"/>
        <v>-</v>
      </c>
      <c r="DG78" s="7" t="str">
        <f t="shared" si="89"/>
        <v>-</v>
      </c>
      <c r="DH78" s="7" t="str">
        <f t="shared" si="90"/>
        <v>-</v>
      </c>
      <c r="DI78" s="7" t="str">
        <f t="shared" si="91"/>
        <v>-</v>
      </c>
      <c r="DJ78" s="7" t="str">
        <f t="shared" si="92"/>
        <v>-</v>
      </c>
      <c r="DK78" s="7" t="str">
        <f t="shared" si="93"/>
        <v>-</v>
      </c>
      <c r="DL78" s="13" t="str">
        <f t="shared" si="94"/>
        <v>-</v>
      </c>
      <c r="DM78" s="14" t="str">
        <f t="shared" si="95"/>
        <v>-</v>
      </c>
      <c r="DN78" s="37" t="str">
        <f t="shared" si="112"/>
        <v>-</v>
      </c>
      <c r="DO78" s="89" t="str">
        <f t="shared" si="96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97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98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99"/>
        <v>-</v>
      </c>
      <c r="AC79" s="68"/>
      <c r="AD79" s="70" t="str">
        <f t="shared" si="76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00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01"/>
        <v>-</v>
      </c>
      <c r="AW79" s="68"/>
      <c r="AX79" s="70" t="str">
        <f t="shared" si="102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03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04"/>
        <v>-</v>
      </c>
      <c r="BQ79" s="68"/>
      <c r="BR79" s="70" t="str">
        <f t="shared" si="105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06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07"/>
        <v>-</v>
      </c>
      <c r="CK79" s="76"/>
      <c r="CL79" s="81"/>
      <c r="CM79" s="82"/>
      <c r="CN79" s="64" t="str">
        <f t="shared" si="77"/>
        <v>-</v>
      </c>
      <c r="CO79" s="65"/>
      <c r="CP79" s="65"/>
      <c r="CQ79" s="66" t="str">
        <f t="shared" si="78"/>
        <v>-</v>
      </c>
      <c r="CR79" s="64" t="str">
        <f t="shared" si="79"/>
        <v>-</v>
      </c>
      <c r="CS79" s="67" t="str">
        <f t="shared" si="80"/>
        <v/>
      </c>
      <c r="CT79" s="76"/>
      <c r="CU79" s="61" t="str">
        <f t="shared" si="81"/>
        <v>-</v>
      </c>
      <c r="CV79" s="62" t="str">
        <f t="shared" si="82"/>
        <v>-</v>
      </c>
      <c r="CW79" s="63" t="str">
        <f t="shared" si="83"/>
        <v>-</v>
      </c>
      <c r="CX79" s="63" t="str">
        <f t="shared" si="108"/>
        <v>-</v>
      </c>
      <c r="CY79" s="63" t="str">
        <f t="shared" si="84"/>
        <v>-</v>
      </c>
      <c r="CZ79" s="63" t="str">
        <f t="shared" si="85"/>
        <v>-</v>
      </c>
      <c r="DA79" s="51" t="str">
        <f t="shared" si="109"/>
        <v>-</v>
      </c>
      <c r="DB79" s="52" t="str">
        <f t="shared" si="110"/>
        <v>-</v>
      </c>
      <c r="DC79" s="53" t="str">
        <f t="shared" si="86"/>
        <v>-</v>
      </c>
      <c r="DD79" s="7" t="str">
        <f t="shared" si="111"/>
        <v>-</v>
      </c>
      <c r="DE79" s="7" t="str">
        <f t="shared" si="87"/>
        <v>-</v>
      </c>
      <c r="DF79" s="7" t="str">
        <f t="shared" si="88"/>
        <v>-</v>
      </c>
      <c r="DG79" s="7" t="str">
        <f t="shared" si="89"/>
        <v>-</v>
      </c>
      <c r="DH79" s="7" t="str">
        <f t="shared" si="90"/>
        <v>-</v>
      </c>
      <c r="DI79" s="7" t="str">
        <f t="shared" si="91"/>
        <v>-</v>
      </c>
      <c r="DJ79" s="7" t="str">
        <f t="shared" si="92"/>
        <v>-</v>
      </c>
      <c r="DK79" s="7" t="str">
        <f t="shared" si="93"/>
        <v>-</v>
      </c>
      <c r="DL79" s="13" t="str">
        <f t="shared" si="94"/>
        <v>-</v>
      </c>
      <c r="DM79" s="14" t="str">
        <f t="shared" si="95"/>
        <v>-</v>
      </c>
      <c r="DN79" s="37" t="str">
        <f t="shared" si="112"/>
        <v>-</v>
      </c>
      <c r="DO79" s="89" t="str">
        <f t="shared" si="96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97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98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99"/>
        <v>-</v>
      </c>
      <c r="AC80" s="68"/>
      <c r="AD80" s="70" t="str">
        <f t="shared" si="76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00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01"/>
        <v>-</v>
      </c>
      <c r="AW80" s="68"/>
      <c r="AX80" s="70" t="str">
        <f t="shared" si="102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03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04"/>
        <v>-</v>
      </c>
      <c r="BQ80" s="68"/>
      <c r="BR80" s="70" t="str">
        <f t="shared" si="105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06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07"/>
        <v>-</v>
      </c>
      <c r="CK80" s="76"/>
      <c r="CL80" s="81"/>
      <c r="CM80" s="82"/>
      <c r="CN80" s="64" t="str">
        <f t="shared" si="77"/>
        <v>-</v>
      </c>
      <c r="CO80" s="65"/>
      <c r="CP80" s="65"/>
      <c r="CQ80" s="66" t="str">
        <f t="shared" si="78"/>
        <v>-</v>
      </c>
      <c r="CR80" s="64" t="str">
        <f t="shared" si="79"/>
        <v>-</v>
      </c>
      <c r="CS80" s="67" t="str">
        <f t="shared" si="80"/>
        <v/>
      </c>
      <c r="CT80" s="76"/>
      <c r="CU80" s="61" t="str">
        <f t="shared" si="81"/>
        <v>-</v>
      </c>
      <c r="CV80" s="62" t="str">
        <f t="shared" si="82"/>
        <v>-</v>
      </c>
      <c r="CW80" s="63" t="str">
        <f t="shared" si="83"/>
        <v>-</v>
      </c>
      <c r="CX80" s="63" t="str">
        <f t="shared" si="108"/>
        <v>-</v>
      </c>
      <c r="CY80" s="63" t="str">
        <f t="shared" si="84"/>
        <v>-</v>
      </c>
      <c r="CZ80" s="63" t="str">
        <f t="shared" si="85"/>
        <v>-</v>
      </c>
      <c r="DA80" s="51" t="str">
        <f t="shared" si="109"/>
        <v>-</v>
      </c>
      <c r="DB80" s="52" t="str">
        <f t="shared" si="110"/>
        <v>-</v>
      </c>
      <c r="DC80" s="53" t="str">
        <f t="shared" si="86"/>
        <v>-</v>
      </c>
      <c r="DD80" s="7" t="str">
        <f t="shared" si="111"/>
        <v>-</v>
      </c>
      <c r="DE80" s="7" t="str">
        <f t="shared" si="87"/>
        <v>-</v>
      </c>
      <c r="DF80" s="7" t="str">
        <f t="shared" si="88"/>
        <v>-</v>
      </c>
      <c r="DG80" s="7" t="str">
        <f t="shared" si="89"/>
        <v>-</v>
      </c>
      <c r="DH80" s="7" t="str">
        <f t="shared" si="90"/>
        <v>-</v>
      </c>
      <c r="DI80" s="7" t="str">
        <f t="shared" si="91"/>
        <v>-</v>
      </c>
      <c r="DJ80" s="7" t="str">
        <f t="shared" si="92"/>
        <v>-</v>
      </c>
      <c r="DK80" s="7" t="str">
        <f t="shared" si="93"/>
        <v>-</v>
      </c>
      <c r="DL80" s="13" t="str">
        <f t="shared" si="94"/>
        <v>-</v>
      </c>
      <c r="DM80" s="14" t="str">
        <f t="shared" si="95"/>
        <v>-</v>
      </c>
      <c r="DN80" s="37" t="str">
        <f t="shared" si="112"/>
        <v>-</v>
      </c>
      <c r="DO80" s="89" t="str">
        <f t="shared" si="96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97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98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99"/>
        <v>-</v>
      </c>
      <c r="AC81" s="68"/>
      <c r="AD81" s="70" t="str">
        <f t="shared" si="76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00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01"/>
        <v>-</v>
      </c>
      <c r="AW81" s="68"/>
      <c r="AX81" s="70" t="str">
        <f t="shared" si="102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03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04"/>
        <v>-</v>
      </c>
      <c r="BQ81" s="68"/>
      <c r="BR81" s="70" t="str">
        <f t="shared" si="105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06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07"/>
        <v>-</v>
      </c>
      <c r="CK81" s="76"/>
      <c r="CL81" s="81"/>
      <c r="CM81" s="82"/>
      <c r="CN81" s="64" t="str">
        <f t="shared" si="77"/>
        <v>-</v>
      </c>
      <c r="CO81" s="65"/>
      <c r="CP81" s="65"/>
      <c r="CQ81" s="66" t="str">
        <f t="shared" si="78"/>
        <v>-</v>
      </c>
      <c r="CR81" s="64" t="str">
        <f t="shared" si="79"/>
        <v>-</v>
      </c>
      <c r="CS81" s="67" t="str">
        <f t="shared" si="80"/>
        <v/>
      </c>
      <c r="CT81" s="76"/>
      <c r="CU81" s="61" t="str">
        <f t="shared" si="81"/>
        <v>-</v>
      </c>
      <c r="CV81" s="62" t="str">
        <f t="shared" si="82"/>
        <v>-</v>
      </c>
      <c r="CW81" s="63" t="str">
        <f t="shared" si="83"/>
        <v>-</v>
      </c>
      <c r="CX81" s="63" t="str">
        <f t="shared" si="108"/>
        <v>-</v>
      </c>
      <c r="CY81" s="63" t="str">
        <f t="shared" si="84"/>
        <v>-</v>
      </c>
      <c r="CZ81" s="63" t="str">
        <f t="shared" si="85"/>
        <v>-</v>
      </c>
      <c r="DA81" s="51" t="str">
        <f t="shared" si="109"/>
        <v>-</v>
      </c>
      <c r="DB81" s="52" t="str">
        <f t="shared" si="110"/>
        <v>-</v>
      </c>
      <c r="DC81" s="53" t="str">
        <f t="shared" si="86"/>
        <v>-</v>
      </c>
      <c r="DD81" s="7" t="str">
        <f t="shared" si="111"/>
        <v>-</v>
      </c>
      <c r="DE81" s="7" t="str">
        <f t="shared" si="87"/>
        <v>-</v>
      </c>
      <c r="DF81" s="7" t="str">
        <f t="shared" si="88"/>
        <v>-</v>
      </c>
      <c r="DG81" s="7" t="str">
        <f t="shared" si="89"/>
        <v>-</v>
      </c>
      <c r="DH81" s="7" t="str">
        <f t="shared" si="90"/>
        <v>-</v>
      </c>
      <c r="DI81" s="7" t="str">
        <f t="shared" si="91"/>
        <v>-</v>
      </c>
      <c r="DJ81" s="7" t="str">
        <f t="shared" si="92"/>
        <v>-</v>
      </c>
      <c r="DK81" s="7" t="str">
        <f t="shared" si="93"/>
        <v>-</v>
      </c>
      <c r="DL81" s="13" t="str">
        <f t="shared" si="94"/>
        <v>-</v>
      </c>
      <c r="DM81" s="14" t="str">
        <f t="shared" si="95"/>
        <v>-</v>
      </c>
      <c r="DN81" s="37" t="str">
        <f t="shared" si="112"/>
        <v>-</v>
      </c>
      <c r="DO81" s="89" t="str">
        <f t="shared" si="96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97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98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99"/>
        <v>-</v>
      </c>
      <c r="AC82" s="68"/>
      <c r="AD82" s="70" t="str">
        <f t="shared" si="76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00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01"/>
        <v>-</v>
      </c>
      <c r="AW82" s="68"/>
      <c r="AX82" s="70" t="str">
        <f t="shared" si="102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03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04"/>
        <v>-</v>
      </c>
      <c r="BQ82" s="68"/>
      <c r="BR82" s="70" t="str">
        <f t="shared" si="105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06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07"/>
        <v>-</v>
      </c>
      <c r="CK82" s="76"/>
      <c r="CL82" s="81"/>
      <c r="CM82" s="82"/>
      <c r="CN82" s="64" t="str">
        <f t="shared" si="77"/>
        <v>-</v>
      </c>
      <c r="CO82" s="65"/>
      <c r="CP82" s="65"/>
      <c r="CQ82" s="66" t="str">
        <f t="shared" si="78"/>
        <v>-</v>
      </c>
      <c r="CR82" s="64" t="str">
        <f t="shared" si="79"/>
        <v>-</v>
      </c>
      <c r="CS82" s="67" t="str">
        <f t="shared" si="80"/>
        <v/>
      </c>
      <c r="CT82" s="76"/>
      <c r="CU82" s="61" t="str">
        <f t="shared" si="81"/>
        <v>-</v>
      </c>
      <c r="CV82" s="62" t="str">
        <f t="shared" si="82"/>
        <v>-</v>
      </c>
      <c r="CW82" s="63" t="str">
        <f t="shared" si="83"/>
        <v>-</v>
      </c>
      <c r="CX82" s="63" t="str">
        <f t="shared" si="108"/>
        <v>-</v>
      </c>
      <c r="CY82" s="63" t="str">
        <f t="shared" si="84"/>
        <v>-</v>
      </c>
      <c r="CZ82" s="63" t="str">
        <f t="shared" si="85"/>
        <v>-</v>
      </c>
      <c r="DA82" s="51" t="str">
        <f t="shared" si="109"/>
        <v>-</v>
      </c>
      <c r="DB82" s="52" t="str">
        <f t="shared" si="110"/>
        <v>-</v>
      </c>
      <c r="DC82" s="53" t="str">
        <f t="shared" si="86"/>
        <v>-</v>
      </c>
      <c r="DD82" s="7" t="str">
        <f t="shared" si="111"/>
        <v>-</v>
      </c>
      <c r="DE82" s="7" t="str">
        <f t="shared" si="87"/>
        <v>-</v>
      </c>
      <c r="DF82" s="7" t="str">
        <f t="shared" si="88"/>
        <v>-</v>
      </c>
      <c r="DG82" s="7" t="str">
        <f t="shared" si="89"/>
        <v>-</v>
      </c>
      <c r="DH82" s="7" t="str">
        <f t="shared" si="90"/>
        <v>-</v>
      </c>
      <c r="DI82" s="7" t="str">
        <f t="shared" si="91"/>
        <v>-</v>
      </c>
      <c r="DJ82" s="7" t="str">
        <f t="shared" si="92"/>
        <v>-</v>
      </c>
      <c r="DK82" s="7" t="str">
        <f t="shared" si="93"/>
        <v>-</v>
      </c>
      <c r="DL82" s="13" t="str">
        <f t="shared" si="94"/>
        <v>-</v>
      </c>
      <c r="DM82" s="14" t="str">
        <f t="shared" si="95"/>
        <v>-</v>
      </c>
      <c r="DN82" s="37" t="str">
        <f t="shared" si="112"/>
        <v>-</v>
      </c>
      <c r="DO82" s="89" t="str">
        <f t="shared" si="96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97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98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99"/>
        <v>-</v>
      </c>
      <c r="AC83" s="68"/>
      <c r="AD83" s="70" t="str">
        <f t="shared" si="76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00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01"/>
        <v>-</v>
      </c>
      <c r="AW83" s="68"/>
      <c r="AX83" s="70" t="str">
        <f t="shared" si="102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03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04"/>
        <v>-</v>
      </c>
      <c r="BQ83" s="68"/>
      <c r="BR83" s="70" t="str">
        <f t="shared" si="105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06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07"/>
        <v>-</v>
      </c>
      <c r="CK83" s="76"/>
      <c r="CL83" s="81"/>
      <c r="CM83" s="82"/>
      <c r="CN83" s="64" t="str">
        <f t="shared" si="77"/>
        <v>-</v>
      </c>
      <c r="CO83" s="65"/>
      <c r="CP83" s="65"/>
      <c r="CQ83" s="66" t="str">
        <f t="shared" si="78"/>
        <v>-</v>
      </c>
      <c r="CR83" s="64" t="str">
        <f t="shared" si="79"/>
        <v>-</v>
      </c>
      <c r="CS83" s="67" t="str">
        <f t="shared" si="80"/>
        <v/>
      </c>
      <c r="CT83" s="76"/>
      <c r="CU83" s="61" t="str">
        <f t="shared" si="81"/>
        <v>-</v>
      </c>
      <c r="CV83" s="62" t="str">
        <f t="shared" si="82"/>
        <v>-</v>
      </c>
      <c r="CW83" s="63" t="str">
        <f t="shared" si="83"/>
        <v>-</v>
      </c>
      <c r="CX83" s="63" t="str">
        <f t="shared" si="108"/>
        <v>-</v>
      </c>
      <c r="CY83" s="63" t="str">
        <f t="shared" si="84"/>
        <v>-</v>
      </c>
      <c r="CZ83" s="63" t="str">
        <f t="shared" si="85"/>
        <v>-</v>
      </c>
      <c r="DA83" s="51" t="str">
        <f t="shared" si="109"/>
        <v>-</v>
      </c>
      <c r="DB83" s="52" t="str">
        <f t="shared" si="110"/>
        <v>-</v>
      </c>
      <c r="DC83" s="53" t="str">
        <f t="shared" si="86"/>
        <v>-</v>
      </c>
      <c r="DD83" s="7" t="str">
        <f t="shared" si="111"/>
        <v>-</v>
      </c>
      <c r="DE83" s="7" t="str">
        <f t="shared" si="87"/>
        <v>-</v>
      </c>
      <c r="DF83" s="7" t="str">
        <f t="shared" si="88"/>
        <v>-</v>
      </c>
      <c r="DG83" s="7" t="str">
        <f t="shared" si="89"/>
        <v>-</v>
      </c>
      <c r="DH83" s="7" t="str">
        <f t="shared" si="90"/>
        <v>-</v>
      </c>
      <c r="DI83" s="7" t="str">
        <f t="shared" si="91"/>
        <v>-</v>
      </c>
      <c r="DJ83" s="7" t="str">
        <f t="shared" si="92"/>
        <v>-</v>
      </c>
      <c r="DK83" s="7" t="str">
        <f t="shared" si="93"/>
        <v>-</v>
      </c>
      <c r="DL83" s="13" t="str">
        <f t="shared" si="94"/>
        <v>-</v>
      </c>
      <c r="DM83" s="14" t="str">
        <f t="shared" si="95"/>
        <v>-</v>
      </c>
      <c r="DN83" s="37" t="str">
        <f t="shared" si="112"/>
        <v>-</v>
      </c>
      <c r="DO83" s="89" t="str">
        <f t="shared" si="96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97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98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99"/>
        <v>-</v>
      </c>
      <c r="AC84" s="68"/>
      <c r="AD84" s="70" t="str">
        <f t="shared" si="76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00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01"/>
        <v>-</v>
      </c>
      <c r="AW84" s="68"/>
      <c r="AX84" s="70" t="str">
        <f t="shared" si="102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03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04"/>
        <v>-</v>
      </c>
      <c r="BQ84" s="68"/>
      <c r="BR84" s="70" t="str">
        <f t="shared" si="105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06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07"/>
        <v>-</v>
      </c>
      <c r="CK84" s="76"/>
      <c r="CL84" s="81"/>
      <c r="CM84" s="82"/>
      <c r="CN84" s="64" t="str">
        <f t="shared" si="77"/>
        <v>-</v>
      </c>
      <c r="CO84" s="65"/>
      <c r="CP84" s="65"/>
      <c r="CQ84" s="66" t="str">
        <f t="shared" si="78"/>
        <v>-</v>
      </c>
      <c r="CR84" s="64" t="str">
        <f t="shared" si="79"/>
        <v>-</v>
      </c>
      <c r="CS84" s="67" t="str">
        <f t="shared" si="80"/>
        <v/>
      </c>
      <c r="CT84" s="76"/>
      <c r="CU84" s="61" t="str">
        <f t="shared" si="81"/>
        <v>-</v>
      </c>
      <c r="CV84" s="62" t="str">
        <f t="shared" si="82"/>
        <v>-</v>
      </c>
      <c r="CW84" s="63" t="str">
        <f t="shared" si="83"/>
        <v>-</v>
      </c>
      <c r="CX84" s="63" t="str">
        <f t="shared" si="108"/>
        <v>-</v>
      </c>
      <c r="CY84" s="63" t="str">
        <f t="shared" si="84"/>
        <v>-</v>
      </c>
      <c r="CZ84" s="63" t="str">
        <f t="shared" si="85"/>
        <v>-</v>
      </c>
      <c r="DA84" s="51" t="str">
        <f t="shared" si="109"/>
        <v>-</v>
      </c>
      <c r="DB84" s="52" t="str">
        <f t="shared" si="110"/>
        <v>-</v>
      </c>
      <c r="DC84" s="53" t="str">
        <f t="shared" si="86"/>
        <v>-</v>
      </c>
      <c r="DD84" s="7" t="str">
        <f t="shared" si="111"/>
        <v>-</v>
      </c>
      <c r="DE84" s="7" t="str">
        <f t="shared" si="87"/>
        <v>-</v>
      </c>
      <c r="DF84" s="7" t="str">
        <f t="shared" si="88"/>
        <v>-</v>
      </c>
      <c r="DG84" s="7" t="str">
        <f t="shared" si="89"/>
        <v>-</v>
      </c>
      <c r="DH84" s="7" t="str">
        <f t="shared" si="90"/>
        <v>-</v>
      </c>
      <c r="DI84" s="7" t="str">
        <f t="shared" si="91"/>
        <v>-</v>
      </c>
      <c r="DJ84" s="7" t="str">
        <f t="shared" si="92"/>
        <v>-</v>
      </c>
      <c r="DK84" s="7" t="str">
        <f t="shared" si="93"/>
        <v>-</v>
      </c>
      <c r="DL84" s="13" t="str">
        <f t="shared" si="94"/>
        <v>-</v>
      </c>
      <c r="DM84" s="14" t="str">
        <f t="shared" si="95"/>
        <v>-</v>
      </c>
      <c r="DN84" s="37" t="str">
        <f t="shared" si="112"/>
        <v>-</v>
      </c>
      <c r="DO84" s="89" t="str">
        <f t="shared" si="96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97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98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99"/>
        <v>-</v>
      </c>
      <c r="AC85" s="68"/>
      <c r="AD85" s="70" t="str">
        <f t="shared" si="76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00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01"/>
        <v>-</v>
      </c>
      <c r="AW85" s="68"/>
      <c r="AX85" s="70" t="str">
        <f t="shared" si="102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03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04"/>
        <v>-</v>
      </c>
      <c r="BQ85" s="68"/>
      <c r="BR85" s="70" t="str">
        <f t="shared" si="105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06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07"/>
        <v>-</v>
      </c>
      <c r="CK85" s="76"/>
      <c r="CL85" s="81"/>
      <c r="CM85" s="82"/>
      <c r="CN85" s="64" t="str">
        <f t="shared" si="77"/>
        <v>-</v>
      </c>
      <c r="CO85" s="65"/>
      <c r="CP85" s="65"/>
      <c r="CQ85" s="66" t="str">
        <f t="shared" si="78"/>
        <v>-</v>
      </c>
      <c r="CR85" s="64" t="str">
        <f t="shared" si="79"/>
        <v>-</v>
      </c>
      <c r="CS85" s="67" t="str">
        <f t="shared" si="80"/>
        <v/>
      </c>
      <c r="CT85" s="76"/>
      <c r="CU85" s="61" t="str">
        <f t="shared" si="81"/>
        <v>-</v>
      </c>
      <c r="CV85" s="62" t="str">
        <f t="shared" si="82"/>
        <v>-</v>
      </c>
      <c r="CW85" s="63" t="str">
        <f t="shared" si="83"/>
        <v>-</v>
      </c>
      <c r="CX85" s="63" t="str">
        <f t="shared" si="108"/>
        <v>-</v>
      </c>
      <c r="CY85" s="63" t="str">
        <f t="shared" si="84"/>
        <v>-</v>
      </c>
      <c r="CZ85" s="63" t="str">
        <f t="shared" si="85"/>
        <v>-</v>
      </c>
      <c r="DA85" s="51" t="str">
        <f t="shared" si="109"/>
        <v>-</v>
      </c>
      <c r="DB85" s="52" t="str">
        <f t="shared" si="110"/>
        <v>-</v>
      </c>
      <c r="DC85" s="53" t="str">
        <f t="shared" si="86"/>
        <v>-</v>
      </c>
      <c r="DD85" s="7" t="str">
        <f t="shared" si="111"/>
        <v>-</v>
      </c>
      <c r="DE85" s="7" t="str">
        <f t="shared" si="87"/>
        <v>-</v>
      </c>
      <c r="DF85" s="7" t="str">
        <f t="shared" si="88"/>
        <v>-</v>
      </c>
      <c r="DG85" s="7" t="str">
        <f t="shared" si="89"/>
        <v>-</v>
      </c>
      <c r="DH85" s="7" t="str">
        <f t="shared" si="90"/>
        <v>-</v>
      </c>
      <c r="DI85" s="7" t="str">
        <f t="shared" si="91"/>
        <v>-</v>
      </c>
      <c r="DJ85" s="7" t="str">
        <f t="shared" si="92"/>
        <v>-</v>
      </c>
      <c r="DK85" s="7" t="str">
        <f t="shared" si="93"/>
        <v>-</v>
      </c>
      <c r="DL85" s="13" t="str">
        <f t="shared" si="94"/>
        <v>-</v>
      </c>
      <c r="DM85" s="14" t="str">
        <f t="shared" si="95"/>
        <v>-</v>
      </c>
      <c r="DN85" s="37" t="str">
        <f t="shared" si="112"/>
        <v>-</v>
      </c>
      <c r="DO85" s="89" t="str">
        <f t="shared" si="96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97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98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99"/>
        <v>-</v>
      </c>
      <c r="AC86" s="68"/>
      <c r="AD86" s="70" t="str">
        <f t="shared" si="76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00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01"/>
        <v>-</v>
      </c>
      <c r="AW86" s="68"/>
      <c r="AX86" s="70" t="str">
        <f t="shared" si="102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03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04"/>
        <v>-</v>
      </c>
      <c r="BQ86" s="68"/>
      <c r="BR86" s="70" t="str">
        <f t="shared" si="105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06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07"/>
        <v>-</v>
      </c>
      <c r="CK86" s="76"/>
      <c r="CL86" s="81"/>
      <c r="CM86" s="82"/>
      <c r="CN86" s="64" t="str">
        <f t="shared" si="77"/>
        <v>-</v>
      </c>
      <c r="CO86" s="65"/>
      <c r="CP86" s="65"/>
      <c r="CQ86" s="66" t="str">
        <f t="shared" si="78"/>
        <v>-</v>
      </c>
      <c r="CR86" s="64" t="str">
        <f t="shared" si="79"/>
        <v>-</v>
      </c>
      <c r="CS86" s="67" t="str">
        <f t="shared" si="80"/>
        <v/>
      </c>
      <c r="CT86" s="76"/>
      <c r="CU86" s="61" t="str">
        <f t="shared" si="81"/>
        <v>-</v>
      </c>
      <c r="CV86" s="62" t="str">
        <f t="shared" si="82"/>
        <v>-</v>
      </c>
      <c r="CW86" s="63" t="str">
        <f t="shared" si="83"/>
        <v>-</v>
      </c>
      <c r="CX86" s="63" t="str">
        <f t="shared" si="108"/>
        <v>-</v>
      </c>
      <c r="CY86" s="63" t="str">
        <f t="shared" si="84"/>
        <v>-</v>
      </c>
      <c r="CZ86" s="63" t="str">
        <f t="shared" si="85"/>
        <v>-</v>
      </c>
      <c r="DA86" s="51" t="str">
        <f t="shared" si="109"/>
        <v>-</v>
      </c>
      <c r="DB86" s="52" t="str">
        <f t="shared" si="110"/>
        <v>-</v>
      </c>
      <c r="DC86" s="53" t="str">
        <f t="shared" si="86"/>
        <v>-</v>
      </c>
      <c r="DD86" s="7" t="str">
        <f t="shared" si="111"/>
        <v>-</v>
      </c>
      <c r="DE86" s="7" t="str">
        <f t="shared" si="87"/>
        <v>-</v>
      </c>
      <c r="DF86" s="7" t="str">
        <f t="shared" si="88"/>
        <v>-</v>
      </c>
      <c r="DG86" s="7" t="str">
        <f t="shared" si="89"/>
        <v>-</v>
      </c>
      <c r="DH86" s="7" t="str">
        <f t="shared" si="90"/>
        <v>-</v>
      </c>
      <c r="DI86" s="7" t="str">
        <f t="shared" si="91"/>
        <v>-</v>
      </c>
      <c r="DJ86" s="7" t="str">
        <f t="shared" si="92"/>
        <v>-</v>
      </c>
      <c r="DK86" s="7" t="str">
        <f t="shared" si="93"/>
        <v>-</v>
      </c>
      <c r="DL86" s="13" t="str">
        <f t="shared" si="94"/>
        <v>-</v>
      </c>
      <c r="DM86" s="14" t="str">
        <f t="shared" si="95"/>
        <v>-</v>
      </c>
      <c r="DN86" s="37" t="str">
        <f t="shared" si="112"/>
        <v>-</v>
      </c>
      <c r="DO86" s="89" t="str">
        <f t="shared" si="96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97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98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99"/>
        <v>-</v>
      </c>
      <c r="AC87" s="68"/>
      <c r="AD87" s="70" t="str">
        <f t="shared" si="76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00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01"/>
        <v>-</v>
      </c>
      <c r="AW87" s="68"/>
      <c r="AX87" s="70" t="str">
        <f t="shared" si="102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03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04"/>
        <v>-</v>
      </c>
      <c r="BQ87" s="68"/>
      <c r="BR87" s="70" t="str">
        <f t="shared" si="105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06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07"/>
        <v>-</v>
      </c>
      <c r="CK87" s="76"/>
      <c r="CL87" s="81"/>
      <c r="CM87" s="82"/>
      <c r="CN87" s="64" t="str">
        <f t="shared" si="77"/>
        <v>-</v>
      </c>
      <c r="CO87" s="65"/>
      <c r="CP87" s="65"/>
      <c r="CQ87" s="66" t="str">
        <f t="shared" si="78"/>
        <v>-</v>
      </c>
      <c r="CR87" s="64" t="str">
        <f t="shared" si="79"/>
        <v>-</v>
      </c>
      <c r="CS87" s="67" t="str">
        <f t="shared" si="80"/>
        <v/>
      </c>
      <c r="CT87" s="76"/>
      <c r="CU87" s="61" t="str">
        <f t="shared" si="81"/>
        <v>-</v>
      </c>
      <c r="CV87" s="62" t="str">
        <f t="shared" si="82"/>
        <v>-</v>
      </c>
      <c r="CW87" s="63" t="str">
        <f t="shared" si="83"/>
        <v>-</v>
      </c>
      <c r="CX87" s="63" t="str">
        <f t="shared" si="108"/>
        <v>-</v>
      </c>
      <c r="CY87" s="63" t="str">
        <f t="shared" si="84"/>
        <v>-</v>
      </c>
      <c r="CZ87" s="63" t="str">
        <f t="shared" si="85"/>
        <v>-</v>
      </c>
      <c r="DA87" s="51" t="str">
        <f t="shared" si="109"/>
        <v>-</v>
      </c>
      <c r="DB87" s="52" t="str">
        <f t="shared" si="110"/>
        <v>-</v>
      </c>
      <c r="DC87" s="53" t="str">
        <f t="shared" si="86"/>
        <v>-</v>
      </c>
      <c r="DD87" s="7" t="str">
        <f t="shared" si="111"/>
        <v>-</v>
      </c>
      <c r="DE87" s="7" t="str">
        <f t="shared" si="87"/>
        <v>-</v>
      </c>
      <c r="DF87" s="7" t="str">
        <f t="shared" si="88"/>
        <v>-</v>
      </c>
      <c r="DG87" s="7" t="str">
        <f t="shared" si="89"/>
        <v>-</v>
      </c>
      <c r="DH87" s="7" t="str">
        <f t="shared" si="90"/>
        <v>-</v>
      </c>
      <c r="DI87" s="7" t="str">
        <f t="shared" si="91"/>
        <v>-</v>
      </c>
      <c r="DJ87" s="7" t="str">
        <f t="shared" si="92"/>
        <v>-</v>
      </c>
      <c r="DK87" s="7" t="str">
        <f t="shared" si="93"/>
        <v>-</v>
      </c>
      <c r="DL87" s="13" t="str">
        <f t="shared" si="94"/>
        <v>-</v>
      </c>
      <c r="DM87" s="14" t="str">
        <f t="shared" si="95"/>
        <v>-</v>
      </c>
      <c r="DN87" s="37" t="str">
        <f t="shared" si="112"/>
        <v>-</v>
      </c>
      <c r="DO87" s="89" t="str">
        <f t="shared" si="96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97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98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99"/>
        <v>-</v>
      </c>
      <c r="AC88" s="68"/>
      <c r="AD88" s="70" t="str">
        <f t="shared" si="76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00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01"/>
        <v>-</v>
      </c>
      <c r="AW88" s="68"/>
      <c r="AX88" s="70" t="str">
        <f t="shared" si="102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03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04"/>
        <v>-</v>
      </c>
      <c r="BQ88" s="68"/>
      <c r="BR88" s="70" t="str">
        <f t="shared" si="105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06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07"/>
        <v>-</v>
      </c>
      <c r="CK88" s="76"/>
      <c r="CL88" s="81"/>
      <c r="CM88" s="82"/>
      <c r="CN88" s="64" t="str">
        <f t="shared" si="77"/>
        <v>-</v>
      </c>
      <c r="CO88" s="65"/>
      <c r="CP88" s="65"/>
      <c r="CQ88" s="66" t="str">
        <f t="shared" si="78"/>
        <v>-</v>
      </c>
      <c r="CR88" s="64" t="str">
        <f t="shared" si="79"/>
        <v>-</v>
      </c>
      <c r="CS88" s="67" t="str">
        <f t="shared" si="80"/>
        <v/>
      </c>
      <c r="CT88" s="76"/>
      <c r="CU88" s="61" t="str">
        <f t="shared" si="81"/>
        <v>-</v>
      </c>
      <c r="CV88" s="62" t="str">
        <f t="shared" si="82"/>
        <v>-</v>
      </c>
      <c r="CW88" s="63" t="str">
        <f t="shared" si="83"/>
        <v>-</v>
      </c>
      <c r="CX88" s="63" t="str">
        <f t="shared" si="108"/>
        <v>-</v>
      </c>
      <c r="CY88" s="63" t="str">
        <f t="shared" si="84"/>
        <v>-</v>
      </c>
      <c r="CZ88" s="63" t="str">
        <f t="shared" si="85"/>
        <v>-</v>
      </c>
      <c r="DA88" s="51" t="str">
        <f t="shared" si="109"/>
        <v>-</v>
      </c>
      <c r="DB88" s="52" t="str">
        <f t="shared" si="110"/>
        <v>-</v>
      </c>
      <c r="DC88" s="53" t="str">
        <f t="shared" si="86"/>
        <v>-</v>
      </c>
      <c r="DD88" s="7" t="str">
        <f t="shared" si="111"/>
        <v>-</v>
      </c>
      <c r="DE88" s="7" t="str">
        <f t="shared" si="87"/>
        <v>-</v>
      </c>
      <c r="DF88" s="7" t="str">
        <f t="shared" si="88"/>
        <v>-</v>
      </c>
      <c r="DG88" s="7" t="str">
        <f t="shared" si="89"/>
        <v>-</v>
      </c>
      <c r="DH88" s="7" t="str">
        <f t="shared" si="90"/>
        <v>-</v>
      </c>
      <c r="DI88" s="7" t="str">
        <f t="shared" si="91"/>
        <v>-</v>
      </c>
      <c r="DJ88" s="7" t="str">
        <f t="shared" si="92"/>
        <v>-</v>
      </c>
      <c r="DK88" s="7" t="str">
        <f t="shared" si="93"/>
        <v>-</v>
      </c>
      <c r="DL88" s="13" t="str">
        <f t="shared" si="94"/>
        <v>-</v>
      </c>
      <c r="DM88" s="14" t="str">
        <f t="shared" si="95"/>
        <v>-</v>
      </c>
      <c r="DN88" s="37" t="str">
        <f t="shared" si="112"/>
        <v>-</v>
      </c>
      <c r="DO88" s="89" t="str">
        <f t="shared" si="96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97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98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99"/>
        <v>-</v>
      </c>
      <c r="AC89" s="68"/>
      <c r="AD89" s="70" t="str">
        <f t="shared" si="76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00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01"/>
        <v>-</v>
      </c>
      <c r="AW89" s="68"/>
      <c r="AX89" s="70" t="str">
        <f t="shared" si="102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03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04"/>
        <v>-</v>
      </c>
      <c r="BQ89" s="68"/>
      <c r="BR89" s="70" t="str">
        <f t="shared" si="105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06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07"/>
        <v>-</v>
      </c>
      <c r="CK89" s="76"/>
      <c r="CL89" s="81"/>
      <c r="CM89" s="82"/>
      <c r="CN89" s="64" t="str">
        <f t="shared" si="77"/>
        <v>-</v>
      </c>
      <c r="CO89" s="65"/>
      <c r="CP89" s="65"/>
      <c r="CQ89" s="66" t="str">
        <f t="shared" si="78"/>
        <v>-</v>
      </c>
      <c r="CR89" s="64" t="str">
        <f t="shared" si="79"/>
        <v>-</v>
      </c>
      <c r="CS89" s="67" t="str">
        <f t="shared" si="80"/>
        <v/>
      </c>
      <c r="CT89" s="76"/>
      <c r="CU89" s="61" t="str">
        <f t="shared" si="81"/>
        <v>-</v>
      </c>
      <c r="CV89" s="62" t="str">
        <f t="shared" si="82"/>
        <v>-</v>
      </c>
      <c r="CW89" s="63" t="str">
        <f t="shared" si="83"/>
        <v>-</v>
      </c>
      <c r="CX89" s="63" t="str">
        <f t="shared" si="108"/>
        <v>-</v>
      </c>
      <c r="CY89" s="63" t="str">
        <f t="shared" si="84"/>
        <v>-</v>
      </c>
      <c r="CZ89" s="63" t="str">
        <f t="shared" si="85"/>
        <v>-</v>
      </c>
      <c r="DA89" s="51" t="str">
        <f t="shared" si="109"/>
        <v>-</v>
      </c>
      <c r="DB89" s="52" t="str">
        <f t="shared" si="110"/>
        <v>-</v>
      </c>
      <c r="DC89" s="53" t="str">
        <f t="shared" si="86"/>
        <v>-</v>
      </c>
      <c r="DD89" s="7" t="str">
        <f t="shared" si="111"/>
        <v>-</v>
      </c>
      <c r="DE89" s="7" t="str">
        <f t="shared" si="87"/>
        <v>-</v>
      </c>
      <c r="DF89" s="7" t="str">
        <f t="shared" si="88"/>
        <v>-</v>
      </c>
      <c r="DG89" s="7" t="str">
        <f t="shared" si="89"/>
        <v>-</v>
      </c>
      <c r="DH89" s="7" t="str">
        <f t="shared" si="90"/>
        <v>-</v>
      </c>
      <c r="DI89" s="7" t="str">
        <f t="shared" si="91"/>
        <v>-</v>
      </c>
      <c r="DJ89" s="7" t="str">
        <f t="shared" si="92"/>
        <v>-</v>
      </c>
      <c r="DK89" s="7" t="str">
        <f t="shared" si="93"/>
        <v>-</v>
      </c>
      <c r="DL89" s="13" t="str">
        <f t="shared" si="94"/>
        <v>-</v>
      </c>
      <c r="DM89" s="14" t="str">
        <f t="shared" si="95"/>
        <v>-</v>
      </c>
      <c r="DN89" s="37" t="str">
        <f t="shared" si="112"/>
        <v>-</v>
      </c>
      <c r="DO89" s="89" t="str">
        <f t="shared" si="96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97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98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99"/>
        <v>-</v>
      </c>
      <c r="AC90" s="68"/>
      <c r="AD90" s="70" t="str">
        <f t="shared" si="76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00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01"/>
        <v>-</v>
      </c>
      <c r="AW90" s="68"/>
      <c r="AX90" s="70" t="str">
        <f t="shared" si="102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03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04"/>
        <v>-</v>
      </c>
      <c r="BQ90" s="68"/>
      <c r="BR90" s="70" t="str">
        <f t="shared" si="105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06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07"/>
        <v>-</v>
      </c>
      <c r="CK90" s="76"/>
      <c r="CL90" s="81"/>
      <c r="CM90" s="82"/>
      <c r="CN90" s="64" t="str">
        <f t="shared" si="77"/>
        <v>-</v>
      </c>
      <c r="CO90" s="65"/>
      <c r="CP90" s="65"/>
      <c r="CQ90" s="66" t="str">
        <f t="shared" si="78"/>
        <v>-</v>
      </c>
      <c r="CR90" s="64" t="str">
        <f t="shared" si="79"/>
        <v>-</v>
      </c>
      <c r="CS90" s="67" t="str">
        <f t="shared" si="80"/>
        <v/>
      </c>
      <c r="CT90" s="76"/>
      <c r="CU90" s="61" t="str">
        <f t="shared" si="81"/>
        <v>-</v>
      </c>
      <c r="CV90" s="62" t="str">
        <f t="shared" si="82"/>
        <v>-</v>
      </c>
      <c r="CW90" s="63" t="str">
        <f t="shared" si="83"/>
        <v>-</v>
      </c>
      <c r="CX90" s="63" t="str">
        <f t="shared" si="108"/>
        <v>-</v>
      </c>
      <c r="CY90" s="63" t="str">
        <f t="shared" si="84"/>
        <v>-</v>
      </c>
      <c r="CZ90" s="63" t="str">
        <f t="shared" si="85"/>
        <v>-</v>
      </c>
      <c r="DA90" s="51" t="str">
        <f t="shared" si="109"/>
        <v>-</v>
      </c>
      <c r="DB90" s="52" t="str">
        <f t="shared" si="110"/>
        <v>-</v>
      </c>
      <c r="DC90" s="53" t="str">
        <f t="shared" si="86"/>
        <v>-</v>
      </c>
      <c r="DD90" s="7" t="str">
        <f t="shared" si="111"/>
        <v>-</v>
      </c>
      <c r="DE90" s="7" t="str">
        <f t="shared" si="87"/>
        <v>-</v>
      </c>
      <c r="DF90" s="7" t="str">
        <f t="shared" si="88"/>
        <v>-</v>
      </c>
      <c r="DG90" s="7" t="str">
        <f t="shared" si="89"/>
        <v>-</v>
      </c>
      <c r="DH90" s="7" t="str">
        <f t="shared" si="90"/>
        <v>-</v>
      </c>
      <c r="DI90" s="7" t="str">
        <f t="shared" si="91"/>
        <v>-</v>
      </c>
      <c r="DJ90" s="7" t="str">
        <f t="shared" si="92"/>
        <v>-</v>
      </c>
      <c r="DK90" s="7" t="str">
        <f t="shared" si="93"/>
        <v>-</v>
      </c>
      <c r="DL90" s="13" t="str">
        <f t="shared" si="94"/>
        <v>-</v>
      </c>
      <c r="DM90" s="14" t="str">
        <f t="shared" si="95"/>
        <v>-</v>
      </c>
      <c r="DN90" s="37" t="str">
        <f t="shared" si="112"/>
        <v>-</v>
      </c>
      <c r="DO90" s="89" t="str">
        <f t="shared" si="96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97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98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99"/>
        <v>-</v>
      </c>
      <c r="AC91" s="68"/>
      <c r="AD91" s="70" t="str">
        <f t="shared" si="76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00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01"/>
        <v>-</v>
      </c>
      <c r="AW91" s="68"/>
      <c r="AX91" s="70" t="str">
        <f t="shared" si="102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03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04"/>
        <v>-</v>
      </c>
      <c r="BQ91" s="68"/>
      <c r="BR91" s="70" t="str">
        <f t="shared" si="105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06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07"/>
        <v>-</v>
      </c>
      <c r="CK91" s="76"/>
      <c r="CL91" s="81"/>
      <c r="CM91" s="82"/>
      <c r="CN91" s="64" t="str">
        <f t="shared" si="77"/>
        <v>-</v>
      </c>
      <c r="CO91" s="65"/>
      <c r="CP91" s="65"/>
      <c r="CQ91" s="66" t="str">
        <f t="shared" si="78"/>
        <v>-</v>
      </c>
      <c r="CR91" s="64" t="str">
        <f t="shared" si="79"/>
        <v>-</v>
      </c>
      <c r="CS91" s="67" t="str">
        <f t="shared" si="80"/>
        <v/>
      </c>
      <c r="CT91" s="76"/>
      <c r="CU91" s="61" t="str">
        <f t="shared" si="81"/>
        <v>-</v>
      </c>
      <c r="CV91" s="62" t="str">
        <f t="shared" si="82"/>
        <v>-</v>
      </c>
      <c r="CW91" s="63" t="str">
        <f t="shared" si="83"/>
        <v>-</v>
      </c>
      <c r="CX91" s="63" t="str">
        <f t="shared" si="108"/>
        <v>-</v>
      </c>
      <c r="CY91" s="63" t="str">
        <f t="shared" si="84"/>
        <v>-</v>
      </c>
      <c r="CZ91" s="63" t="str">
        <f t="shared" si="85"/>
        <v>-</v>
      </c>
      <c r="DA91" s="51" t="str">
        <f t="shared" si="109"/>
        <v>-</v>
      </c>
      <c r="DB91" s="52" t="str">
        <f t="shared" si="110"/>
        <v>-</v>
      </c>
      <c r="DC91" s="53" t="str">
        <f t="shared" si="86"/>
        <v>-</v>
      </c>
      <c r="DD91" s="7" t="str">
        <f t="shared" si="111"/>
        <v>-</v>
      </c>
      <c r="DE91" s="7" t="str">
        <f t="shared" si="87"/>
        <v>-</v>
      </c>
      <c r="DF91" s="7" t="str">
        <f t="shared" si="88"/>
        <v>-</v>
      </c>
      <c r="DG91" s="7" t="str">
        <f t="shared" si="89"/>
        <v>-</v>
      </c>
      <c r="DH91" s="7" t="str">
        <f t="shared" si="90"/>
        <v>-</v>
      </c>
      <c r="DI91" s="7" t="str">
        <f t="shared" si="91"/>
        <v>-</v>
      </c>
      <c r="DJ91" s="7" t="str">
        <f t="shared" si="92"/>
        <v>-</v>
      </c>
      <c r="DK91" s="7" t="str">
        <f t="shared" si="93"/>
        <v>-</v>
      </c>
      <c r="DL91" s="13" t="str">
        <f t="shared" si="94"/>
        <v>-</v>
      </c>
      <c r="DM91" s="14" t="str">
        <f t="shared" si="95"/>
        <v>-</v>
      </c>
      <c r="DN91" s="37" t="str">
        <f t="shared" si="112"/>
        <v>-</v>
      </c>
      <c r="DO91" s="89" t="str">
        <f t="shared" si="96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97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98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99"/>
        <v>-</v>
      </c>
      <c r="AC92" s="68"/>
      <c r="AD92" s="70" t="str">
        <f t="shared" si="76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00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01"/>
        <v>-</v>
      </c>
      <c r="AW92" s="68"/>
      <c r="AX92" s="70" t="str">
        <f t="shared" si="102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03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04"/>
        <v>-</v>
      </c>
      <c r="BQ92" s="68"/>
      <c r="BR92" s="70" t="str">
        <f t="shared" si="105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06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07"/>
        <v>-</v>
      </c>
      <c r="CK92" s="76"/>
      <c r="CL92" s="81"/>
      <c r="CM92" s="82"/>
      <c r="CN92" s="64" t="str">
        <f t="shared" si="77"/>
        <v>-</v>
      </c>
      <c r="CO92" s="65"/>
      <c r="CP92" s="65"/>
      <c r="CQ92" s="66" t="str">
        <f t="shared" si="78"/>
        <v>-</v>
      </c>
      <c r="CR92" s="64" t="str">
        <f t="shared" si="79"/>
        <v>-</v>
      </c>
      <c r="CS92" s="67" t="str">
        <f t="shared" si="80"/>
        <v/>
      </c>
      <c r="CT92" s="76"/>
      <c r="CU92" s="61" t="str">
        <f t="shared" si="81"/>
        <v>-</v>
      </c>
      <c r="CV92" s="62" t="str">
        <f t="shared" si="82"/>
        <v>-</v>
      </c>
      <c r="CW92" s="63" t="str">
        <f t="shared" si="83"/>
        <v>-</v>
      </c>
      <c r="CX92" s="63" t="str">
        <f t="shared" si="108"/>
        <v>-</v>
      </c>
      <c r="CY92" s="63" t="str">
        <f t="shared" si="84"/>
        <v>-</v>
      </c>
      <c r="CZ92" s="63" t="str">
        <f t="shared" si="85"/>
        <v>-</v>
      </c>
      <c r="DA92" s="51" t="str">
        <f t="shared" si="109"/>
        <v>-</v>
      </c>
      <c r="DB92" s="52" t="str">
        <f t="shared" si="110"/>
        <v>-</v>
      </c>
      <c r="DC92" s="53" t="str">
        <f t="shared" si="86"/>
        <v>-</v>
      </c>
      <c r="DD92" s="7" t="str">
        <f t="shared" si="111"/>
        <v>-</v>
      </c>
      <c r="DE92" s="7" t="str">
        <f t="shared" si="87"/>
        <v>-</v>
      </c>
      <c r="DF92" s="7" t="str">
        <f t="shared" si="88"/>
        <v>-</v>
      </c>
      <c r="DG92" s="7" t="str">
        <f t="shared" si="89"/>
        <v>-</v>
      </c>
      <c r="DH92" s="7" t="str">
        <f t="shared" si="90"/>
        <v>-</v>
      </c>
      <c r="DI92" s="7" t="str">
        <f t="shared" si="91"/>
        <v>-</v>
      </c>
      <c r="DJ92" s="7" t="str">
        <f t="shared" si="92"/>
        <v>-</v>
      </c>
      <c r="DK92" s="7" t="str">
        <f t="shared" si="93"/>
        <v>-</v>
      </c>
      <c r="DL92" s="13" t="str">
        <f t="shared" si="94"/>
        <v>-</v>
      </c>
      <c r="DM92" s="14" t="str">
        <f t="shared" si="95"/>
        <v>-</v>
      </c>
      <c r="DN92" s="37" t="str">
        <f t="shared" si="112"/>
        <v>-</v>
      </c>
      <c r="DO92" s="89" t="str">
        <f t="shared" si="96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97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98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99"/>
        <v>-</v>
      </c>
      <c r="AC93" s="68"/>
      <c r="AD93" s="70" t="str">
        <f t="shared" si="76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00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01"/>
        <v>-</v>
      </c>
      <c r="AW93" s="68"/>
      <c r="AX93" s="70" t="str">
        <f t="shared" si="102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03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04"/>
        <v>-</v>
      </c>
      <c r="BQ93" s="68"/>
      <c r="BR93" s="70" t="str">
        <f t="shared" si="105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06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07"/>
        <v>-</v>
      </c>
      <c r="CK93" s="76"/>
      <c r="CL93" s="81"/>
      <c r="CM93" s="82"/>
      <c r="CN93" s="64" t="str">
        <f t="shared" si="77"/>
        <v>-</v>
      </c>
      <c r="CO93" s="65"/>
      <c r="CP93" s="65"/>
      <c r="CQ93" s="66" t="str">
        <f t="shared" si="78"/>
        <v>-</v>
      </c>
      <c r="CR93" s="64" t="str">
        <f t="shared" si="79"/>
        <v>-</v>
      </c>
      <c r="CS93" s="67" t="str">
        <f t="shared" si="80"/>
        <v/>
      </c>
      <c r="CT93" s="76"/>
      <c r="CU93" s="61" t="str">
        <f t="shared" si="81"/>
        <v>-</v>
      </c>
      <c r="CV93" s="62" t="str">
        <f t="shared" si="82"/>
        <v>-</v>
      </c>
      <c r="CW93" s="63" t="str">
        <f t="shared" si="83"/>
        <v>-</v>
      </c>
      <c r="CX93" s="63" t="str">
        <f t="shared" si="108"/>
        <v>-</v>
      </c>
      <c r="CY93" s="63" t="str">
        <f t="shared" si="84"/>
        <v>-</v>
      </c>
      <c r="CZ93" s="63" t="str">
        <f t="shared" si="85"/>
        <v>-</v>
      </c>
      <c r="DA93" s="51" t="str">
        <f t="shared" si="109"/>
        <v>-</v>
      </c>
      <c r="DB93" s="52" t="str">
        <f t="shared" si="110"/>
        <v>-</v>
      </c>
      <c r="DC93" s="53" t="str">
        <f t="shared" si="86"/>
        <v>-</v>
      </c>
      <c r="DD93" s="7" t="str">
        <f t="shared" si="111"/>
        <v>-</v>
      </c>
      <c r="DE93" s="7" t="str">
        <f t="shared" si="87"/>
        <v>-</v>
      </c>
      <c r="DF93" s="7" t="str">
        <f t="shared" si="88"/>
        <v>-</v>
      </c>
      <c r="DG93" s="7" t="str">
        <f t="shared" si="89"/>
        <v>-</v>
      </c>
      <c r="DH93" s="7" t="str">
        <f t="shared" si="90"/>
        <v>-</v>
      </c>
      <c r="DI93" s="7" t="str">
        <f t="shared" si="91"/>
        <v>-</v>
      </c>
      <c r="DJ93" s="7" t="str">
        <f t="shared" si="92"/>
        <v>-</v>
      </c>
      <c r="DK93" s="7" t="str">
        <f t="shared" si="93"/>
        <v>-</v>
      </c>
      <c r="DL93" s="13" t="str">
        <f t="shared" si="94"/>
        <v>-</v>
      </c>
      <c r="DM93" s="14" t="str">
        <f t="shared" si="95"/>
        <v>-</v>
      </c>
      <c r="DN93" s="37" t="str">
        <f t="shared" si="112"/>
        <v>-</v>
      </c>
      <c r="DO93" s="89" t="str">
        <f t="shared" si="96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97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98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99"/>
        <v>-</v>
      </c>
      <c r="AC94" s="68"/>
      <c r="AD94" s="70" t="str">
        <f t="shared" si="76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00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01"/>
        <v>-</v>
      </c>
      <c r="AW94" s="68"/>
      <c r="AX94" s="70" t="str">
        <f t="shared" si="102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03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04"/>
        <v>-</v>
      </c>
      <c r="BQ94" s="68"/>
      <c r="BR94" s="70" t="str">
        <f t="shared" si="105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06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07"/>
        <v>-</v>
      </c>
      <c r="CK94" s="76"/>
      <c r="CL94" s="81"/>
      <c r="CM94" s="82"/>
      <c r="CN94" s="64" t="str">
        <f t="shared" si="77"/>
        <v>-</v>
      </c>
      <c r="CO94" s="65"/>
      <c r="CP94" s="65"/>
      <c r="CQ94" s="66" t="str">
        <f t="shared" si="78"/>
        <v>-</v>
      </c>
      <c r="CR94" s="64" t="str">
        <f t="shared" si="79"/>
        <v>-</v>
      </c>
      <c r="CS94" s="67" t="str">
        <f t="shared" si="80"/>
        <v/>
      </c>
      <c r="CT94" s="76"/>
      <c r="CU94" s="61" t="str">
        <f t="shared" si="81"/>
        <v>-</v>
      </c>
      <c r="CV94" s="62" t="str">
        <f t="shared" si="82"/>
        <v>-</v>
      </c>
      <c r="CW94" s="63" t="str">
        <f t="shared" si="83"/>
        <v>-</v>
      </c>
      <c r="CX94" s="63" t="str">
        <f t="shared" si="108"/>
        <v>-</v>
      </c>
      <c r="CY94" s="63" t="str">
        <f t="shared" si="84"/>
        <v>-</v>
      </c>
      <c r="CZ94" s="63" t="str">
        <f t="shared" si="85"/>
        <v>-</v>
      </c>
      <c r="DA94" s="51" t="str">
        <f t="shared" si="109"/>
        <v>-</v>
      </c>
      <c r="DB94" s="52" t="str">
        <f t="shared" si="110"/>
        <v>-</v>
      </c>
      <c r="DC94" s="53" t="str">
        <f t="shared" si="86"/>
        <v>-</v>
      </c>
      <c r="DD94" s="7" t="str">
        <f t="shared" si="111"/>
        <v>-</v>
      </c>
      <c r="DE94" s="7" t="str">
        <f t="shared" si="87"/>
        <v>-</v>
      </c>
      <c r="DF94" s="7" t="str">
        <f t="shared" si="88"/>
        <v>-</v>
      </c>
      <c r="DG94" s="7" t="str">
        <f t="shared" si="89"/>
        <v>-</v>
      </c>
      <c r="DH94" s="7" t="str">
        <f t="shared" si="90"/>
        <v>-</v>
      </c>
      <c r="DI94" s="7" t="str">
        <f t="shared" si="91"/>
        <v>-</v>
      </c>
      <c r="DJ94" s="7" t="str">
        <f t="shared" si="92"/>
        <v>-</v>
      </c>
      <c r="DK94" s="7" t="str">
        <f t="shared" si="93"/>
        <v>-</v>
      </c>
      <c r="DL94" s="13" t="str">
        <f t="shared" si="94"/>
        <v>-</v>
      </c>
      <c r="DM94" s="14" t="str">
        <f t="shared" si="95"/>
        <v>-</v>
      </c>
      <c r="DN94" s="37" t="str">
        <f t="shared" si="112"/>
        <v>-</v>
      </c>
      <c r="DO94" s="89" t="str">
        <f t="shared" si="96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97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98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99"/>
        <v>-</v>
      </c>
      <c r="AC95" s="68"/>
      <c r="AD95" s="70" t="str">
        <f t="shared" si="76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00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01"/>
        <v>-</v>
      </c>
      <c r="AW95" s="68"/>
      <c r="AX95" s="70" t="str">
        <f t="shared" si="102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03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04"/>
        <v>-</v>
      </c>
      <c r="BQ95" s="68"/>
      <c r="BR95" s="70" t="str">
        <f t="shared" si="105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06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07"/>
        <v>-</v>
      </c>
      <c r="CK95" s="76"/>
      <c r="CL95" s="81"/>
      <c r="CM95" s="82"/>
      <c r="CN95" s="64" t="str">
        <f t="shared" si="77"/>
        <v>-</v>
      </c>
      <c r="CO95" s="65"/>
      <c r="CP95" s="65"/>
      <c r="CQ95" s="66" t="str">
        <f t="shared" si="78"/>
        <v>-</v>
      </c>
      <c r="CR95" s="64" t="str">
        <f t="shared" si="79"/>
        <v>-</v>
      </c>
      <c r="CS95" s="67" t="str">
        <f t="shared" si="80"/>
        <v/>
      </c>
      <c r="CT95" s="76"/>
      <c r="CU95" s="61" t="str">
        <f t="shared" si="81"/>
        <v>-</v>
      </c>
      <c r="CV95" s="62" t="str">
        <f t="shared" si="82"/>
        <v>-</v>
      </c>
      <c r="CW95" s="63" t="str">
        <f t="shared" si="83"/>
        <v>-</v>
      </c>
      <c r="CX95" s="63" t="str">
        <f t="shared" si="108"/>
        <v>-</v>
      </c>
      <c r="CY95" s="63" t="str">
        <f t="shared" si="84"/>
        <v>-</v>
      </c>
      <c r="CZ95" s="63" t="str">
        <f t="shared" si="85"/>
        <v>-</v>
      </c>
      <c r="DA95" s="51" t="str">
        <f t="shared" si="109"/>
        <v>-</v>
      </c>
      <c r="DB95" s="52" t="str">
        <f t="shared" si="110"/>
        <v>-</v>
      </c>
      <c r="DC95" s="53" t="str">
        <f t="shared" si="86"/>
        <v>-</v>
      </c>
      <c r="DD95" s="7" t="str">
        <f t="shared" si="111"/>
        <v>-</v>
      </c>
      <c r="DE95" s="7" t="str">
        <f t="shared" si="87"/>
        <v>-</v>
      </c>
      <c r="DF95" s="7" t="str">
        <f t="shared" si="88"/>
        <v>-</v>
      </c>
      <c r="DG95" s="7" t="str">
        <f t="shared" si="89"/>
        <v>-</v>
      </c>
      <c r="DH95" s="7" t="str">
        <f t="shared" si="90"/>
        <v>-</v>
      </c>
      <c r="DI95" s="7" t="str">
        <f t="shared" si="91"/>
        <v>-</v>
      </c>
      <c r="DJ95" s="7" t="str">
        <f t="shared" si="92"/>
        <v>-</v>
      </c>
      <c r="DK95" s="7" t="str">
        <f t="shared" si="93"/>
        <v>-</v>
      </c>
      <c r="DL95" s="13" t="str">
        <f t="shared" si="94"/>
        <v>-</v>
      </c>
      <c r="DM95" s="14" t="str">
        <f t="shared" si="95"/>
        <v>-</v>
      </c>
      <c r="DN95" s="37" t="str">
        <f t="shared" si="112"/>
        <v>-</v>
      </c>
      <c r="DO95" s="89" t="str">
        <f t="shared" si="96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97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98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99"/>
        <v>-</v>
      </c>
      <c r="AC96" s="68"/>
      <c r="AD96" s="70" t="str">
        <f t="shared" ref="AD96:AD113" si="113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00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01"/>
        <v>-</v>
      </c>
      <c r="AW96" s="68"/>
      <c r="AX96" s="70" t="str">
        <f t="shared" si="102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03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04"/>
        <v>-</v>
      </c>
      <c r="BQ96" s="68"/>
      <c r="BR96" s="70" t="str">
        <f t="shared" si="105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06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07"/>
        <v>-</v>
      </c>
      <c r="CK96" s="76"/>
      <c r="CL96" s="81"/>
      <c r="CM96" s="82"/>
      <c r="CN96" s="64" t="str">
        <f t="shared" ref="CN96:CN113" si="114">IF($J96="","-",IF(AND(AB96&gt;0,S96=0),"Y","N"))</f>
        <v>-</v>
      </c>
      <c r="CO96" s="65"/>
      <c r="CP96" s="65"/>
      <c r="CQ96" s="66" t="str">
        <f t="shared" ref="CQ96:CQ113" si="115">IF($J96="","-",IF(AC96=0,0,AC96-J96))</f>
        <v>-</v>
      </c>
      <c r="CR96" s="64" t="str">
        <f t="shared" ref="CR96:CR113" si="116">IF($J96="","-",IF(AND(I96&gt;=CR$4,CQ96&gt;=CQ$4,CP96="N",S96=0),"Yes","No"))</f>
        <v>-</v>
      </c>
      <c r="CS96" s="67" t="str">
        <f t="shared" ref="CS96:CS113" si="117">IF($J96="","",IF(S96&gt;0,0,IF(AD96=0,0,AB96/(AD96*24))))</f>
        <v/>
      </c>
      <c r="CT96" s="76"/>
      <c r="CU96" s="61" t="str">
        <f t="shared" ref="CU96:CU113" si="118">IF(J96="","-",CJ96)</f>
        <v>-</v>
      </c>
      <c r="CV96" s="62" t="str">
        <f t="shared" si="82"/>
        <v>-</v>
      </c>
      <c r="CW96" s="63" t="str">
        <f t="shared" si="83"/>
        <v>-</v>
      </c>
      <c r="CX96" s="63" t="str">
        <f t="shared" si="108"/>
        <v>-</v>
      </c>
      <c r="CY96" s="63" t="str">
        <f t="shared" ref="CY96:CY113" si="119">IF($J96="","-",S96+AM96+BG96+CA96)</f>
        <v>-</v>
      </c>
      <c r="CZ96" s="63" t="str">
        <f t="shared" ref="CZ96:CZ113" si="120">IF($J96="","-",(CL96-J96)*86400)</f>
        <v>-</v>
      </c>
      <c r="DA96" s="51" t="str">
        <f t="shared" si="109"/>
        <v>-</v>
      </c>
      <c r="DB96" s="52" t="str">
        <f t="shared" si="110"/>
        <v>-</v>
      </c>
      <c r="DC96" s="53" t="str">
        <f t="shared" ref="DC96:DC113" si="121">IF($J96="", "-", IF(AND(CV96=0, CX96=2),  1,   IFERROR((DA96*3600)/(IFERROR(CZ96-DB96-2,CZ96-2)*$CS$114+CU96*3600),0)))</f>
        <v>-</v>
      </c>
      <c r="DD96" s="7" t="str">
        <f t="shared" si="111"/>
        <v>-</v>
      </c>
      <c r="DE96" s="7" t="str">
        <f t="shared" ref="DE96:DE113" si="122">IF($J96="","-",IFERROR((3600*CV96/$CS$114),0))</f>
        <v>-</v>
      </c>
      <c r="DF96" s="7" t="str">
        <f t="shared" ref="DF96:DF113" si="123">IF(J96="","-",(CM96-J96)*86400)</f>
        <v>-</v>
      </c>
      <c r="DG96" s="7" t="str">
        <f t="shared" ref="DG96:DG113" si="124">IF($J96="","-",(CL96-J96-(3/86400))*86400)</f>
        <v>-</v>
      </c>
      <c r="DH96" s="7" t="str">
        <f t="shared" ref="DH96:DH113" si="125">IF($J96="","-",IF($CW96=0,0, $CW96-IFERROR(3600*$CV96/$CS$114,0)-1))</f>
        <v>-</v>
      </c>
      <c r="DI96" s="7" t="str">
        <f t="shared" ref="DI96:DI113" si="126">IF($J96="","-",IF($CW96=0,0, $CW96-IFERROR(3600*$CV96/$CS$114,0)-2))</f>
        <v>-</v>
      </c>
      <c r="DJ96" s="7" t="str">
        <f t="shared" ref="DJ96:DJ113" si="127">IF($J96="","-",IF($CW96=0,0, $CW96-IFERROR(3600*$CV96/$CS$114,0)-1))</f>
        <v>-</v>
      </c>
      <c r="DK96" s="7" t="str">
        <f t="shared" ref="DK96:DK113" si="128">IF($J96="","-",IF($CW96=0,0, $CW96-IFERROR(3600*$CV96/$CS$114,0)))</f>
        <v>-</v>
      </c>
      <c r="DL96" s="13" t="str">
        <f t="shared" ref="DL96:DL113" si="129">IF($J96="","-",HLOOKUP(CX96,$DH$63:$DK$113,A96+1, FALSE))</f>
        <v>-</v>
      </c>
      <c r="DM96" s="14" t="str">
        <f t="shared" ref="DM96:DM113" si="130">IF($J96="","-",IFERROR(IF(CU96=0,((DA96*(3600/DF96))/($CS$114*((DG96-DB96+1)/DF96))),((DA96*(3600/DF96))/(($CS$114*(((DG96-DB96+1)/DF96)))+((CU96*3600)/DF96)))),0))</f>
        <v>-</v>
      </c>
      <c r="DN96" s="37" t="str">
        <f t="shared" si="112"/>
        <v>-</v>
      </c>
      <c r="DO96" s="89" t="str">
        <f t="shared" ref="DO96:DO113" si="131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97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98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99"/>
        <v>-</v>
      </c>
      <c r="AC97" s="68"/>
      <c r="AD97" s="70" t="str">
        <f t="shared" si="113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00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01"/>
        <v>-</v>
      </c>
      <c r="AW97" s="68"/>
      <c r="AX97" s="70" t="str">
        <f t="shared" si="102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03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04"/>
        <v>-</v>
      </c>
      <c r="BQ97" s="68"/>
      <c r="BR97" s="70" t="str">
        <f t="shared" si="105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06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07"/>
        <v>-</v>
      </c>
      <c r="CK97" s="76"/>
      <c r="CL97" s="81"/>
      <c r="CM97" s="82"/>
      <c r="CN97" s="64" t="str">
        <f t="shared" si="114"/>
        <v>-</v>
      </c>
      <c r="CO97" s="65"/>
      <c r="CP97" s="65"/>
      <c r="CQ97" s="66" t="str">
        <f t="shared" si="115"/>
        <v>-</v>
      </c>
      <c r="CR97" s="64" t="str">
        <f t="shared" si="116"/>
        <v>-</v>
      </c>
      <c r="CS97" s="67" t="str">
        <f t="shared" si="117"/>
        <v/>
      </c>
      <c r="CT97" s="76"/>
      <c r="CU97" s="61" t="str">
        <f t="shared" si="118"/>
        <v>-</v>
      </c>
      <c r="CV97" s="62" t="str">
        <f t="shared" si="82"/>
        <v>-</v>
      </c>
      <c r="CW97" s="63" t="str">
        <f t="shared" si="83"/>
        <v>-</v>
      </c>
      <c r="CX97" s="63" t="str">
        <f t="shared" si="108"/>
        <v>-</v>
      </c>
      <c r="CY97" s="63" t="str">
        <f t="shared" si="119"/>
        <v>-</v>
      </c>
      <c r="CZ97" s="63" t="str">
        <f t="shared" si="120"/>
        <v>-</v>
      </c>
      <c r="DA97" s="51" t="str">
        <f>IF($J97="","-",CV97+CY97+CU97)</f>
        <v>-</v>
      </c>
      <c r="DB97" s="52" t="str">
        <f t="shared" si="110"/>
        <v>-</v>
      </c>
      <c r="DC97" s="53" t="str">
        <f t="shared" si="121"/>
        <v>-</v>
      </c>
      <c r="DD97" s="7" t="str">
        <f t="shared" si="111"/>
        <v>-</v>
      </c>
      <c r="DE97" s="7" t="str">
        <f t="shared" si="122"/>
        <v>-</v>
      </c>
      <c r="DF97" s="7" t="str">
        <f t="shared" si="123"/>
        <v>-</v>
      </c>
      <c r="DG97" s="7" t="str">
        <f t="shared" si="124"/>
        <v>-</v>
      </c>
      <c r="DH97" s="7" t="str">
        <f t="shared" si="125"/>
        <v>-</v>
      </c>
      <c r="DI97" s="7" t="str">
        <f t="shared" si="126"/>
        <v>-</v>
      </c>
      <c r="DJ97" s="7" t="str">
        <f t="shared" si="127"/>
        <v>-</v>
      </c>
      <c r="DK97" s="7" t="str">
        <f t="shared" si="128"/>
        <v>-</v>
      </c>
      <c r="DL97" s="13" t="str">
        <f t="shared" si="129"/>
        <v>-</v>
      </c>
      <c r="DM97" s="14" t="str">
        <f t="shared" si="130"/>
        <v>-</v>
      </c>
      <c r="DN97" s="37" t="str">
        <f t="shared" si="112"/>
        <v>-</v>
      </c>
      <c r="DO97" s="89" t="str">
        <f t="shared" si="131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97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98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99"/>
        <v>-</v>
      </c>
      <c r="AC98" s="68"/>
      <c r="AD98" s="70" t="str">
        <f t="shared" si="113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00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01"/>
        <v>-</v>
      </c>
      <c r="AW98" s="68"/>
      <c r="AX98" s="70" t="str">
        <f t="shared" si="102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03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04"/>
        <v>-</v>
      </c>
      <c r="BQ98" s="68"/>
      <c r="BR98" s="70" t="str">
        <f t="shared" si="105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06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07"/>
        <v>-</v>
      </c>
      <c r="CK98" s="76"/>
      <c r="CL98" s="81"/>
      <c r="CM98" s="82"/>
      <c r="CN98" s="64" t="str">
        <f t="shared" si="114"/>
        <v>-</v>
      </c>
      <c r="CO98" s="65"/>
      <c r="CP98" s="65"/>
      <c r="CQ98" s="66" t="str">
        <f t="shared" si="115"/>
        <v>-</v>
      </c>
      <c r="CR98" s="64" t="str">
        <f t="shared" si="116"/>
        <v>-</v>
      </c>
      <c r="CS98" s="67" t="str">
        <f t="shared" si="117"/>
        <v/>
      </c>
      <c r="CT98" s="76"/>
      <c r="CU98" s="61" t="str">
        <f t="shared" si="118"/>
        <v>-</v>
      </c>
      <c r="CV98" s="62" t="str">
        <f t="shared" si="82"/>
        <v>-</v>
      </c>
      <c r="CW98" s="63" t="str">
        <f t="shared" si="83"/>
        <v>-</v>
      </c>
      <c r="CX98" s="63" t="str">
        <f t="shared" si="108"/>
        <v>-</v>
      </c>
      <c r="CY98" s="63" t="str">
        <f t="shared" si="119"/>
        <v>-</v>
      </c>
      <c r="CZ98" s="63" t="str">
        <f t="shared" si="120"/>
        <v>-</v>
      </c>
      <c r="DA98" s="51" t="str">
        <f t="shared" ref="DA98:DA113" si="132">IF($J98="","-",CV98+CY98+CU98)</f>
        <v>-</v>
      </c>
      <c r="DB98" s="52" t="str">
        <f t="shared" si="110"/>
        <v>-</v>
      </c>
      <c r="DC98" s="53" t="str">
        <f t="shared" si="121"/>
        <v>-</v>
      </c>
      <c r="DD98" s="7" t="str">
        <f t="shared" si="111"/>
        <v>-</v>
      </c>
      <c r="DE98" s="7" t="str">
        <f t="shared" si="122"/>
        <v>-</v>
      </c>
      <c r="DF98" s="7" t="str">
        <f t="shared" si="123"/>
        <v>-</v>
      </c>
      <c r="DG98" s="7" t="str">
        <f t="shared" si="124"/>
        <v>-</v>
      </c>
      <c r="DH98" s="7" t="str">
        <f t="shared" si="125"/>
        <v>-</v>
      </c>
      <c r="DI98" s="7" t="str">
        <f t="shared" si="126"/>
        <v>-</v>
      </c>
      <c r="DJ98" s="7" t="str">
        <f t="shared" si="127"/>
        <v>-</v>
      </c>
      <c r="DK98" s="7" t="str">
        <f t="shared" si="128"/>
        <v>-</v>
      </c>
      <c r="DL98" s="13" t="str">
        <f t="shared" si="129"/>
        <v>-</v>
      </c>
      <c r="DM98" s="14" t="str">
        <f t="shared" si="130"/>
        <v>-</v>
      </c>
      <c r="DN98" s="37" t="str">
        <f t="shared" si="112"/>
        <v>-</v>
      </c>
      <c r="DO98" s="89" t="str">
        <f t="shared" si="131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97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98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99"/>
        <v>-</v>
      </c>
      <c r="AC99" s="68"/>
      <c r="AD99" s="70" t="str">
        <f t="shared" si="113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00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01"/>
        <v>-</v>
      </c>
      <c r="AW99" s="68"/>
      <c r="AX99" s="70" t="str">
        <f t="shared" si="102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03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04"/>
        <v>-</v>
      </c>
      <c r="BQ99" s="68"/>
      <c r="BR99" s="70" t="str">
        <f t="shared" si="105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06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07"/>
        <v>-</v>
      </c>
      <c r="CK99" s="76"/>
      <c r="CL99" s="81"/>
      <c r="CM99" s="82"/>
      <c r="CN99" s="64" t="str">
        <f t="shared" si="114"/>
        <v>-</v>
      </c>
      <c r="CO99" s="65"/>
      <c r="CP99" s="65"/>
      <c r="CQ99" s="66" t="str">
        <f t="shared" si="115"/>
        <v>-</v>
      </c>
      <c r="CR99" s="64" t="str">
        <f t="shared" si="116"/>
        <v>-</v>
      </c>
      <c r="CS99" s="67" t="str">
        <f t="shared" si="117"/>
        <v/>
      </c>
      <c r="CT99" s="76"/>
      <c r="CU99" s="61" t="str">
        <f t="shared" si="118"/>
        <v>-</v>
      </c>
      <c r="CV99" s="62" t="str">
        <f t="shared" si="82"/>
        <v>-</v>
      </c>
      <c r="CW99" s="63" t="str">
        <f t="shared" si="83"/>
        <v>-</v>
      </c>
      <c r="CX99" s="63" t="str">
        <f t="shared" si="108"/>
        <v>-</v>
      </c>
      <c r="CY99" s="63" t="str">
        <f t="shared" si="119"/>
        <v>-</v>
      </c>
      <c r="CZ99" s="63" t="str">
        <f t="shared" si="120"/>
        <v>-</v>
      </c>
      <c r="DA99" s="51" t="str">
        <f t="shared" si="132"/>
        <v>-</v>
      </c>
      <c r="DB99" s="52" t="str">
        <f t="shared" si="110"/>
        <v>-</v>
      </c>
      <c r="DC99" s="53" t="str">
        <f t="shared" si="121"/>
        <v>-</v>
      </c>
      <c r="DD99" s="7" t="str">
        <f t="shared" si="111"/>
        <v>-</v>
      </c>
      <c r="DE99" s="7" t="str">
        <f t="shared" si="122"/>
        <v>-</v>
      </c>
      <c r="DF99" s="7" t="str">
        <f t="shared" si="123"/>
        <v>-</v>
      </c>
      <c r="DG99" s="7" t="str">
        <f t="shared" si="124"/>
        <v>-</v>
      </c>
      <c r="DH99" s="7" t="str">
        <f t="shared" si="125"/>
        <v>-</v>
      </c>
      <c r="DI99" s="7" t="str">
        <f t="shared" si="126"/>
        <v>-</v>
      </c>
      <c r="DJ99" s="7" t="str">
        <f t="shared" si="127"/>
        <v>-</v>
      </c>
      <c r="DK99" s="7" t="str">
        <f t="shared" si="128"/>
        <v>-</v>
      </c>
      <c r="DL99" s="13" t="str">
        <f t="shared" si="129"/>
        <v>-</v>
      </c>
      <c r="DM99" s="14" t="str">
        <f t="shared" si="130"/>
        <v>-</v>
      </c>
      <c r="DN99" s="37" t="str">
        <f t="shared" si="112"/>
        <v>-</v>
      </c>
      <c r="DO99" s="89" t="str">
        <f t="shared" si="131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97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98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99"/>
        <v>-</v>
      </c>
      <c r="AC100" s="68"/>
      <c r="AD100" s="70" t="str">
        <f t="shared" si="113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00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01"/>
        <v>-</v>
      </c>
      <c r="AW100" s="68"/>
      <c r="AX100" s="70" t="str">
        <f t="shared" si="102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03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04"/>
        <v>-</v>
      </c>
      <c r="BQ100" s="68"/>
      <c r="BR100" s="70" t="str">
        <f t="shared" si="105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06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07"/>
        <v>-</v>
      </c>
      <c r="CK100" s="76"/>
      <c r="CL100" s="81"/>
      <c r="CM100" s="82"/>
      <c r="CN100" s="64" t="str">
        <f t="shared" si="114"/>
        <v>-</v>
      </c>
      <c r="CO100" s="65"/>
      <c r="CP100" s="65"/>
      <c r="CQ100" s="66" t="str">
        <f t="shared" si="115"/>
        <v>-</v>
      </c>
      <c r="CR100" s="64" t="str">
        <f t="shared" si="116"/>
        <v>-</v>
      </c>
      <c r="CS100" s="67" t="str">
        <f t="shared" si="117"/>
        <v/>
      </c>
      <c r="CT100" s="76"/>
      <c r="CU100" s="61" t="str">
        <f t="shared" si="118"/>
        <v>-</v>
      </c>
      <c r="CV100" s="62" t="str">
        <f t="shared" si="82"/>
        <v>-</v>
      </c>
      <c r="CW100" s="63" t="str">
        <f t="shared" si="83"/>
        <v>-</v>
      </c>
      <c r="CX100" s="63" t="str">
        <f t="shared" si="108"/>
        <v>-</v>
      </c>
      <c r="CY100" s="63" t="str">
        <f t="shared" si="119"/>
        <v>-</v>
      </c>
      <c r="CZ100" s="63" t="str">
        <f t="shared" si="120"/>
        <v>-</v>
      </c>
      <c r="DA100" s="51" t="str">
        <f t="shared" si="132"/>
        <v>-</v>
      </c>
      <c r="DB100" s="52" t="str">
        <f t="shared" si="110"/>
        <v>-</v>
      </c>
      <c r="DC100" s="53" t="str">
        <f t="shared" si="121"/>
        <v>-</v>
      </c>
      <c r="DD100" s="7" t="str">
        <f t="shared" si="111"/>
        <v>-</v>
      </c>
      <c r="DE100" s="7" t="str">
        <f t="shared" si="122"/>
        <v>-</v>
      </c>
      <c r="DF100" s="7" t="str">
        <f t="shared" si="123"/>
        <v>-</v>
      </c>
      <c r="DG100" s="7" t="str">
        <f t="shared" si="124"/>
        <v>-</v>
      </c>
      <c r="DH100" s="7" t="str">
        <f t="shared" si="125"/>
        <v>-</v>
      </c>
      <c r="DI100" s="7" t="str">
        <f t="shared" si="126"/>
        <v>-</v>
      </c>
      <c r="DJ100" s="7" t="str">
        <f t="shared" si="127"/>
        <v>-</v>
      </c>
      <c r="DK100" s="7" t="str">
        <f t="shared" si="128"/>
        <v>-</v>
      </c>
      <c r="DL100" s="13" t="str">
        <f t="shared" si="129"/>
        <v>-</v>
      </c>
      <c r="DM100" s="14" t="str">
        <f t="shared" si="130"/>
        <v>-</v>
      </c>
      <c r="DN100" s="37" t="str">
        <f t="shared" si="112"/>
        <v>-</v>
      </c>
      <c r="DO100" s="89" t="str">
        <f t="shared" si="131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97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98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99"/>
        <v>-</v>
      </c>
      <c r="AC101" s="68"/>
      <c r="AD101" s="70" t="str">
        <f t="shared" si="113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00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01"/>
        <v>-</v>
      </c>
      <c r="AW101" s="68"/>
      <c r="AX101" s="70" t="str">
        <f t="shared" si="102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03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04"/>
        <v>-</v>
      </c>
      <c r="BQ101" s="68"/>
      <c r="BR101" s="70" t="str">
        <f t="shared" si="105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06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07"/>
        <v>-</v>
      </c>
      <c r="CK101" s="76"/>
      <c r="CL101" s="81"/>
      <c r="CM101" s="82"/>
      <c r="CN101" s="64" t="str">
        <f t="shared" si="114"/>
        <v>-</v>
      </c>
      <c r="CO101" s="65"/>
      <c r="CP101" s="65"/>
      <c r="CQ101" s="66" t="str">
        <f t="shared" si="115"/>
        <v>-</v>
      </c>
      <c r="CR101" s="64" t="str">
        <f t="shared" si="116"/>
        <v>-</v>
      </c>
      <c r="CS101" s="67" t="str">
        <f t="shared" si="117"/>
        <v/>
      </c>
      <c r="CT101" s="76"/>
      <c r="CU101" s="61" t="str">
        <f t="shared" si="118"/>
        <v>-</v>
      </c>
      <c r="CV101" s="62" t="str">
        <f t="shared" si="82"/>
        <v>-</v>
      </c>
      <c r="CW101" s="63" t="str">
        <f t="shared" si="83"/>
        <v>-</v>
      </c>
      <c r="CX101" s="63" t="str">
        <f t="shared" si="108"/>
        <v>-</v>
      </c>
      <c r="CY101" s="63" t="str">
        <f t="shared" si="119"/>
        <v>-</v>
      </c>
      <c r="CZ101" s="63" t="str">
        <f t="shared" si="120"/>
        <v>-</v>
      </c>
      <c r="DA101" s="51" t="str">
        <f t="shared" si="132"/>
        <v>-</v>
      </c>
      <c r="DB101" s="52" t="str">
        <f t="shared" si="110"/>
        <v>-</v>
      </c>
      <c r="DC101" s="53" t="str">
        <f t="shared" si="121"/>
        <v>-</v>
      </c>
      <c r="DD101" s="7" t="str">
        <f t="shared" si="111"/>
        <v>-</v>
      </c>
      <c r="DE101" s="7" t="str">
        <f t="shared" si="122"/>
        <v>-</v>
      </c>
      <c r="DF101" s="7" t="str">
        <f t="shared" si="123"/>
        <v>-</v>
      </c>
      <c r="DG101" s="7" t="str">
        <f t="shared" si="124"/>
        <v>-</v>
      </c>
      <c r="DH101" s="7" t="str">
        <f t="shared" si="125"/>
        <v>-</v>
      </c>
      <c r="DI101" s="7" t="str">
        <f t="shared" si="126"/>
        <v>-</v>
      </c>
      <c r="DJ101" s="7" t="str">
        <f t="shared" si="127"/>
        <v>-</v>
      </c>
      <c r="DK101" s="7" t="str">
        <f t="shared" si="128"/>
        <v>-</v>
      </c>
      <c r="DL101" s="13" t="str">
        <f t="shared" si="129"/>
        <v>-</v>
      </c>
      <c r="DM101" s="14" t="str">
        <f t="shared" si="130"/>
        <v>-</v>
      </c>
      <c r="DN101" s="37" t="str">
        <f t="shared" si="112"/>
        <v>-</v>
      </c>
      <c r="DO101" s="89" t="str">
        <f t="shared" si="131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97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98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99"/>
        <v>-</v>
      </c>
      <c r="AC102" s="68"/>
      <c r="AD102" s="70" t="str">
        <f t="shared" si="113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00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01"/>
        <v>-</v>
      </c>
      <c r="AW102" s="68"/>
      <c r="AX102" s="70" t="str">
        <f t="shared" si="102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03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04"/>
        <v>-</v>
      </c>
      <c r="BQ102" s="68"/>
      <c r="BR102" s="70" t="str">
        <f t="shared" si="105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06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07"/>
        <v>-</v>
      </c>
      <c r="CK102" s="76"/>
      <c r="CL102" s="81"/>
      <c r="CM102" s="82"/>
      <c r="CN102" s="64" t="str">
        <f t="shared" si="114"/>
        <v>-</v>
      </c>
      <c r="CO102" s="65"/>
      <c r="CP102" s="65"/>
      <c r="CQ102" s="66" t="str">
        <f t="shared" si="115"/>
        <v>-</v>
      </c>
      <c r="CR102" s="64" t="str">
        <f t="shared" si="116"/>
        <v>-</v>
      </c>
      <c r="CS102" s="67" t="str">
        <f t="shared" si="117"/>
        <v/>
      </c>
      <c r="CT102" s="76"/>
      <c r="CU102" s="61" t="str">
        <f t="shared" si="118"/>
        <v>-</v>
      </c>
      <c r="CV102" s="62" t="str">
        <f t="shared" si="82"/>
        <v>-</v>
      </c>
      <c r="CW102" s="63" t="str">
        <f t="shared" si="83"/>
        <v>-</v>
      </c>
      <c r="CX102" s="63" t="str">
        <f t="shared" si="108"/>
        <v>-</v>
      </c>
      <c r="CY102" s="63" t="str">
        <f t="shared" si="119"/>
        <v>-</v>
      </c>
      <c r="CZ102" s="63" t="str">
        <f t="shared" si="120"/>
        <v>-</v>
      </c>
      <c r="DA102" s="51" t="str">
        <f t="shared" si="132"/>
        <v>-</v>
      </c>
      <c r="DB102" s="52" t="str">
        <f t="shared" si="110"/>
        <v>-</v>
      </c>
      <c r="DC102" s="53" t="str">
        <f t="shared" si="121"/>
        <v>-</v>
      </c>
      <c r="DD102" s="7" t="str">
        <f t="shared" si="111"/>
        <v>-</v>
      </c>
      <c r="DE102" s="7" t="str">
        <f t="shared" si="122"/>
        <v>-</v>
      </c>
      <c r="DF102" s="7" t="str">
        <f t="shared" si="123"/>
        <v>-</v>
      </c>
      <c r="DG102" s="7" t="str">
        <f t="shared" si="124"/>
        <v>-</v>
      </c>
      <c r="DH102" s="7" t="str">
        <f t="shared" si="125"/>
        <v>-</v>
      </c>
      <c r="DI102" s="7" t="str">
        <f t="shared" si="126"/>
        <v>-</v>
      </c>
      <c r="DJ102" s="7" t="str">
        <f t="shared" si="127"/>
        <v>-</v>
      </c>
      <c r="DK102" s="7" t="str">
        <f t="shared" si="128"/>
        <v>-</v>
      </c>
      <c r="DL102" s="13" t="str">
        <f t="shared" si="129"/>
        <v>-</v>
      </c>
      <c r="DM102" s="14" t="str">
        <f t="shared" si="130"/>
        <v>-</v>
      </c>
      <c r="DN102" s="37" t="str">
        <f t="shared" si="112"/>
        <v>-</v>
      </c>
      <c r="DO102" s="89" t="str">
        <f t="shared" si="131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97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98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99"/>
        <v>-</v>
      </c>
      <c r="AC103" s="68"/>
      <c r="AD103" s="70" t="str">
        <f t="shared" si="113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00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01"/>
        <v>-</v>
      </c>
      <c r="AW103" s="68"/>
      <c r="AX103" s="70" t="str">
        <f t="shared" si="102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03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04"/>
        <v>-</v>
      </c>
      <c r="BQ103" s="68"/>
      <c r="BR103" s="70" t="str">
        <f t="shared" si="105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06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07"/>
        <v>-</v>
      </c>
      <c r="CK103" s="76"/>
      <c r="CL103" s="81"/>
      <c r="CM103" s="82"/>
      <c r="CN103" s="64" t="str">
        <f t="shared" si="114"/>
        <v>-</v>
      </c>
      <c r="CO103" s="65"/>
      <c r="CP103" s="65"/>
      <c r="CQ103" s="66" t="str">
        <f t="shared" si="115"/>
        <v>-</v>
      </c>
      <c r="CR103" s="64" t="str">
        <f t="shared" si="116"/>
        <v>-</v>
      </c>
      <c r="CS103" s="67" t="str">
        <f t="shared" si="117"/>
        <v/>
      </c>
      <c r="CT103" s="76"/>
      <c r="CU103" s="61" t="str">
        <f t="shared" si="118"/>
        <v>-</v>
      </c>
      <c r="CV103" s="62" t="str">
        <f t="shared" si="82"/>
        <v>-</v>
      </c>
      <c r="CW103" s="63" t="str">
        <f t="shared" si="83"/>
        <v>-</v>
      </c>
      <c r="CX103" s="63" t="str">
        <f t="shared" si="108"/>
        <v>-</v>
      </c>
      <c r="CY103" s="63" t="str">
        <f t="shared" si="119"/>
        <v>-</v>
      </c>
      <c r="CZ103" s="63" t="str">
        <f t="shared" si="120"/>
        <v>-</v>
      </c>
      <c r="DA103" s="51" t="str">
        <f t="shared" si="132"/>
        <v>-</v>
      </c>
      <c r="DB103" s="52" t="str">
        <f t="shared" si="110"/>
        <v>-</v>
      </c>
      <c r="DC103" s="53" t="str">
        <f t="shared" si="121"/>
        <v>-</v>
      </c>
      <c r="DD103" s="7" t="str">
        <f t="shared" si="111"/>
        <v>-</v>
      </c>
      <c r="DE103" s="7" t="str">
        <f t="shared" si="122"/>
        <v>-</v>
      </c>
      <c r="DF103" s="7" t="str">
        <f t="shared" si="123"/>
        <v>-</v>
      </c>
      <c r="DG103" s="7" t="str">
        <f t="shared" si="124"/>
        <v>-</v>
      </c>
      <c r="DH103" s="7" t="str">
        <f t="shared" si="125"/>
        <v>-</v>
      </c>
      <c r="DI103" s="7" t="str">
        <f t="shared" si="126"/>
        <v>-</v>
      </c>
      <c r="DJ103" s="7" t="str">
        <f t="shared" si="127"/>
        <v>-</v>
      </c>
      <c r="DK103" s="7" t="str">
        <f t="shared" si="128"/>
        <v>-</v>
      </c>
      <c r="DL103" s="13" t="str">
        <f t="shared" si="129"/>
        <v>-</v>
      </c>
      <c r="DM103" s="14" t="str">
        <f t="shared" si="130"/>
        <v>-</v>
      </c>
      <c r="DN103" s="37" t="str">
        <f t="shared" si="112"/>
        <v>-</v>
      </c>
      <c r="DO103" s="89" t="str">
        <f t="shared" si="131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97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98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99"/>
        <v>-</v>
      </c>
      <c r="AC104" s="68"/>
      <c r="AD104" s="70" t="str">
        <f t="shared" si="113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00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01"/>
        <v>-</v>
      </c>
      <c r="AW104" s="68"/>
      <c r="AX104" s="70" t="str">
        <f t="shared" si="102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03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04"/>
        <v>-</v>
      </c>
      <c r="BQ104" s="68"/>
      <c r="BR104" s="70" t="str">
        <f t="shared" si="105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06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07"/>
        <v>-</v>
      </c>
      <c r="CK104" s="76"/>
      <c r="CL104" s="81"/>
      <c r="CM104" s="82"/>
      <c r="CN104" s="64" t="str">
        <f t="shared" si="114"/>
        <v>-</v>
      </c>
      <c r="CO104" s="65"/>
      <c r="CP104" s="65"/>
      <c r="CQ104" s="66" t="str">
        <f t="shared" si="115"/>
        <v>-</v>
      </c>
      <c r="CR104" s="64" t="str">
        <f t="shared" si="116"/>
        <v>-</v>
      </c>
      <c r="CS104" s="67" t="str">
        <f t="shared" si="117"/>
        <v/>
      </c>
      <c r="CT104" s="76"/>
      <c r="CU104" s="61" t="str">
        <f t="shared" si="118"/>
        <v>-</v>
      </c>
      <c r="CV104" s="62" t="str">
        <f t="shared" si="82"/>
        <v>-</v>
      </c>
      <c r="CW104" s="63" t="str">
        <f t="shared" si="83"/>
        <v>-</v>
      </c>
      <c r="CX104" s="63" t="str">
        <f t="shared" si="108"/>
        <v>-</v>
      </c>
      <c r="CY104" s="63" t="str">
        <f t="shared" si="119"/>
        <v>-</v>
      </c>
      <c r="CZ104" s="63" t="str">
        <f t="shared" si="120"/>
        <v>-</v>
      </c>
      <c r="DA104" s="51" t="str">
        <f t="shared" si="132"/>
        <v>-</v>
      </c>
      <c r="DB104" s="52" t="str">
        <f t="shared" si="110"/>
        <v>-</v>
      </c>
      <c r="DC104" s="53" t="str">
        <f t="shared" si="121"/>
        <v>-</v>
      </c>
      <c r="DD104" s="7" t="str">
        <f t="shared" si="111"/>
        <v>-</v>
      </c>
      <c r="DE104" s="7" t="str">
        <f t="shared" si="122"/>
        <v>-</v>
      </c>
      <c r="DF104" s="7" t="str">
        <f t="shared" si="123"/>
        <v>-</v>
      </c>
      <c r="DG104" s="7" t="str">
        <f t="shared" si="124"/>
        <v>-</v>
      </c>
      <c r="DH104" s="7" t="str">
        <f t="shared" si="125"/>
        <v>-</v>
      </c>
      <c r="DI104" s="7" t="str">
        <f t="shared" si="126"/>
        <v>-</v>
      </c>
      <c r="DJ104" s="7" t="str">
        <f t="shared" si="127"/>
        <v>-</v>
      </c>
      <c r="DK104" s="7" t="str">
        <f t="shared" si="128"/>
        <v>-</v>
      </c>
      <c r="DL104" s="13" t="str">
        <f t="shared" si="129"/>
        <v>-</v>
      </c>
      <c r="DM104" s="14" t="str">
        <f t="shared" si="130"/>
        <v>-</v>
      </c>
      <c r="DN104" s="37" t="str">
        <f t="shared" si="112"/>
        <v>-</v>
      </c>
      <c r="DO104" s="89" t="str">
        <f t="shared" si="131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97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98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99"/>
        <v>-</v>
      </c>
      <c r="AC105" s="68"/>
      <c r="AD105" s="70" t="str">
        <f t="shared" si="113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00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01"/>
        <v>-</v>
      </c>
      <c r="AW105" s="68"/>
      <c r="AX105" s="70" t="str">
        <f t="shared" si="102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03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04"/>
        <v>-</v>
      </c>
      <c r="BQ105" s="68"/>
      <c r="BR105" s="70" t="str">
        <f t="shared" si="105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06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07"/>
        <v>-</v>
      </c>
      <c r="CK105" s="76"/>
      <c r="CL105" s="81"/>
      <c r="CM105" s="82"/>
      <c r="CN105" s="64" t="str">
        <f t="shared" si="114"/>
        <v>-</v>
      </c>
      <c r="CO105" s="65"/>
      <c r="CP105" s="65"/>
      <c r="CQ105" s="66" t="str">
        <f t="shared" si="115"/>
        <v>-</v>
      </c>
      <c r="CR105" s="64" t="str">
        <f t="shared" si="116"/>
        <v>-</v>
      </c>
      <c r="CS105" s="67" t="str">
        <f t="shared" si="117"/>
        <v/>
      </c>
      <c r="CT105" s="76"/>
      <c r="CU105" s="61" t="str">
        <f t="shared" si="118"/>
        <v>-</v>
      </c>
      <c r="CV105" s="62" t="str">
        <f t="shared" si="82"/>
        <v>-</v>
      </c>
      <c r="CW105" s="63" t="str">
        <f t="shared" si="83"/>
        <v>-</v>
      </c>
      <c r="CX105" s="63" t="str">
        <f t="shared" si="108"/>
        <v>-</v>
      </c>
      <c r="CY105" s="63" t="str">
        <f t="shared" si="119"/>
        <v>-</v>
      </c>
      <c r="CZ105" s="63" t="str">
        <f t="shared" si="120"/>
        <v>-</v>
      </c>
      <c r="DA105" s="51" t="str">
        <f t="shared" si="132"/>
        <v>-</v>
      </c>
      <c r="DB105" s="52" t="str">
        <f t="shared" si="110"/>
        <v>-</v>
      </c>
      <c r="DC105" s="53" t="str">
        <f t="shared" si="121"/>
        <v>-</v>
      </c>
      <c r="DD105" s="7" t="str">
        <f t="shared" si="111"/>
        <v>-</v>
      </c>
      <c r="DE105" s="7" t="str">
        <f t="shared" si="122"/>
        <v>-</v>
      </c>
      <c r="DF105" s="7" t="str">
        <f t="shared" si="123"/>
        <v>-</v>
      </c>
      <c r="DG105" s="7" t="str">
        <f t="shared" si="124"/>
        <v>-</v>
      </c>
      <c r="DH105" s="7" t="str">
        <f t="shared" si="125"/>
        <v>-</v>
      </c>
      <c r="DI105" s="7" t="str">
        <f t="shared" si="126"/>
        <v>-</v>
      </c>
      <c r="DJ105" s="7" t="str">
        <f t="shared" si="127"/>
        <v>-</v>
      </c>
      <c r="DK105" s="7" t="str">
        <f t="shared" si="128"/>
        <v>-</v>
      </c>
      <c r="DL105" s="13" t="str">
        <f t="shared" si="129"/>
        <v>-</v>
      </c>
      <c r="DM105" s="14" t="str">
        <f t="shared" si="130"/>
        <v>-</v>
      </c>
      <c r="DN105" s="37" t="str">
        <f t="shared" si="112"/>
        <v>-</v>
      </c>
      <c r="DO105" s="89" t="str">
        <f t="shared" si="131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97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98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99"/>
        <v>-</v>
      </c>
      <c r="AC106" s="68"/>
      <c r="AD106" s="70" t="str">
        <f t="shared" si="113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00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01"/>
        <v>-</v>
      </c>
      <c r="AW106" s="68"/>
      <c r="AX106" s="70" t="str">
        <f t="shared" si="102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03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04"/>
        <v>-</v>
      </c>
      <c r="BQ106" s="68"/>
      <c r="BR106" s="70" t="str">
        <f t="shared" si="105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06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07"/>
        <v>-</v>
      </c>
      <c r="CK106" s="76"/>
      <c r="CL106" s="81"/>
      <c r="CM106" s="82"/>
      <c r="CN106" s="64" t="str">
        <f t="shared" si="114"/>
        <v>-</v>
      </c>
      <c r="CO106" s="65"/>
      <c r="CP106" s="65"/>
      <c r="CQ106" s="66" t="str">
        <f t="shared" si="115"/>
        <v>-</v>
      </c>
      <c r="CR106" s="64" t="str">
        <f t="shared" si="116"/>
        <v>-</v>
      </c>
      <c r="CS106" s="67" t="str">
        <f t="shared" si="117"/>
        <v/>
      </c>
      <c r="CT106" s="76"/>
      <c r="CU106" s="61" t="str">
        <f t="shared" si="118"/>
        <v>-</v>
      </c>
      <c r="CV106" s="62" t="str">
        <f t="shared" si="82"/>
        <v>-</v>
      </c>
      <c r="CW106" s="63" t="str">
        <f t="shared" si="83"/>
        <v>-</v>
      </c>
      <c r="CX106" s="63" t="str">
        <f t="shared" si="108"/>
        <v>-</v>
      </c>
      <c r="CY106" s="63" t="str">
        <f t="shared" si="119"/>
        <v>-</v>
      </c>
      <c r="CZ106" s="63" t="str">
        <f t="shared" si="120"/>
        <v>-</v>
      </c>
      <c r="DA106" s="51" t="str">
        <f t="shared" si="132"/>
        <v>-</v>
      </c>
      <c r="DB106" s="52" t="str">
        <f t="shared" si="110"/>
        <v>-</v>
      </c>
      <c r="DC106" s="53" t="str">
        <f t="shared" si="121"/>
        <v>-</v>
      </c>
      <c r="DD106" s="7" t="str">
        <f t="shared" si="111"/>
        <v>-</v>
      </c>
      <c r="DE106" s="7" t="str">
        <f t="shared" si="122"/>
        <v>-</v>
      </c>
      <c r="DF106" s="7" t="str">
        <f t="shared" si="123"/>
        <v>-</v>
      </c>
      <c r="DG106" s="7" t="str">
        <f t="shared" si="124"/>
        <v>-</v>
      </c>
      <c r="DH106" s="7" t="str">
        <f t="shared" si="125"/>
        <v>-</v>
      </c>
      <c r="DI106" s="7" t="str">
        <f t="shared" si="126"/>
        <v>-</v>
      </c>
      <c r="DJ106" s="7" t="str">
        <f t="shared" si="127"/>
        <v>-</v>
      </c>
      <c r="DK106" s="7" t="str">
        <f t="shared" si="128"/>
        <v>-</v>
      </c>
      <c r="DL106" s="13" t="str">
        <f t="shared" si="129"/>
        <v>-</v>
      </c>
      <c r="DM106" s="14" t="str">
        <f t="shared" si="130"/>
        <v>-</v>
      </c>
      <c r="DN106" s="37" t="str">
        <f t="shared" si="112"/>
        <v>-</v>
      </c>
      <c r="DO106" s="89" t="str">
        <f t="shared" si="131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97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98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99"/>
        <v>-</v>
      </c>
      <c r="AC107" s="68"/>
      <c r="AD107" s="70" t="str">
        <f t="shared" si="113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00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01"/>
        <v>-</v>
      </c>
      <c r="AW107" s="68"/>
      <c r="AX107" s="70" t="str">
        <f t="shared" si="102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03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04"/>
        <v>-</v>
      </c>
      <c r="BQ107" s="68"/>
      <c r="BR107" s="70" t="str">
        <f t="shared" si="105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06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07"/>
        <v>-</v>
      </c>
      <c r="CK107" s="76"/>
      <c r="CL107" s="81"/>
      <c r="CM107" s="82"/>
      <c r="CN107" s="64" t="str">
        <f t="shared" si="114"/>
        <v>-</v>
      </c>
      <c r="CO107" s="65"/>
      <c r="CP107" s="65"/>
      <c r="CQ107" s="66" t="str">
        <f t="shared" si="115"/>
        <v>-</v>
      </c>
      <c r="CR107" s="64" t="str">
        <f t="shared" si="116"/>
        <v>-</v>
      </c>
      <c r="CS107" s="67" t="str">
        <f t="shared" si="117"/>
        <v/>
      </c>
      <c r="CT107" s="76"/>
      <c r="CU107" s="61" t="str">
        <f t="shared" si="118"/>
        <v>-</v>
      </c>
      <c r="CV107" s="62" t="str">
        <f t="shared" si="82"/>
        <v>-</v>
      </c>
      <c r="CW107" s="63" t="str">
        <f t="shared" si="83"/>
        <v>-</v>
      </c>
      <c r="CX107" s="63" t="str">
        <f t="shared" si="108"/>
        <v>-</v>
      </c>
      <c r="CY107" s="63" t="str">
        <f t="shared" si="119"/>
        <v>-</v>
      </c>
      <c r="CZ107" s="63" t="str">
        <f t="shared" si="120"/>
        <v>-</v>
      </c>
      <c r="DA107" s="51" t="str">
        <f t="shared" si="132"/>
        <v>-</v>
      </c>
      <c r="DB107" s="52" t="str">
        <f t="shared" si="110"/>
        <v>-</v>
      </c>
      <c r="DC107" s="53" t="str">
        <f t="shared" si="121"/>
        <v>-</v>
      </c>
      <c r="DD107" s="7" t="str">
        <f t="shared" si="111"/>
        <v>-</v>
      </c>
      <c r="DE107" s="7" t="str">
        <f t="shared" si="122"/>
        <v>-</v>
      </c>
      <c r="DF107" s="7" t="str">
        <f t="shared" si="123"/>
        <v>-</v>
      </c>
      <c r="DG107" s="7" t="str">
        <f t="shared" si="124"/>
        <v>-</v>
      </c>
      <c r="DH107" s="7" t="str">
        <f t="shared" si="125"/>
        <v>-</v>
      </c>
      <c r="DI107" s="7" t="str">
        <f t="shared" si="126"/>
        <v>-</v>
      </c>
      <c r="DJ107" s="7" t="str">
        <f t="shared" si="127"/>
        <v>-</v>
      </c>
      <c r="DK107" s="7" t="str">
        <f t="shared" si="128"/>
        <v>-</v>
      </c>
      <c r="DL107" s="13" t="str">
        <f t="shared" si="129"/>
        <v>-</v>
      </c>
      <c r="DM107" s="14" t="str">
        <f t="shared" si="130"/>
        <v>-</v>
      </c>
      <c r="DN107" s="37" t="str">
        <f t="shared" si="112"/>
        <v>-</v>
      </c>
      <c r="DO107" s="89" t="str">
        <f t="shared" si="131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97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98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99"/>
        <v>-</v>
      </c>
      <c r="AC108" s="68"/>
      <c r="AD108" s="70" t="str">
        <f t="shared" si="113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00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01"/>
        <v>-</v>
      </c>
      <c r="AW108" s="68"/>
      <c r="AX108" s="70" t="str">
        <f t="shared" si="102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03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04"/>
        <v>-</v>
      </c>
      <c r="BQ108" s="68"/>
      <c r="BR108" s="70" t="str">
        <f t="shared" si="105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06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07"/>
        <v>-</v>
      </c>
      <c r="CK108" s="76"/>
      <c r="CL108" s="81"/>
      <c r="CM108" s="82"/>
      <c r="CN108" s="64" t="str">
        <f t="shared" si="114"/>
        <v>-</v>
      </c>
      <c r="CO108" s="65"/>
      <c r="CP108" s="65"/>
      <c r="CQ108" s="66" t="str">
        <f t="shared" si="115"/>
        <v>-</v>
      </c>
      <c r="CR108" s="64" t="str">
        <f t="shared" si="116"/>
        <v>-</v>
      </c>
      <c r="CS108" s="67" t="str">
        <f t="shared" si="117"/>
        <v/>
      </c>
      <c r="CT108" s="76"/>
      <c r="CU108" s="61" t="str">
        <f t="shared" si="118"/>
        <v>-</v>
      </c>
      <c r="CV108" s="62" t="str">
        <f t="shared" si="82"/>
        <v>-</v>
      </c>
      <c r="CW108" s="63" t="str">
        <f t="shared" si="83"/>
        <v>-</v>
      </c>
      <c r="CX108" s="63" t="str">
        <f t="shared" si="108"/>
        <v>-</v>
      </c>
      <c r="CY108" s="63" t="str">
        <f t="shared" si="119"/>
        <v>-</v>
      </c>
      <c r="CZ108" s="63" t="str">
        <f t="shared" si="120"/>
        <v>-</v>
      </c>
      <c r="DA108" s="51" t="str">
        <f t="shared" si="132"/>
        <v>-</v>
      </c>
      <c r="DB108" s="52" t="str">
        <f t="shared" si="110"/>
        <v>-</v>
      </c>
      <c r="DC108" s="53" t="str">
        <f t="shared" si="121"/>
        <v>-</v>
      </c>
      <c r="DD108" s="7" t="str">
        <f t="shared" si="111"/>
        <v>-</v>
      </c>
      <c r="DE108" s="7" t="str">
        <f t="shared" si="122"/>
        <v>-</v>
      </c>
      <c r="DF108" s="7" t="str">
        <f t="shared" si="123"/>
        <v>-</v>
      </c>
      <c r="DG108" s="7" t="str">
        <f t="shared" si="124"/>
        <v>-</v>
      </c>
      <c r="DH108" s="7" t="str">
        <f t="shared" si="125"/>
        <v>-</v>
      </c>
      <c r="DI108" s="7" t="str">
        <f t="shared" si="126"/>
        <v>-</v>
      </c>
      <c r="DJ108" s="7" t="str">
        <f t="shared" si="127"/>
        <v>-</v>
      </c>
      <c r="DK108" s="7" t="str">
        <f t="shared" si="128"/>
        <v>-</v>
      </c>
      <c r="DL108" s="13" t="str">
        <f t="shared" si="129"/>
        <v>-</v>
      </c>
      <c r="DM108" s="14" t="str">
        <f t="shared" si="130"/>
        <v>-</v>
      </c>
      <c r="DN108" s="37" t="str">
        <f t="shared" si="112"/>
        <v>-</v>
      </c>
      <c r="DO108" s="89" t="str">
        <f t="shared" si="131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97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98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99"/>
        <v>-</v>
      </c>
      <c r="AC109" s="68"/>
      <c r="AD109" s="70" t="str">
        <f t="shared" si="113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00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01"/>
        <v>-</v>
      </c>
      <c r="AW109" s="68"/>
      <c r="AX109" s="70" t="str">
        <f t="shared" si="102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03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04"/>
        <v>-</v>
      </c>
      <c r="BQ109" s="68"/>
      <c r="BR109" s="70" t="str">
        <f t="shared" si="105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06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07"/>
        <v>-</v>
      </c>
      <c r="CK109" s="76"/>
      <c r="CL109" s="81"/>
      <c r="CM109" s="82"/>
      <c r="CN109" s="64" t="str">
        <f t="shared" si="114"/>
        <v>-</v>
      </c>
      <c r="CO109" s="65"/>
      <c r="CP109" s="65"/>
      <c r="CQ109" s="66" t="str">
        <f t="shared" si="115"/>
        <v>-</v>
      </c>
      <c r="CR109" s="64" t="str">
        <f t="shared" si="116"/>
        <v>-</v>
      </c>
      <c r="CS109" s="67" t="str">
        <f t="shared" si="117"/>
        <v/>
      </c>
      <c r="CT109" s="76"/>
      <c r="CU109" s="61" t="str">
        <f t="shared" si="118"/>
        <v>-</v>
      </c>
      <c r="CV109" s="62" t="str">
        <f t="shared" si="82"/>
        <v>-</v>
      </c>
      <c r="CW109" s="63" t="str">
        <f t="shared" si="83"/>
        <v>-</v>
      </c>
      <c r="CX109" s="63" t="str">
        <f t="shared" si="108"/>
        <v>-</v>
      </c>
      <c r="CY109" s="63" t="str">
        <f t="shared" si="119"/>
        <v>-</v>
      </c>
      <c r="CZ109" s="63" t="str">
        <f t="shared" si="120"/>
        <v>-</v>
      </c>
      <c r="DA109" s="51" t="str">
        <f t="shared" si="132"/>
        <v>-</v>
      </c>
      <c r="DB109" s="52" t="str">
        <f t="shared" si="110"/>
        <v>-</v>
      </c>
      <c r="DC109" s="53" t="str">
        <f t="shared" si="121"/>
        <v>-</v>
      </c>
      <c r="DD109" s="7" t="str">
        <f t="shared" si="111"/>
        <v>-</v>
      </c>
      <c r="DE109" s="7" t="str">
        <f t="shared" si="122"/>
        <v>-</v>
      </c>
      <c r="DF109" s="7" t="str">
        <f t="shared" si="123"/>
        <v>-</v>
      </c>
      <c r="DG109" s="7" t="str">
        <f t="shared" si="124"/>
        <v>-</v>
      </c>
      <c r="DH109" s="7" t="str">
        <f t="shared" si="125"/>
        <v>-</v>
      </c>
      <c r="DI109" s="7" t="str">
        <f t="shared" si="126"/>
        <v>-</v>
      </c>
      <c r="DJ109" s="7" t="str">
        <f t="shared" si="127"/>
        <v>-</v>
      </c>
      <c r="DK109" s="7" t="str">
        <f t="shared" si="128"/>
        <v>-</v>
      </c>
      <c r="DL109" s="13" t="str">
        <f t="shared" si="129"/>
        <v>-</v>
      </c>
      <c r="DM109" s="14" t="str">
        <f t="shared" si="130"/>
        <v>-</v>
      </c>
      <c r="DN109" s="37" t="str">
        <f t="shared" si="112"/>
        <v>-</v>
      </c>
      <c r="DO109" s="89" t="str">
        <f t="shared" si="131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97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98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99"/>
        <v>-</v>
      </c>
      <c r="AC110" s="68"/>
      <c r="AD110" s="70" t="str">
        <f t="shared" si="113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00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01"/>
        <v>-</v>
      </c>
      <c r="AW110" s="68"/>
      <c r="AX110" s="70" t="str">
        <f t="shared" si="102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03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04"/>
        <v>-</v>
      </c>
      <c r="BQ110" s="68"/>
      <c r="BR110" s="70" t="str">
        <f t="shared" si="105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06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07"/>
        <v>-</v>
      </c>
      <c r="CK110" s="76"/>
      <c r="CL110" s="81"/>
      <c r="CM110" s="82"/>
      <c r="CN110" s="64" t="str">
        <f t="shared" si="114"/>
        <v>-</v>
      </c>
      <c r="CO110" s="65"/>
      <c r="CP110" s="65"/>
      <c r="CQ110" s="66" t="str">
        <f t="shared" si="115"/>
        <v>-</v>
      </c>
      <c r="CR110" s="64" t="str">
        <f t="shared" si="116"/>
        <v>-</v>
      </c>
      <c r="CS110" s="67" t="str">
        <f t="shared" si="117"/>
        <v/>
      </c>
      <c r="CT110" s="76"/>
      <c r="CU110" s="61" t="str">
        <f t="shared" si="118"/>
        <v>-</v>
      </c>
      <c r="CV110" s="62" t="str">
        <f t="shared" si="82"/>
        <v>-</v>
      </c>
      <c r="CW110" s="63" t="str">
        <f t="shared" si="83"/>
        <v>-</v>
      </c>
      <c r="CX110" s="63" t="str">
        <f t="shared" si="108"/>
        <v>-</v>
      </c>
      <c r="CY110" s="63" t="str">
        <f t="shared" si="119"/>
        <v>-</v>
      </c>
      <c r="CZ110" s="63" t="str">
        <f t="shared" si="120"/>
        <v>-</v>
      </c>
      <c r="DA110" s="51" t="str">
        <f t="shared" si="132"/>
        <v>-</v>
      </c>
      <c r="DB110" s="52" t="str">
        <f t="shared" si="110"/>
        <v>-</v>
      </c>
      <c r="DC110" s="53" t="str">
        <f t="shared" si="121"/>
        <v>-</v>
      </c>
      <c r="DD110" s="7" t="str">
        <f t="shared" si="111"/>
        <v>-</v>
      </c>
      <c r="DE110" s="7" t="str">
        <f t="shared" si="122"/>
        <v>-</v>
      </c>
      <c r="DF110" s="7" t="str">
        <f t="shared" si="123"/>
        <v>-</v>
      </c>
      <c r="DG110" s="7" t="str">
        <f t="shared" si="124"/>
        <v>-</v>
      </c>
      <c r="DH110" s="7" t="str">
        <f t="shared" si="125"/>
        <v>-</v>
      </c>
      <c r="DI110" s="7" t="str">
        <f t="shared" si="126"/>
        <v>-</v>
      </c>
      <c r="DJ110" s="7" t="str">
        <f t="shared" si="127"/>
        <v>-</v>
      </c>
      <c r="DK110" s="7" t="str">
        <f t="shared" si="128"/>
        <v>-</v>
      </c>
      <c r="DL110" s="13" t="str">
        <f t="shared" si="129"/>
        <v>-</v>
      </c>
      <c r="DM110" s="14" t="str">
        <f t="shared" si="130"/>
        <v>-</v>
      </c>
      <c r="DN110" s="37" t="str">
        <f t="shared" si="112"/>
        <v>-</v>
      </c>
      <c r="DO110" s="89" t="str">
        <f t="shared" si="131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97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98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99"/>
        <v>-</v>
      </c>
      <c r="AC111" s="68"/>
      <c r="AD111" s="70" t="str">
        <f t="shared" si="113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00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01"/>
        <v>-</v>
      </c>
      <c r="AW111" s="68"/>
      <c r="AX111" s="70" t="str">
        <f t="shared" si="102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03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04"/>
        <v>-</v>
      </c>
      <c r="BQ111" s="68"/>
      <c r="BR111" s="70" t="str">
        <f t="shared" si="105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06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07"/>
        <v>-</v>
      </c>
      <c r="CK111" s="76"/>
      <c r="CL111" s="81"/>
      <c r="CM111" s="82"/>
      <c r="CN111" s="64" t="str">
        <f t="shared" si="114"/>
        <v>-</v>
      </c>
      <c r="CO111" s="65"/>
      <c r="CP111" s="65"/>
      <c r="CQ111" s="66" t="str">
        <f t="shared" si="115"/>
        <v>-</v>
      </c>
      <c r="CR111" s="64" t="str">
        <f t="shared" si="116"/>
        <v>-</v>
      </c>
      <c r="CS111" s="67" t="str">
        <f t="shared" si="117"/>
        <v/>
      </c>
      <c r="CT111" s="76"/>
      <c r="CU111" s="61" t="str">
        <f t="shared" si="118"/>
        <v>-</v>
      </c>
      <c r="CV111" s="62" t="str">
        <f t="shared" si="82"/>
        <v>-</v>
      </c>
      <c r="CW111" s="63" t="str">
        <f t="shared" si="83"/>
        <v>-</v>
      </c>
      <c r="CX111" s="63" t="str">
        <f t="shared" si="108"/>
        <v>-</v>
      </c>
      <c r="CY111" s="63" t="str">
        <f t="shared" si="119"/>
        <v>-</v>
      </c>
      <c r="CZ111" s="63" t="str">
        <f t="shared" si="120"/>
        <v>-</v>
      </c>
      <c r="DA111" s="51" t="str">
        <f t="shared" si="132"/>
        <v>-</v>
      </c>
      <c r="DB111" s="52" t="str">
        <f t="shared" si="110"/>
        <v>-</v>
      </c>
      <c r="DC111" s="53" t="str">
        <f t="shared" si="121"/>
        <v>-</v>
      </c>
      <c r="DD111" s="7" t="str">
        <f t="shared" si="111"/>
        <v>-</v>
      </c>
      <c r="DE111" s="7" t="str">
        <f t="shared" si="122"/>
        <v>-</v>
      </c>
      <c r="DF111" s="7" t="str">
        <f t="shared" si="123"/>
        <v>-</v>
      </c>
      <c r="DG111" s="7" t="str">
        <f t="shared" si="124"/>
        <v>-</v>
      </c>
      <c r="DH111" s="7" t="str">
        <f t="shared" si="125"/>
        <v>-</v>
      </c>
      <c r="DI111" s="7" t="str">
        <f t="shared" si="126"/>
        <v>-</v>
      </c>
      <c r="DJ111" s="7" t="str">
        <f t="shared" si="127"/>
        <v>-</v>
      </c>
      <c r="DK111" s="7" t="str">
        <f t="shared" si="128"/>
        <v>-</v>
      </c>
      <c r="DL111" s="13" t="str">
        <f t="shared" si="129"/>
        <v>-</v>
      </c>
      <c r="DM111" s="14" t="str">
        <f t="shared" si="130"/>
        <v>-</v>
      </c>
      <c r="DN111" s="37" t="str">
        <f t="shared" si="112"/>
        <v>-</v>
      </c>
      <c r="DO111" s="89" t="str">
        <f t="shared" si="131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97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98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99"/>
        <v>-</v>
      </c>
      <c r="AC112" s="68"/>
      <c r="AD112" s="70" t="str">
        <f t="shared" si="113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00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01"/>
        <v>-</v>
      </c>
      <c r="AW112" s="68"/>
      <c r="AX112" s="70" t="str">
        <f t="shared" si="102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03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04"/>
        <v>-</v>
      </c>
      <c r="BQ112" s="68"/>
      <c r="BR112" s="70" t="str">
        <f t="shared" si="105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06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07"/>
        <v>-</v>
      </c>
      <c r="CK112" s="76"/>
      <c r="CL112" s="81"/>
      <c r="CM112" s="82"/>
      <c r="CN112" s="64" t="str">
        <f t="shared" si="114"/>
        <v>-</v>
      </c>
      <c r="CO112" s="65"/>
      <c r="CP112" s="65"/>
      <c r="CQ112" s="66" t="str">
        <f t="shared" si="115"/>
        <v>-</v>
      </c>
      <c r="CR112" s="64" t="str">
        <f t="shared" si="116"/>
        <v>-</v>
      </c>
      <c r="CS112" s="67" t="str">
        <f t="shared" si="117"/>
        <v/>
      </c>
      <c r="CT112" s="76"/>
      <c r="CU112" s="61" t="str">
        <f t="shared" si="118"/>
        <v>-</v>
      </c>
      <c r="CV112" s="62" t="str">
        <f t="shared" si="82"/>
        <v>-</v>
      </c>
      <c r="CW112" s="63" t="str">
        <f t="shared" si="83"/>
        <v>-</v>
      </c>
      <c r="CX112" s="63" t="str">
        <f t="shared" si="108"/>
        <v>-</v>
      </c>
      <c r="CY112" s="63" t="str">
        <f t="shared" si="119"/>
        <v>-</v>
      </c>
      <c r="CZ112" s="63" t="str">
        <f t="shared" si="120"/>
        <v>-</v>
      </c>
      <c r="DA112" s="51" t="str">
        <f t="shared" si="132"/>
        <v>-</v>
      </c>
      <c r="DB112" s="52" t="str">
        <f t="shared" si="110"/>
        <v>-</v>
      </c>
      <c r="DC112" s="53" t="str">
        <f t="shared" si="121"/>
        <v>-</v>
      </c>
      <c r="DD112" s="7" t="str">
        <f t="shared" si="111"/>
        <v>-</v>
      </c>
      <c r="DE112" s="7" t="str">
        <f t="shared" si="122"/>
        <v>-</v>
      </c>
      <c r="DF112" s="7" t="str">
        <f t="shared" si="123"/>
        <v>-</v>
      </c>
      <c r="DG112" s="7" t="str">
        <f t="shared" si="124"/>
        <v>-</v>
      </c>
      <c r="DH112" s="7" t="str">
        <f t="shared" si="125"/>
        <v>-</v>
      </c>
      <c r="DI112" s="7" t="str">
        <f t="shared" si="126"/>
        <v>-</v>
      </c>
      <c r="DJ112" s="7" t="str">
        <f t="shared" si="127"/>
        <v>-</v>
      </c>
      <c r="DK112" s="7" t="str">
        <f t="shared" si="128"/>
        <v>-</v>
      </c>
      <c r="DL112" s="13" t="str">
        <f t="shared" si="129"/>
        <v>-</v>
      </c>
      <c r="DM112" s="14" t="str">
        <f t="shared" si="130"/>
        <v>-</v>
      </c>
      <c r="DN112" s="37" t="str">
        <f t="shared" si="112"/>
        <v>-</v>
      </c>
      <c r="DO112" s="89" t="str">
        <f t="shared" si="131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97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98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99"/>
        <v>-</v>
      </c>
      <c r="AC113" s="68"/>
      <c r="AD113" s="70" t="str">
        <f t="shared" si="113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00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01"/>
        <v>-</v>
      </c>
      <c r="AW113" s="68"/>
      <c r="AX113" s="70" t="str">
        <f t="shared" si="102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03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04"/>
        <v>-</v>
      </c>
      <c r="BQ113" s="68"/>
      <c r="BR113" s="70" t="str">
        <f t="shared" si="105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06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07"/>
        <v>-</v>
      </c>
      <c r="CK113" s="76"/>
      <c r="CL113" s="81"/>
      <c r="CM113" s="82"/>
      <c r="CN113" s="64" t="str">
        <f t="shared" si="114"/>
        <v>-</v>
      </c>
      <c r="CO113" s="65"/>
      <c r="CP113" s="65"/>
      <c r="CQ113" s="66" t="str">
        <f t="shared" si="115"/>
        <v>-</v>
      </c>
      <c r="CR113" s="64" t="str">
        <f t="shared" si="116"/>
        <v>-</v>
      </c>
      <c r="CS113" s="67" t="str">
        <f t="shared" si="117"/>
        <v/>
      </c>
      <c r="CT113" s="76"/>
      <c r="CU113" s="61" t="str">
        <f t="shared" si="118"/>
        <v>-</v>
      </c>
      <c r="CV113" s="62" t="str">
        <f t="shared" si="82"/>
        <v>-</v>
      </c>
      <c r="CW113" s="63" t="str">
        <f t="shared" si="83"/>
        <v>-</v>
      </c>
      <c r="CX113" s="63" t="str">
        <f t="shared" si="108"/>
        <v>-</v>
      </c>
      <c r="CY113" s="63" t="str">
        <f t="shared" si="119"/>
        <v>-</v>
      </c>
      <c r="CZ113" s="63" t="str">
        <f t="shared" si="120"/>
        <v>-</v>
      </c>
      <c r="DA113" s="51" t="str">
        <f t="shared" si="132"/>
        <v>-</v>
      </c>
      <c r="DB113" s="52" t="str">
        <f t="shared" si="110"/>
        <v>-</v>
      </c>
      <c r="DC113" s="53" t="str">
        <f t="shared" si="121"/>
        <v>-</v>
      </c>
      <c r="DD113" s="7" t="str">
        <f t="shared" si="111"/>
        <v>-</v>
      </c>
      <c r="DE113" s="7" t="str">
        <f t="shared" si="122"/>
        <v>-</v>
      </c>
      <c r="DF113" s="7" t="str">
        <f t="shared" si="123"/>
        <v>-</v>
      </c>
      <c r="DG113" s="7" t="str">
        <f t="shared" si="124"/>
        <v>-</v>
      </c>
      <c r="DH113" s="7" t="str">
        <f t="shared" si="125"/>
        <v>-</v>
      </c>
      <c r="DI113" s="7" t="str">
        <f t="shared" si="126"/>
        <v>-</v>
      </c>
      <c r="DJ113" s="7" t="str">
        <f t="shared" si="127"/>
        <v>-</v>
      </c>
      <c r="DK113" s="7" t="str">
        <f t="shared" si="128"/>
        <v>-</v>
      </c>
      <c r="DL113" s="13" t="str">
        <f t="shared" si="129"/>
        <v>-</v>
      </c>
      <c r="DM113" s="14" t="str">
        <f t="shared" si="130"/>
        <v>-</v>
      </c>
      <c r="DN113" s="37" t="str">
        <f t="shared" si="112"/>
        <v>-</v>
      </c>
      <c r="DO113" s="89" t="str">
        <f t="shared" si="131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5.8</v>
      </c>
      <c r="E114" s="26">
        <f>IFERROR(SUMIFS(E64:E113,$J64:$J113,"&gt;0")/COUNTIFS($J64:$J113,"&gt;0"),0)*$O$2</f>
        <v>0.6</v>
      </c>
      <c r="F114" s="26">
        <f t="shared" ref="F114:H114" si="133">IFERROR(SUMIFS(F64:F113,$J64:$J113,"&gt;0")/COUNTIFS($J64:$J113,"&gt;0"),0)*$O$2</f>
        <v>0</v>
      </c>
      <c r="G114" s="26">
        <f t="shared" si="133"/>
        <v>0</v>
      </c>
      <c r="H114" s="26">
        <f t="shared" si="133"/>
        <v>0.1</v>
      </c>
      <c r="I114" s="27">
        <f t="shared" ref="I114" si="134">IFERROR(SUMIFS(I64:I113,$J64:$J113,"&gt;0")/COUNTIFS($J64:$J113,"&gt;0"),0)</f>
        <v>6.6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35">IFERROR(SUMIFS(P64:P113,$J64:$J113,"&gt;0")/COUNTIFS($J64:$J113,"&gt;0"),0)*$O$2</f>
        <v>0</v>
      </c>
      <c r="Q114" s="26">
        <f t="shared" si="135"/>
        <v>0</v>
      </c>
      <c r="R114" s="26">
        <f t="shared" si="135"/>
        <v>0</v>
      </c>
      <c r="S114" s="27">
        <f t="shared" ref="S114" si="136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4.0000000000000008E-2</v>
      </c>
      <c r="W114" s="26">
        <f>IFERROR(SUMIFS(W64:W113,$J64:$J113,"&gt;0")/COUNTIFS($J64:$J113,"&gt;0"),0)*$N$2</f>
        <v>6.4</v>
      </c>
      <c r="X114" s="26">
        <f>IFERROR(SUMIFS(X64:X113,$J64:$J113,"&gt;0")/COUNTIFS($J64:$J113,"&gt;0"),0)*$O$2</f>
        <v>0.7</v>
      </c>
      <c r="Y114" s="26">
        <f t="shared" ref="Y114:AA114" si="137">IFERROR(SUMIFS(Y64:Y113,$J64:$J113,"&gt;0")/COUNTIFS($J64:$J113,"&gt;0"),0)*$O$2</f>
        <v>0</v>
      </c>
      <c r="Z114" s="26">
        <f t="shared" si="137"/>
        <v>0</v>
      </c>
      <c r="AA114" s="26">
        <f t="shared" si="137"/>
        <v>0.1</v>
      </c>
      <c r="AB114" s="27">
        <f t="shared" ref="AB114" si="138">IFERROR(SUMIFS(AB64:AB113,$J64:$J113,"&gt;0")/COUNTIFS($J64:$J113,"&gt;0"),0)</f>
        <v>7.3400000000000007</v>
      </c>
      <c r="AC114" s="28">
        <f>COUNTIFS($J64:$J113,"&gt;0",AC64:AC113,"&gt;0")</f>
        <v>10</v>
      </c>
      <c r="AD114" s="30">
        <f t="shared" ref="AD114" si="139">IFERROR(SUMIFS(AD64:AD113,$J64:$J113,"&gt;0")/COUNTIFS($J64:$J113,"&gt;0"),0)</f>
        <v>1.3657407407404731E-4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0.1</v>
      </c>
      <c r="AI114" s="26">
        <f>IFERROR(SUMIFS(AI64:AI113,$J64:$J113,"&gt;0")/COUNTIFS($J64:$J113,"&gt;0"),0)*$O$2</f>
        <v>0.1</v>
      </c>
      <c r="AJ114" s="26">
        <f t="shared" ref="AJ114:AL114" si="140">IFERROR(SUMIFS(AJ64:AJ113,$J64:$J113,"&gt;0")/COUNTIFS($J64:$J113,"&gt;0"),0)*$O$2</f>
        <v>0</v>
      </c>
      <c r="AK114" s="26">
        <f t="shared" si="140"/>
        <v>0</v>
      </c>
      <c r="AL114" s="26">
        <f t="shared" si="140"/>
        <v>0</v>
      </c>
      <c r="AM114" s="27">
        <f>IFERROR(SUMIFS(AM64:AM113,$J64:$J113,"&gt;0")/COUNTIFS($J64:$J113,"&gt;0"),0)</f>
        <v>0.2</v>
      </c>
      <c r="AN114" s="28">
        <f>COUNTIFS($J64:$J113,"&gt;0",AN64:AN113,"&gt;0")</f>
        <v>1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0.3</v>
      </c>
      <c r="AR114" s="26">
        <f>IFERROR(SUMIFS(AR64:AR113,$J64:$J113,"&gt;0")/COUNTIFS($J64:$J113,"&gt;0"),0)*$O$2</f>
        <v>0</v>
      </c>
      <c r="AS114" s="26">
        <f t="shared" ref="AS114:AU114" si="141">IFERROR(SUMIFS(AS64:AS113,$J64:$J113,"&gt;0")/COUNTIFS($J64:$J113,"&gt;0"),0)*$O$2</f>
        <v>0</v>
      </c>
      <c r="AT114" s="26">
        <f t="shared" si="141"/>
        <v>0</v>
      </c>
      <c r="AU114" s="26">
        <f t="shared" si="141"/>
        <v>0</v>
      </c>
      <c r="AV114" s="27">
        <f t="shared" ref="AV114" si="142">IFERROR(SUMIFS(AV64:AV113,$J64:$J113,"&gt;0")/COUNTIFS($J64:$J113,"&gt;0"),0)</f>
        <v>0.3</v>
      </c>
      <c r="AW114" s="28">
        <f>COUNTIFS($J64:$J113,"&gt;0",AW64:AW113,"&gt;0")</f>
        <v>1</v>
      </c>
      <c r="AX114" s="30">
        <f t="shared" ref="AX114" si="143">IFERROR(SUMIFS(AX64:AX113,$J64:$J113,"&gt;0")/COUNTIFS($J64:$J113,"&gt;0"),0)</f>
        <v>4.6296296296266522E-6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44">IFERROR(SUMIFS(BD64:BD113,$J64:$J113,"&gt;0")/COUNTIFS($J64:$J113,"&gt;0"),0)*$O$2</f>
        <v>0</v>
      </c>
      <c r="BE114" s="26">
        <f t="shared" si="144"/>
        <v>0</v>
      </c>
      <c r="BF114" s="26">
        <f t="shared" si="144"/>
        <v>0</v>
      </c>
      <c r="BG114" s="27">
        <f t="shared" ref="BG114" si="145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46">IFERROR(SUMIFS(BM64:BM113,$J64:$J113,"&gt;0")/COUNTIFS($J64:$J113,"&gt;0"),0)*$O$2</f>
        <v>0</v>
      </c>
      <c r="BN114" s="26">
        <f t="shared" si="146"/>
        <v>0</v>
      </c>
      <c r="BO114" s="26">
        <f t="shared" si="146"/>
        <v>0</v>
      </c>
      <c r="BP114" s="27">
        <f t="shared" ref="BP114" si="147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48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49">IFERROR(SUMIFS(BX64:BX113,$J64:$J113,"&gt;0")/COUNTIFS($J64:$J113,"&gt;0"),0)*$O$2</f>
        <v>0</v>
      </c>
      <c r="BY114" s="26">
        <f t="shared" si="149"/>
        <v>0</v>
      </c>
      <c r="BZ114" s="26">
        <f t="shared" si="149"/>
        <v>0</v>
      </c>
      <c r="CA114" s="27">
        <f t="shared" ref="CA114" si="150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51">IFERROR(SUMIFS(CG64:CG113,$J64:$J113,"&gt;0")/COUNTIFS($J64:$J113,"&gt;0"),0)*$O$2</f>
        <v>0</v>
      </c>
      <c r="CH114" s="26">
        <f t="shared" si="151"/>
        <v>0</v>
      </c>
      <c r="CI114" s="26">
        <f t="shared" si="151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5</v>
      </c>
      <c r="CS114" s="34">
        <f>IFERROR(SUMIFS(CS64:CS113,$CR64:$CR113,"Yes")/COUNTIFS($CR64:$CR113,"Yes"),0)</f>
        <v>2258.367984956596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7.6400000000000006</v>
      </c>
      <c r="CW114" s="33">
        <f>IFERROR(SUMIFS(CW64:CW113,$J64:$J113,"&gt;0")/COUNTIFS($J64:$J113,"&gt;0"),0)</f>
        <v>12.199999999997431</v>
      </c>
      <c r="CX114" s="25"/>
      <c r="CY114" s="33">
        <f>IFERROR(SUMIFS(CY64:CY113,$J64:$J113,"&gt;0")/COUNTIFS($J64:$J113,"&gt;0"),0)</f>
        <v>0.2</v>
      </c>
      <c r="CZ114" s="33">
        <f>IFERROR(SUMIFS(CZ64:CZ113,$J64:$J113,"&gt;0")/COUNTIFS($J64:$J113,"&gt;0"),0)</f>
        <v>20.000000000003446</v>
      </c>
      <c r="DA114" s="11">
        <f>IFERROR(SUMIFS(DA64:DA113,$J64:$J113,"&gt;0")/COUNTIFS($J64:$J113,"&gt;0"),0)</f>
        <v>7.8400000000000007</v>
      </c>
      <c r="DB114" s="11">
        <f>IFERROR(SUMIFS(DB64:DB113,$J64:$J113,"&gt;0")/COUNTIFS($J64:$J113,"&gt;0"),0)</f>
        <v>-1.0787061201783756</v>
      </c>
      <c r="DC114" s="12">
        <f>IFERROR(SUMIFS(DC64:DC113,$J64:$J113,"&gt;0")/COUNTIFS($J64:$J113,"&gt;0"),0)</f>
        <v>0.6607138743063532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37" priority="7">
      <formula>$CR64="Yes"</formula>
    </cfRule>
  </conditionalFormatting>
  <conditionalFormatting sqref="U6:AA55">
    <cfRule type="expression" dxfId="36" priority="19">
      <formula>AND(SUM($U6:$AA6)&lt;3,SUM($U6:$AA6)&gt;0)</formula>
    </cfRule>
  </conditionalFormatting>
  <conditionalFormatting sqref="U64:AA113">
    <cfRule type="expression" dxfId="35" priority="10">
      <formula>AND(SUM($U64:$AA64)&lt;3,SUM($U64:$AA64)&gt;0)</formula>
    </cfRule>
  </conditionalFormatting>
  <conditionalFormatting sqref="AF6:AL55">
    <cfRule type="expression" dxfId="34" priority="12">
      <formula>AND($AM6&gt;0,$AB6=0)</formula>
    </cfRule>
  </conditionalFormatting>
  <conditionalFormatting sqref="AF64:AL113">
    <cfRule type="expression" dxfId="33" priority="3">
      <formula>AND($AM64&gt;0,$AB64=0)</formula>
    </cfRule>
  </conditionalFormatting>
  <conditionalFormatting sqref="AO6:AU55">
    <cfRule type="expression" dxfId="32" priority="18">
      <formula>AND(SUM($AO6:$AU6)&lt;3,SUM($AO6:$AU6)&gt;0)</formula>
    </cfRule>
  </conditionalFormatting>
  <conditionalFormatting sqref="AO64:AU113">
    <cfRule type="expression" dxfId="31" priority="9">
      <formula>AND(SUM($AO64:$AU64)&lt;3,SUM($AO64:$AU64)&gt;0)</formula>
    </cfRule>
  </conditionalFormatting>
  <conditionalFormatting sqref="AZ6:BF55">
    <cfRule type="expression" dxfId="30" priority="13">
      <formula>AND($BG6&gt;0,$AV6=0)</formula>
    </cfRule>
  </conditionalFormatting>
  <conditionalFormatting sqref="AZ64:BF113">
    <cfRule type="expression" dxfId="29" priority="4">
      <formula>AND($BG64&gt;0,$AV64=0)</formula>
    </cfRule>
  </conditionalFormatting>
  <conditionalFormatting sqref="BI6:BO55">
    <cfRule type="expression" dxfId="28" priority="17">
      <formula>AND(SUM($BI6:$BO6)&lt;3,SUM($BI6:$BO6)&gt;0)</formula>
    </cfRule>
  </conditionalFormatting>
  <conditionalFormatting sqref="BI64:BO113">
    <cfRule type="expression" dxfId="27" priority="8">
      <formula>AND(SUM($BI64:$BO64)&lt;3,SUM($BI64:$BO64)&gt;0)</formula>
    </cfRule>
  </conditionalFormatting>
  <conditionalFormatting sqref="BT6:BZ55">
    <cfRule type="expression" dxfId="26" priority="14">
      <formula>AND($CA6&gt;0,$BP6=0)</formula>
    </cfRule>
  </conditionalFormatting>
  <conditionalFormatting sqref="BT64:BZ113">
    <cfRule type="expression" dxfId="25" priority="5">
      <formula>AND($CA64&gt;0,$BP64=0)</formula>
    </cfRule>
  </conditionalFormatting>
  <conditionalFormatting sqref="CP6:CP55">
    <cfRule type="expression" dxfId="24" priority="11">
      <formula>$DO6="Blocked?"</formula>
    </cfRule>
  </conditionalFormatting>
  <conditionalFormatting sqref="CP64:CP113">
    <cfRule type="expression" dxfId="23" priority="2">
      <formula>$DO64="Blocked?"</formula>
    </cfRule>
  </conditionalFormatting>
  <conditionalFormatting sqref="CR64:CR113">
    <cfRule type="expression" dxfId="22" priority="1">
      <formula>$CR64="Yes"</formula>
    </cfRule>
  </conditionalFormatting>
  <conditionalFormatting sqref="CR6:CS55 CS64:CS113 A6:A55">
    <cfRule type="expression" dxfId="21" priority="16">
      <formula>$CR6="Yes"</formula>
    </cfRule>
  </conditionalFormatting>
  <conditionalFormatting sqref="CS6:CS56">
    <cfRule type="expression" dxfId="20" priority="15">
      <formula>CS6&gt;2700</formula>
    </cfRule>
  </conditionalFormatting>
  <conditionalFormatting sqref="CS64:CS114">
    <cfRule type="expression" dxfId="19" priority="6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DR115"/>
  <sheetViews>
    <sheetView zoomScale="85" zoomScaleNormal="85" zoomScaleSheetLayoutView="70" zoomScalePageLayoutView="55" workbookViewId="0"/>
  </sheetViews>
  <sheetFormatPr defaultColWidth="9.140625" defaultRowHeight="20.100000000000001" customHeight="1"/>
  <cols>
    <col min="1" max="1" width="4.7109375" style="3" customWidth="1"/>
    <col min="2" max="9" width="7.85546875" style="3" customWidth="1"/>
    <col min="10" max="10" width="13.7109375" style="2" customWidth="1"/>
    <col min="11" max="11" width="1.7109375" style="2" customWidth="1"/>
    <col min="12" max="19" width="7.85546875" style="3" customWidth="1"/>
    <col min="20" max="20" width="13.7109375" style="2" customWidth="1"/>
    <col min="21" max="28" width="7.85546875" style="3" customWidth="1"/>
    <col min="29" max="29" width="14.85546875" style="2" customWidth="1"/>
    <col min="30" max="30" width="13.7109375" style="2" customWidth="1"/>
    <col min="31" max="31" width="1.7109375" style="2" customWidth="1"/>
    <col min="32" max="39" width="7.85546875" style="3" customWidth="1"/>
    <col min="40" max="40" width="13.7109375" style="2" customWidth="1"/>
    <col min="41" max="48" width="7.85546875" style="3" customWidth="1"/>
    <col min="49" max="50" width="13.7109375" style="2" customWidth="1"/>
    <col min="51" max="51" width="1.7109375" style="2" customWidth="1"/>
    <col min="52" max="59" width="7.85546875" style="3" customWidth="1"/>
    <col min="60" max="60" width="13.7109375" style="3" customWidth="1"/>
    <col min="61" max="68" width="7.85546875" style="3" customWidth="1"/>
    <col min="69" max="70" width="13.7109375" style="3" customWidth="1"/>
    <col min="71" max="71" width="1.7109375" style="3" customWidth="1"/>
    <col min="72" max="79" width="7.85546875" style="3" customWidth="1"/>
    <col min="80" max="80" width="1.7109375" style="3" customWidth="1"/>
    <col min="81" max="88" width="7.85546875" style="3" customWidth="1"/>
    <col min="89" max="89" width="1.7109375" style="3" customWidth="1"/>
    <col min="90" max="91" width="13.7109375" style="3" customWidth="1"/>
    <col min="92" max="94" width="9.7109375" style="3" customWidth="1"/>
    <col min="95" max="95" width="9.7109375" style="2" customWidth="1"/>
    <col min="96" max="97" width="9.7109375" style="3" customWidth="1"/>
    <col min="98" max="98" width="1.7109375" style="3" customWidth="1"/>
    <col min="99" max="104" width="12.28515625" style="3" customWidth="1"/>
    <col min="105" max="107" width="13.7109375" style="3" customWidth="1"/>
    <col min="108" max="111" width="10.7109375" style="3" customWidth="1"/>
    <col min="112" max="115" width="6" style="9" hidden="1" customWidth="1"/>
    <col min="116" max="116" width="9.140625" style="9" hidden="1" customWidth="1"/>
    <col min="117" max="117" width="9.140625" style="3" hidden="1" customWidth="1"/>
    <col min="118" max="118" width="9.140625" style="5" hidden="1" customWidth="1"/>
    <col min="119" max="119" width="10.7109375" style="85" customWidth="1"/>
    <col min="120" max="16384" width="9.140625" style="3"/>
  </cols>
  <sheetData>
    <row r="1" spans="1:122" ht="20.100000000000001" customHeight="1">
      <c r="A1" s="83"/>
      <c r="B1" s="1"/>
      <c r="C1" s="74" t="s">
        <v>15</v>
      </c>
      <c r="D1" s="141" t="str">
        <f>'Site 4 Diagram'!$F$36:$F$36</f>
        <v>Site 4,Stoneham Interchange</v>
      </c>
      <c r="E1" s="141"/>
      <c r="F1" s="141"/>
      <c r="G1" s="141"/>
      <c r="H1" s="141"/>
      <c r="I1" s="141"/>
      <c r="J1" s="77" t="s">
        <v>16</v>
      </c>
      <c r="K1" s="78"/>
      <c r="L1" s="79" t="s">
        <v>17</v>
      </c>
      <c r="M1" s="79" t="s">
        <v>18</v>
      </c>
      <c r="N1" s="79" t="s">
        <v>19</v>
      </c>
      <c r="O1" s="79" t="s">
        <v>20</v>
      </c>
      <c r="P1" s="79" t="s">
        <v>21</v>
      </c>
      <c r="Q1" s="79" t="s">
        <v>22</v>
      </c>
      <c r="R1" s="79" t="s">
        <v>23</v>
      </c>
      <c r="V1" s="75" t="s">
        <v>24</v>
      </c>
      <c r="W1" s="142" t="str">
        <f>'Site 4 Diagram'!$F$38:$F$38</f>
        <v>Thursday 13th February 2025</v>
      </c>
      <c r="X1" s="141"/>
      <c r="Y1" s="141"/>
      <c r="Z1" s="141"/>
      <c r="AA1" s="141"/>
      <c r="AB1" s="141"/>
      <c r="AC1" s="3"/>
      <c r="AF1" s="2"/>
      <c r="AG1" s="2"/>
      <c r="AH1" s="2"/>
      <c r="AI1" s="2"/>
      <c r="AJ1" s="2"/>
      <c r="AK1" s="2"/>
      <c r="AL1" s="2"/>
      <c r="AM1" s="2"/>
      <c r="CL1" s="2"/>
      <c r="CM1" s="2"/>
      <c r="CQ1" s="3"/>
      <c r="CS1" s="2"/>
      <c r="DH1" s="13"/>
      <c r="DI1" s="18"/>
    </row>
    <row r="2" spans="1:122" ht="20.100000000000001" customHeight="1">
      <c r="A2" s="83"/>
      <c r="B2" s="1"/>
      <c r="C2" s="74" t="s">
        <v>25</v>
      </c>
      <c r="D2" s="143" t="e">
        <f ca="1">MID(CELL("filename",A1),FIND("]",CELL("filename",A1))+1,256)</f>
        <v>#VALUE!</v>
      </c>
      <c r="E2" s="143"/>
      <c r="F2" s="143"/>
      <c r="G2" s="143"/>
      <c r="H2" s="143"/>
      <c r="I2" s="143"/>
      <c r="J2" s="77" t="s">
        <v>26</v>
      </c>
      <c r="K2" s="78"/>
      <c r="L2" s="91">
        <v>0.2</v>
      </c>
      <c r="M2" s="91">
        <v>0.4</v>
      </c>
      <c r="N2" s="91">
        <v>1</v>
      </c>
      <c r="O2" s="91">
        <v>1</v>
      </c>
      <c r="P2" s="91">
        <v>1.5</v>
      </c>
      <c r="Q2" s="91">
        <v>2.2999999999999998</v>
      </c>
      <c r="R2" s="91">
        <v>2</v>
      </c>
      <c r="S2" s="4"/>
      <c r="V2" s="75" t="s">
        <v>27</v>
      </c>
      <c r="W2" s="144" t="s">
        <v>28</v>
      </c>
      <c r="X2" s="144"/>
      <c r="Y2" s="144"/>
      <c r="Z2" s="144"/>
      <c r="AA2" s="144"/>
      <c r="AB2" s="144"/>
      <c r="AF2" s="2"/>
      <c r="AG2" s="2"/>
      <c r="AH2" s="2"/>
      <c r="AI2" s="2"/>
      <c r="AJ2" s="2"/>
      <c r="AK2" s="2"/>
      <c r="AL2" s="2"/>
      <c r="AM2" s="2"/>
      <c r="CS2" s="2"/>
      <c r="DH2" s="13"/>
      <c r="DI2" s="18"/>
    </row>
    <row r="3" spans="1:122" s="38" customFormat="1" ht="20.100000000000001" customHeight="1" thickBot="1">
      <c r="A3" s="84"/>
      <c r="L3" s="39" t="s">
        <v>29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9" t="s">
        <v>30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39" t="s">
        <v>31</v>
      </c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39" t="s">
        <v>32</v>
      </c>
      <c r="BU3" s="40"/>
      <c r="BV3" s="40"/>
      <c r="BW3" s="40"/>
      <c r="BX3" s="40"/>
      <c r="BY3" s="40"/>
      <c r="BZ3" s="40"/>
      <c r="CA3" s="40"/>
      <c r="CX3" s="41"/>
      <c r="CY3" s="41"/>
      <c r="DC3" s="42"/>
      <c r="DH3" s="43"/>
      <c r="DI3" s="44"/>
      <c r="DJ3" s="44"/>
      <c r="DL3" s="44"/>
      <c r="DN3" s="42"/>
      <c r="DO3" s="86"/>
    </row>
    <row r="4" spans="1:122" s="5" customFormat="1" ht="20.100000000000001" customHeight="1" thickTop="1">
      <c r="B4" s="145" t="s">
        <v>33</v>
      </c>
      <c r="C4" s="146"/>
      <c r="D4" s="146"/>
      <c r="E4" s="146"/>
      <c r="F4" s="146"/>
      <c r="G4" s="146"/>
      <c r="H4" s="146"/>
      <c r="I4" s="146"/>
      <c r="J4" s="147" t="s">
        <v>34</v>
      </c>
      <c r="K4" s="16"/>
      <c r="L4" s="149" t="s">
        <v>35</v>
      </c>
      <c r="M4" s="150"/>
      <c r="N4" s="150"/>
      <c r="O4" s="150"/>
      <c r="P4" s="150"/>
      <c r="Q4" s="150"/>
      <c r="R4" s="150"/>
      <c r="S4" s="150"/>
      <c r="T4" s="151" t="s">
        <v>36</v>
      </c>
      <c r="U4" s="151"/>
      <c r="V4" s="151"/>
      <c r="W4" s="151"/>
      <c r="X4" s="151"/>
      <c r="Y4" s="151"/>
      <c r="Z4" s="151"/>
      <c r="AA4" s="151"/>
      <c r="AB4" s="151"/>
      <c r="AC4" s="151"/>
      <c r="AD4" s="152"/>
      <c r="AE4" s="16"/>
      <c r="AF4" s="149" t="s">
        <v>35</v>
      </c>
      <c r="AG4" s="150"/>
      <c r="AH4" s="150"/>
      <c r="AI4" s="150"/>
      <c r="AJ4" s="150"/>
      <c r="AK4" s="150"/>
      <c r="AL4" s="150"/>
      <c r="AM4" s="150"/>
      <c r="AN4" s="151" t="s">
        <v>36</v>
      </c>
      <c r="AO4" s="151"/>
      <c r="AP4" s="151"/>
      <c r="AQ4" s="151"/>
      <c r="AR4" s="151"/>
      <c r="AS4" s="151"/>
      <c r="AT4" s="151"/>
      <c r="AU4" s="151"/>
      <c r="AV4" s="151"/>
      <c r="AW4" s="151"/>
      <c r="AX4" s="152"/>
      <c r="AY4" s="16"/>
      <c r="AZ4" s="149" t="s">
        <v>35</v>
      </c>
      <c r="BA4" s="150"/>
      <c r="BB4" s="150"/>
      <c r="BC4" s="150"/>
      <c r="BD4" s="150"/>
      <c r="BE4" s="150"/>
      <c r="BF4" s="150"/>
      <c r="BG4" s="150"/>
      <c r="BH4" s="151" t="s">
        <v>36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2"/>
      <c r="BS4" s="15"/>
      <c r="BT4" s="149" t="s">
        <v>35</v>
      </c>
      <c r="BU4" s="150"/>
      <c r="BV4" s="150"/>
      <c r="BW4" s="150"/>
      <c r="BX4" s="150"/>
      <c r="BY4" s="150"/>
      <c r="BZ4" s="150"/>
      <c r="CA4" s="153"/>
      <c r="CB4" s="8"/>
      <c r="CC4" s="138" t="s">
        <v>37</v>
      </c>
      <c r="CD4" s="139"/>
      <c r="CE4" s="139"/>
      <c r="CF4" s="139"/>
      <c r="CG4" s="139"/>
      <c r="CH4" s="139"/>
      <c r="CI4" s="139"/>
      <c r="CJ4" s="140"/>
      <c r="CK4" s="8"/>
      <c r="CL4" s="156" t="s">
        <v>38</v>
      </c>
      <c r="CM4" s="158" t="s">
        <v>39</v>
      </c>
      <c r="CN4" s="151" t="s">
        <v>40</v>
      </c>
      <c r="CO4" s="151"/>
      <c r="CP4" s="160"/>
      <c r="CQ4" s="95">
        <v>1.38888888888889E-4</v>
      </c>
      <c r="CR4" s="96">
        <v>7</v>
      </c>
      <c r="CS4" s="161" t="s">
        <v>41</v>
      </c>
      <c r="CT4" s="8"/>
      <c r="CU4" s="163" t="s">
        <v>42</v>
      </c>
      <c r="CV4" s="165" t="s">
        <v>43</v>
      </c>
      <c r="CW4" s="165" t="s">
        <v>44</v>
      </c>
      <c r="CX4" s="165" t="s">
        <v>45</v>
      </c>
      <c r="CY4" s="165" t="s">
        <v>46</v>
      </c>
      <c r="CZ4" s="165" t="s">
        <v>47</v>
      </c>
      <c r="DA4" s="154" t="s">
        <v>48</v>
      </c>
      <c r="DB4" s="154" t="s">
        <v>49</v>
      </c>
      <c r="DC4" s="167" t="s">
        <v>50</v>
      </c>
      <c r="DH4" s="13"/>
      <c r="DI4" s="18"/>
      <c r="DJ4" s="9"/>
      <c r="DL4" s="7"/>
      <c r="DO4" s="87"/>
    </row>
    <row r="5" spans="1:122" s="6" customFormat="1" ht="39.950000000000003" customHeight="1">
      <c r="B5" s="54" t="str">
        <f>$L$1</f>
        <v>PCL</v>
      </c>
      <c r="C5" s="55" t="str">
        <f>$M$1</f>
        <v>MCL</v>
      </c>
      <c r="D5" s="55" t="str">
        <f>$N$1</f>
        <v>CAR</v>
      </c>
      <c r="E5" s="55" t="str">
        <f>$O$1</f>
        <v>LGV</v>
      </c>
      <c r="F5" s="55" t="str">
        <f>$P$1</f>
        <v>OGV1</v>
      </c>
      <c r="G5" s="55" t="str">
        <f>$Q$1</f>
        <v>OGV2</v>
      </c>
      <c r="H5" s="55" t="str">
        <f>$R$1</f>
        <v>PSV</v>
      </c>
      <c r="I5" s="56" t="s">
        <v>51</v>
      </c>
      <c r="J5" s="148"/>
      <c r="K5" s="17"/>
      <c r="L5" s="57" t="str">
        <f>$L$1</f>
        <v>PCL</v>
      </c>
      <c r="M5" s="58" t="str">
        <f>$M$1</f>
        <v>MCL</v>
      </c>
      <c r="N5" s="58" t="str">
        <f>$N$1</f>
        <v>CAR</v>
      </c>
      <c r="O5" s="58" t="str">
        <f>$O$1</f>
        <v>LGV</v>
      </c>
      <c r="P5" s="58" t="str">
        <f>$P$1</f>
        <v>OGV1</v>
      </c>
      <c r="Q5" s="58" t="str">
        <f>$Q$1</f>
        <v>OGV2</v>
      </c>
      <c r="R5" s="58" t="str">
        <f>$R$1</f>
        <v>PSV</v>
      </c>
      <c r="S5" s="59" t="s">
        <v>51</v>
      </c>
      <c r="T5" s="47" t="s">
        <v>52</v>
      </c>
      <c r="U5" s="48" t="str">
        <f>$L$1</f>
        <v>PCL</v>
      </c>
      <c r="V5" s="48" t="str">
        <f>$M$1</f>
        <v>MCL</v>
      </c>
      <c r="W5" s="48" t="str">
        <f>$N$1</f>
        <v>CAR</v>
      </c>
      <c r="X5" s="48" t="str">
        <f>$O$1</f>
        <v>LGV</v>
      </c>
      <c r="Y5" s="48" t="str">
        <f>$P$1</f>
        <v>OGV1</v>
      </c>
      <c r="Z5" s="48" t="str">
        <f>$Q$1</f>
        <v>OGV2</v>
      </c>
      <c r="AA5" s="48" t="str">
        <f>$R$1</f>
        <v>PSV</v>
      </c>
      <c r="AB5" s="49" t="s">
        <v>51</v>
      </c>
      <c r="AC5" s="47" t="s">
        <v>53</v>
      </c>
      <c r="AD5" s="50" t="s">
        <v>54</v>
      </c>
      <c r="AE5" s="17"/>
      <c r="AF5" s="57" t="str">
        <f>$L$1</f>
        <v>PCL</v>
      </c>
      <c r="AG5" s="58" t="str">
        <f>$M$1</f>
        <v>MCL</v>
      </c>
      <c r="AH5" s="58" t="str">
        <f>$N$1</f>
        <v>CAR</v>
      </c>
      <c r="AI5" s="58" t="str">
        <f>$O$1</f>
        <v>LGV</v>
      </c>
      <c r="AJ5" s="58" t="str">
        <f>$P$1</f>
        <v>OGV1</v>
      </c>
      <c r="AK5" s="58" t="str">
        <f>$Q$1</f>
        <v>OGV2</v>
      </c>
      <c r="AL5" s="58" t="str">
        <f>$R$1</f>
        <v>PSV</v>
      </c>
      <c r="AM5" s="59" t="s">
        <v>51</v>
      </c>
      <c r="AN5" s="47" t="s">
        <v>55</v>
      </c>
      <c r="AO5" s="48" t="str">
        <f>$L$1</f>
        <v>PCL</v>
      </c>
      <c r="AP5" s="48" t="str">
        <f>$M$1</f>
        <v>MCL</v>
      </c>
      <c r="AQ5" s="48" t="str">
        <f>$N$1</f>
        <v>CAR</v>
      </c>
      <c r="AR5" s="48" t="str">
        <f>$O$1</f>
        <v>LGV</v>
      </c>
      <c r="AS5" s="48" t="str">
        <f>$P$1</f>
        <v>OGV1</v>
      </c>
      <c r="AT5" s="48" t="str">
        <f>$Q$1</f>
        <v>OGV2</v>
      </c>
      <c r="AU5" s="48" t="str">
        <f>$R$1</f>
        <v>PSV</v>
      </c>
      <c r="AV5" s="49" t="s">
        <v>51</v>
      </c>
      <c r="AW5" s="47" t="s">
        <v>56</v>
      </c>
      <c r="AX5" s="50" t="s">
        <v>57</v>
      </c>
      <c r="AY5" s="17"/>
      <c r="AZ5" s="57" t="str">
        <f>$L$1</f>
        <v>PCL</v>
      </c>
      <c r="BA5" s="58" t="str">
        <f>$M$1</f>
        <v>MCL</v>
      </c>
      <c r="BB5" s="58" t="str">
        <f>$N$1</f>
        <v>CAR</v>
      </c>
      <c r="BC5" s="58" t="str">
        <f>$O$1</f>
        <v>LGV</v>
      </c>
      <c r="BD5" s="58" t="str">
        <f>$P$1</f>
        <v>OGV1</v>
      </c>
      <c r="BE5" s="58" t="str">
        <f>$Q$1</f>
        <v>OGV2</v>
      </c>
      <c r="BF5" s="58" t="str">
        <f>$R$1</f>
        <v>PSV</v>
      </c>
      <c r="BG5" s="59" t="s">
        <v>51</v>
      </c>
      <c r="BH5" s="47" t="s">
        <v>58</v>
      </c>
      <c r="BI5" s="48" t="str">
        <f>$L$1</f>
        <v>PCL</v>
      </c>
      <c r="BJ5" s="48" t="str">
        <f>$M$1</f>
        <v>MCL</v>
      </c>
      <c r="BK5" s="48" t="str">
        <f>$N$1</f>
        <v>CAR</v>
      </c>
      <c r="BL5" s="48" t="str">
        <f>$O$1</f>
        <v>LGV</v>
      </c>
      <c r="BM5" s="48" t="str">
        <f>$P$1</f>
        <v>OGV1</v>
      </c>
      <c r="BN5" s="48" t="str">
        <f>$Q$1</f>
        <v>OGV2</v>
      </c>
      <c r="BO5" s="48" t="str">
        <f>$R$1</f>
        <v>PSV</v>
      </c>
      <c r="BP5" s="49" t="s">
        <v>51</v>
      </c>
      <c r="BQ5" s="47" t="s">
        <v>59</v>
      </c>
      <c r="BR5" s="50" t="s">
        <v>60</v>
      </c>
      <c r="BS5" s="17"/>
      <c r="BT5" s="57" t="str">
        <f>$L$1</f>
        <v>PCL</v>
      </c>
      <c r="BU5" s="58" t="str">
        <f>$M$1</f>
        <v>MCL</v>
      </c>
      <c r="BV5" s="58" t="str">
        <f>$N$1</f>
        <v>CAR</v>
      </c>
      <c r="BW5" s="58" t="str">
        <f>$O$1</f>
        <v>LGV</v>
      </c>
      <c r="BX5" s="58" t="str">
        <f>$P$1</f>
        <v>OGV1</v>
      </c>
      <c r="BY5" s="58" t="str">
        <f>$Q$1</f>
        <v>OGV2</v>
      </c>
      <c r="BZ5" s="58" t="str">
        <f>$R$1</f>
        <v>PSV</v>
      </c>
      <c r="CA5" s="60" t="s">
        <v>51</v>
      </c>
      <c r="CB5" s="21"/>
      <c r="CC5" s="22" t="str">
        <f>$L$1</f>
        <v>PCL</v>
      </c>
      <c r="CD5" s="23" t="str">
        <f>$M$1</f>
        <v>MCL</v>
      </c>
      <c r="CE5" s="23" t="str">
        <f>$N$1</f>
        <v>CAR</v>
      </c>
      <c r="CF5" s="23" t="str">
        <f>$O$1</f>
        <v>LGV</v>
      </c>
      <c r="CG5" s="23" t="str">
        <f>$P$1</f>
        <v>OGV1</v>
      </c>
      <c r="CH5" s="23" t="str">
        <f>$Q$1</f>
        <v>OGV2</v>
      </c>
      <c r="CI5" s="23" t="str">
        <f>$R$1</f>
        <v>PSV</v>
      </c>
      <c r="CJ5" s="24" t="s">
        <v>51</v>
      </c>
      <c r="CK5" s="21"/>
      <c r="CL5" s="157"/>
      <c r="CM5" s="159"/>
      <c r="CN5" s="49" t="s">
        <v>61</v>
      </c>
      <c r="CO5" s="49" t="s">
        <v>62</v>
      </c>
      <c r="CP5" s="49" t="s">
        <v>63</v>
      </c>
      <c r="CQ5" s="47" t="s">
        <v>64</v>
      </c>
      <c r="CR5" s="48" t="s">
        <v>65</v>
      </c>
      <c r="CS5" s="162"/>
      <c r="CT5" s="21"/>
      <c r="CU5" s="164"/>
      <c r="CV5" s="166"/>
      <c r="CW5" s="166"/>
      <c r="CX5" s="166"/>
      <c r="CY5" s="166"/>
      <c r="CZ5" s="166"/>
      <c r="DA5" s="155"/>
      <c r="DB5" s="155"/>
      <c r="DC5" s="168"/>
      <c r="DD5" s="19" t="s">
        <v>66</v>
      </c>
      <c r="DE5" s="19" t="s">
        <v>67</v>
      </c>
      <c r="DF5" s="19" t="s">
        <v>68</v>
      </c>
      <c r="DG5" s="19" t="s">
        <v>69</v>
      </c>
      <c r="DH5" s="20">
        <v>1</v>
      </c>
      <c r="DI5" s="20">
        <v>2</v>
      </c>
      <c r="DJ5" s="20">
        <v>3</v>
      </c>
      <c r="DK5" s="20">
        <v>4</v>
      </c>
      <c r="DL5" s="10" t="s">
        <v>70</v>
      </c>
      <c r="DM5" s="10" t="s">
        <v>71</v>
      </c>
      <c r="DN5" s="46" t="s">
        <v>72</v>
      </c>
      <c r="DO5" s="88" t="s">
        <v>73</v>
      </c>
    </row>
    <row r="6" spans="1:122" s="1" customFormat="1" ht="20.100000000000001" customHeight="1">
      <c r="A6" s="76">
        <v>1</v>
      </c>
      <c r="B6" s="92"/>
      <c r="C6" s="64"/>
      <c r="D6" s="71">
        <v>2</v>
      </c>
      <c r="E6" s="71">
        <v>1</v>
      </c>
      <c r="F6" s="71"/>
      <c r="G6" s="71"/>
      <c r="H6" s="71"/>
      <c r="I6" s="69">
        <f>IF($J6="","-",B6*$L$2+C6*$M$2+D6*$N$2+E6*$O$2+F6*$P$2+G6*$Q$2+H6*$R$2)</f>
        <v>3</v>
      </c>
      <c r="J6" s="72">
        <v>0.3339699074074074</v>
      </c>
      <c r="K6" s="73"/>
      <c r="L6" s="92"/>
      <c r="M6" s="64"/>
      <c r="N6" s="65"/>
      <c r="O6" s="65"/>
      <c r="P6" s="65"/>
      <c r="Q6" s="65"/>
      <c r="R6" s="65"/>
      <c r="S6" s="69">
        <f>IF($J6="","-",L6*$L$2+M6*$M$2+N6*$N$2+O6*$O$2+P6*$P$2+Q6*$Q$2+R6*$R$2)</f>
        <v>0</v>
      </c>
      <c r="T6" s="68">
        <v>0.33399305555555553</v>
      </c>
      <c r="U6" s="64"/>
      <c r="V6" s="64"/>
      <c r="W6" s="65">
        <v>2</v>
      </c>
      <c r="X6" s="65">
        <v>1</v>
      </c>
      <c r="Y6" s="65"/>
      <c r="Z6" s="65"/>
      <c r="AA6" s="65"/>
      <c r="AB6" s="69">
        <f>IF($J6="","-",U6*$L$2+V6*$M$2+W6*$N$2+X6*$O$2+Y6*$P$2+Z6*$Q$2+AA6*$R$2)</f>
        <v>3</v>
      </c>
      <c r="AC6" s="68">
        <v>0.33405092592592589</v>
      </c>
      <c r="AD6" s="70">
        <f t="shared" ref="AD6:AD37" si="0">IF($J6="","-",AC6-T6)</f>
        <v>5.7870370370360913E-5</v>
      </c>
      <c r="AE6" s="73"/>
      <c r="AF6" s="92"/>
      <c r="AG6" s="64"/>
      <c r="AH6" s="65"/>
      <c r="AI6" s="65"/>
      <c r="AJ6" s="65"/>
      <c r="AK6" s="65"/>
      <c r="AL6" s="65"/>
      <c r="AM6" s="69">
        <f>IF($J6="","-",AF6*$L$2+AG6*$M$2+AH6*$N$2+AI6*$O$2+AJ6*$P$2+AK6*$Q$2+AL6*$R$2)</f>
        <v>0</v>
      </c>
      <c r="AN6" s="68"/>
      <c r="AO6" s="64"/>
      <c r="AP6" s="64"/>
      <c r="AQ6" s="65"/>
      <c r="AR6" s="65"/>
      <c r="AS6" s="65"/>
      <c r="AT6" s="65"/>
      <c r="AU6" s="65"/>
      <c r="AV6" s="69">
        <f>IF($J6="","-",AO6*$L$2+AP6*$M$2+AQ6*$N$2+AR6*$O$2+AS6*$P$2+AT6*$Q$2+AU6*$R$2)</f>
        <v>0</v>
      </c>
      <c r="AW6" s="68"/>
      <c r="AX6" s="70">
        <f>IF($J6="","-",AW6-AN6)</f>
        <v>0</v>
      </c>
      <c r="AY6" s="73"/>
      <c r="AZ6" s="92"/>
      <c r="BA6" s="64"/>
      <c r="BB6" s="65"/>
      <c r="BC6" s="65"/>
      <c r="BD6" s="65"/>
      <c r="BE6" s="65"/>
      <c r="BF6" s="65"/>
      <c r="BG6" s="69">
        <f>IF($J6="","-",AZ6*$L$2+BA6*$M$2+BB6*$N$2+BC6*$O$2+BD6*$P$2+BE6*$Q$2+BF6*$R$2)</f>
        <v>0</v>
      </c>
      <c r="BH6" s="68"/>
      <c r="BI6" s="64"/>
      <c r="BJ6" s="64"/>
      <c r="BK6" s="65"/>
      <c r="BL6" s="65"/>
      <c r="BM6" s="65"/>
      <c r="BN6" s="65"/>
      <c r="BO6" s="65"/>
      <c r="BP6" s="69">
        <f>IF($J6="","-",BI6*$L$2+BJ6*$M$2+BK6*$N$2+BL6*$O$2+BM6*$P$2+BN6*$Q$2+BO6*$R$2)</f>
        <v>0</v>
      </c>
      <c r="BQ6" s="68"/>
      <c r="BR6" s="70">
        <f>IF($J6="","-",BQ6-BH6)</f>
        <v>0</v>
      </c>
      <c r="BS6" s="73"/>
      <c r="BT6" s="92"/>
      <c r="BU6" s="64"/>
      <c r="BV6" s="65"/>
      <c r="BW6" s="65"/>
      <c r="BX6" s="65"/>
      <c r="BY6" s="65"/>
      <c r="BZ6" s="65"/>
      <c r="CA6" s="99">
        <f>IF($J6="","-",BT6*$L$2+BU6*$M$2+BV6*$N$2+BW6*$O$2+BX6*$P$2+BY6*$Q$2+BZ6*$R$2)</f>
        <v>0</v>
      </c>
      <c r="CB6" s="76"/>
      <c r="CC6" s="93"/>
      <c r="CD6" s="94"/>
      <c r="CE6" s="80"/>
      <c r="CF6" s="80"/>
      <c r="CG6" s="80"/>
      <c r="CH6" s="80"/>
      <c r="CI6" s="80"/>
      <c r="CJ6" s="97">
        <f>IF($J6="","-",CC6*$L$2+CD6*$M$2+CE6*$N$2+CF6*$O$2+CG6*$P$2+CH6*$Q$2+CI6*$R$2)</f>
        <v>0</v>
      </c>
      <c r="CK6" s="76"/>
      <c r="CL6" s="81">
        <v>0.33414351851851848</v>
      </c>
      <c r="CM6" s="82">
        <v>0.33439814814814817</v>
      </c>
      <c r="CN6" s="64" t="str">
        <f t="shared" ref="CN6:CN37" si="1">IF($J6="","-",IF(AND(AB6&gt;0,S6=0),"Y","N"))</f>
        <v>Y</v>
      </c>
      <c r="CO6" s="65" t="s">
        <v>75</v>
      </c>
      <c r="CP6" s="65" t="s">
        <v>75</v>
      </c>
      <c r="CQ6" s="66">
        <f t="shared" ref="CQ6:CQ37" si="2">IF($J6="","-",IF(AC6=0,0,AC6-J6))</f>
        <v>8.1018518518494176E-5</v>
      </c>
      <c r="CR6" s="64" t="str">
        <f t="shared" ref="CR6:CR37" si="3">IF($J6="","-",IF(AND(I6&gt;=CR$4,CQ6&gt;=CQ$4,CP6="N",S6=0),"Yes","No"))</f>
        <v>No</v>
      </c>
      <c r="CS6" s="67">
        <f t="shared" ref="CS6:CS37" si="4">IF($J6="","",IF(S6&gt;0,0,IF(AD6=0,0,AB6/(AD6*24))))</f>
        <v>2160.0000000003529</v>
      </c>
      <c r="CT6" s="76"/>
      <c r="CU6" s="61">
        <f t="shared" ref="CU6:CU37" si="5">IF(J6="","-",CJ6)</f>
        <v>0</v>
      </c>
      <c r="CV6" s="62">
        <f t="shared" ref="CV6:CV55" si="6">IF($J6="","-",AB6+AV6+BP6)</f>
        <v>3</v>
      </c>
      <c r="CW6" s="63">
        <f t="shared" ref="CW6:CW55" si="7">IF($J6="","-",(AD6+AX6+BR6)*86400)</f>
        <v>4.9999999999991829</v>
      </c>
      <c r="CX6" s="63">
        <f>IF($J6="","-",IF(CP6="Y",2,IF(AND(CN6="y",CO6="y"),2,IF(AND(CN6="y",CO6="n"),1,IF(AND(CN6="n",CO6="y"),3,IF(AND(CN6="n",CO6="n"),4,"error"))))))</f>
        <v>1</v>
      </c>
      <c r="CY6" s="63">
        <f t="shared" ref="CY6:CY37" si="8">IF($J6="","-",S6+AM6+BG6+CA6)</f>
        <v>0</v>
      </c>
      <c r="CZ6" s="63">
        <f t="shared" ref="CZ6:CZ37" si="9">IF($J6="","-",(CL6-J6)*86400)</f>
        <v>14.999999999997549</v>
      </c>
      <c r="DA6" s="51">
        <f>IF($J6="","-",CV6+CY6+CU6)</f>
        <v>3</v>
      </c>
      <c r="DB6" s="52">
        <f>IF($J6="","-",IF(CW6=0,0,CW6-DD6-DE6))</f>
        <v>3.9999999999991829</v>
      </c>
      <c r="DC6" s="53">
        <f t="shared" ref="DC6:DC37" si="10">IF($J6="", "-", IF(AND(CV6=0, CX6=2),  1,   IFERROR((DA6*3600)/(IFERROR(CZ6-DB6-2,CZ6-2)*$CS$56+CU6*3600),0)))</f>
        <v>0</v>
      </c>
      <c r="DD6" s="7">
        <f>IF($J6="","-",IF(OR(CX6=1,CX6=3),1,IF(CX6=2,2,IF(CX6=4,0,0))))</f>
        <v>1</v>
      </c>
      <c r="DE6" s="7">
        <f t="shared" ref="DE6:DE37" si="11">IF($J6="","-",IFERROR((3600*CV6/$CS$56),0))</f>
        <v>0</v>
      </c>
      <c r="DF6" s="7">
        <f t="shared" ref="DF6:DF37" si="12">IF(J6="","-",(CM6-J6)*86400)</f>
        <v>37.000000000002586</v>
      </c>
      <c r="DG6" s="7">
        <f t="shared" ref="DG6:DG37" si="13">IF($J6="","-",(CL6-J6-(3/86400))*86400)</f>
        <v>11.999999999997549</v>
      </c>
      <c r="DH6" s="7">
        <f t="shared" ref="DH6:DH37" si="14">IF($J6="","-",IF($CW6=0,0, $CW6-IFERROR(3600*$CV6/$CS$56,0)-1))</f>
        <v>3.9999999999991829</v>
      </c>
      <c r="DI6" s="7">
        <f t="shared" ref="DI6:DI37" si="15">IF($J6="","-",IF($CW6=0,0, $CW6-IFERROR(3600*$CV6/$CS$56,0)-2))</f>
        <v>2.9999999999991829</v>
      </c>
      <c r="DJ6" s="7">
        <f t="shared" ref="DJ6:DJ37" si="16">IF($J6="","-",IF($CW6=0,0, $CW6-IFERROR(3600*$CV6/$CS$56,0)-1))</f>
        <v>3.9999999999991829</v>
      </c>
      <c r="DK6" s="7">
        <f t="shared" ref="DK6:DK37" si="17">IF($J6="","-",IF($CW6=0,0, $CW6-IFERROR(3600*$CV6/$CS$56,0)))</f>
        <v>4.9999999999991829</v>
      </c>
      <c r="DL6" s="13">
        <f t="shared" ref="DL6:DL37" si="18">IF($J6="","-",HLOOKUP(CX6,$DH$5:$DK$55,A6+1, FALSE))</f>
        <v>3.9999999999991829</v>
      </c>
      <c r="DM6" s="14">
        <f t="shared" ref="DM6:DM37" si="19">IF($J6="","-",IFERROR(IF(CU6=0,((DA6*(3600/DF6))/($CS$56*((DG6-DB6+1)/DF6))),((DA6*(3600/DF6))/(($CS$56*(((DG6-DB6+1)/DF6)))+((CU6*3600)/DF6)))),0))</f>
        <v>0</v>
      </c>
      <c r="DN6" s="37">
        <f>IF($J6="","-",CW6/CZ6)</f>
        <v>0.33333333333333331</v>
      </c>
      <c r="DO6" s="89" t="str">
        <f t="shared" ref="DO6:DO37" si="20">IF(AND(I6&gt;DA6,CP6&lt;&gt;"Y"),"Blocked?","OK")</f>
        <v>OK</v>
      </c>
      <c r="DP6" s="45">
        <v>1</v>
      </c>
      <c r="DQ6" s="9" t="s">
        <v>76</v>
      </c>
      <c r="DR6" s="9"/>
    </row>
    <row r="7" spans="1:122" s="1" customFormat="1" ht="20.100000000000001" customHeight="1">
      <c r="A7" s="76">
        <v>2</v>
      </c>
      <c r="B7" s="92"/>
      <c r="C7" s="64"/>
      <c r="D7" s="71">
        <v>1</v>
      </c>
      <c r="E7" s="71">
        <v>3</v>
      </c>
      <c r="F7" s="71"/>
      <c r="G7" s="71"/>
      <c r="H7" s="71"/>
      <c r="I7" s="69">
        <f t="shared" ref="I7:I55" si="21">IF($J7="","-",B7*$L$2+C7*$M$2+D7*$N$2+E7*$O$2+F7*$P$2+G7*$Q$2+H7*$R$2)</f>
        <v>4</v>
      </c>
      <c r="J7" s="72">
        <v>0.33503472222222225</v>
      </c>
      <c r="K7" s="73"/>
      <c r="L7" s="92"/>
      <c r="M7" s="64"/>
      <c r="N7" s="65"/>
      <c r="O7" s="65"/>
      <c r="P7" s="65"/>
      <c r="Q7" s="65"/>
      <c r="R7" s="65"/>
      <c r="S7" s="69">
        <f t="shared" ref="S7:S55" si="22">IF($J7="","-",L7*$L$2+M7*$M$2+N7*$N$2+O7*$O$2+P7*$P$2+Q7*$Q$2+R7*$R$2)</f>
        <v>0</v>
      </c>
      <c r="T7" s="68">
        <v>0.33506944444444442</v>
      </c>
      <c r="U7" s="64"/>
      <c r="V7" s="64"/>
      <c r="W7" s="65">
        <v>1</v>
      </c>
      <c r="X7" s="65">
        <v>3</v>
      </c>
      <c r="Y7" s="65"/>
      <c r="Z7" s="65"/>
      <c r="AA7" s="65"/>
      <c r="AB7" s="69">
        <f t="shared" ref="AB7:AB55" si="23">IF($J7="","-",U7*$L$2+V7*$M$2+W7*$N$2+X7*$O$2+Y7*$P$2+Z7*$Q$2+AA7*$R$2)</f>
        <v>4</v>
      </c>
      <c r="AC7" s="68">
        <v>0.33515046296296297</v>
      </c>
      <c r="AD7" s="70">
        <f t="shared" si="0"/>
        <v>8.1018518518549687E-5</v>
      </c>
      <c r="AE7" s="73"/>
      <c r="AF7" s="92"/>
      <c r="AG7" s="64"/>
      <c r="AH7" s="65"/>
      <c r="AI7" s="65"/>
      <c r="AJ7" s="65"/>
      <c r="AK7" s="65"/>
      <c r="AL7" s="65"/>
      <c r="AM7" s="69">
        <f t="shared" ref="AM7:AM55" si="24">IF($J7="","-",AF7*$L$2+AG7*$M$2+AH7*$N$2+AI7*$O$2+AJ7*$P$2+AK7*$Q$2+AL7*$R$2)</f>
        <v>0</v>
      </c>
      <c r="AN7" s="68"/>
      <c r="AO7" s="64"/>
      <c r="AP7" s="64"/>
      <c r="AQ7" s="65"/>
      <c r="AR7" s="65"/>
      <c r="AS7" s="65"/>
      <c r="AT7" s="65"/>
      <c r="AU7" s="65"/>
      <c r="AV7" s="69">
        <f t="shared" ref="AV7:AV55" si="25">IF($J7="","-",AO7*$L$2+AP7*$M$2+AQ7*$N$2+AR7*$O$2+AS7*$P$2+AT7*$Q$2+AU7*$R$2)</f>
        <v>0</v>
      </c>
      <c r="AW7" s="68"/>
      <c r="AX7" s="70">
        <f t="shared" ref="AX7:AX55" si="26">IF($J7="","-",AW7-AN7)</f>
        <v>0</v>
      </c>
      <c r="AY7" s="73"/>
      <c r="AZ7" s="92"/>
      <c r="BA7" s="64"/>
      <c r="BB7" s="65"/>
      <c r="BC7" s="65"/>
      <c r="BD7" s="65"/>
      <c r="BE7" s="65"/>
      <c r="BF7" s="65"/>
      <c r="BG7" s="69">
        <f t="shared" ref="BG7:BG55" si="27">IF($J7="","-",AZ7*$L$2+BA7*$M$2+BB7*$N$2+BC7*$O$2+BD7*$P$2+BE7*$Q$2+BF7*$R$2)</f>
        <v>0</v>
      </c>
      <c r="BH7" s="68"/>
      <c r="BI7" s="64"/>
      <c r="BJ7" s="64"/>
      <c r="BK7" s="65"/>
      <c r="BL7" s="65"/>
      <c r="BM7" s="65"/>
      <c r="BN7" s="65"/>
      <c r="BO7" s="65"/>
      <c r="BP7" s="69">
        <f t="shared" ref="BP7:BP55" si="28">IF($J7="","-",BI7*$L$2+BJ7*$M$2+BK7*$N$2+BL7*$O$2+BM7*$P$2+BN7*$Q$2+BO7*$R$2)</f>
        <v>0</v>
      </c>
      <c r="BQ7" s="68"/>
      <c r="BR7" s="70">
        <f t="shared" ref="BR7:BR55" si="29">IF($J7="","-",BQ7-BH7)</f>
        <v>0</v>
      </c>
      <c r="BS7" s="73"/>
      <c r="BT7" s="92"/>
      <c r="BU7" s="64"/>
      <c r="BV7" s="65"/>
      <c r="BW7" s="65"/>
      <c r="BX7" s="65"/>
      <c r="BY7" s="65"/>
      <c r="BZ7" s="65"/>
      <c r="CA7" s="99">
        <f t="shared" ref="CA7:CA55" si="30">IF($J7="","-",BT7*$L$2+BU7*$M$2+BV7*$N$2+BW7*$O$2+BX7*$P$2+BY7*$Q$2+BZ7*$R$2)</f>
        <v>0</v>
      </c>
      <c r="CB7" s="76"/>
      <c r="CC7" s="93"/>
      <c r="CD7" s="94"/>
      <c r="CE7" s="80"/>
      <c r="CF7" s="80"/>
      <c r="CG7" s="80"/>
      <c r="CH7" s="80"/>
      <c r="CI7" s="80"/>
      <c r="CJ7" s="98">
        <f t="shared" ref="CJ7:CJ55" si="31">IF($J7="","-",CC7*$L$2+CD7*$M$2+CE7*$N$2+CF7*$O$2+CG7*$P$2+CH7*$Q$2+CI7*$R$2)</f>
        <v>0</v>
      </c>
      <c r="CK7" s="76"/>
      <c r="CL7" s="81">
        <v>0.33521990740740742</v>
      </c>
      <c r="CM7" s="82">
        <v>0.33554398148148151</v>
      </c>
      <c r="CN7" s="64" t="str">
        <f t="shared" si="1"/>
        <v>Y</v>
      </c>
      <c r="CO7" s="65" t="s">
        <v>75</v>
      </c>
      <c r="CP7" s="65" t="s">
        <v>75</v>
      </c>
      <c r="CQ7" s="66">
        <f t="shared" si="2"/>
        <v>1.1574074074072183E-4</v>
      </c>
      <c r="CR7" s="64" t="str">
        <f t="shared" si="3"/>
        <v>No</v>
      </c>
      <c r="CS7" s="67">
        <f t="shared" si="4"/>
        <v>2057.1428571420656</v>
      </c>
      <c r="CT7" s="76"/>
      <c r="CU7" s="61">
        <f t="shared" si="5"/>
        <v>0</v>
      </c>
      <c r="CV7" s="62">
        <f t="shared" si="6"/>
        <v>4</v>
      </c>
      <c r="CW7" s="63">
        <f t="shared" si="7"/>
        <v>7.000000000002693</v>
      </c>
      <c r="CX7" s="63">
        <f t="shared" ref="CX7:CX55" si="32">IF($J7="","-",IF(CP7="Y",2,IF(AND(CN7="y",CO7="y"),2,IF(AND(CN7="y",CO7="n"),1,IF(AND(CN7="n",CO7="y"),3,IF(AND(CN7="n",CO7="n"),4,"error"))))))</f>
        <v>1</v>
      </c>
      <c r="CY7" s="63">
        <f t="shared" si="8"/>
        <v>0</v>
      </c>
      <c r="CZ7" s="63">
        <f t="shared" si="9"/>
        <v>15.999999999999304</v>
      </c>
      <c r="DA7" s="51">
        <f t="shared" ref="DA7:DA55" si="33">IF($J7="","-",CV7+CY7+CU7)</f>
        <v>4</v>
      </c>
      <c r="DB7" s="52">
        <f t="shared" ref="DB7:DB55" si="34">IF($J7="","-",IF(CW7=0,0,CW7-DD7-DE7))</f>
        <v>6.000000000002693</v>
      </c>
      <c r="DC7" s="53">
        <f t="shared" si="10"/>
        <v>0</v>
      </c>
      <c r="DD7" s="7">
        <f t="shared" ref="DD7:DD55" si="35">IF($J7="","-",IF(OR(CX7=1,CX7=3),1,IF(CX7=2,2,IF(CX7=4,0,0))))</f>
        <v>1</v>
      </c>
      <c r="DE7" s="7">
        <f t="shared" si="11"/>
        <v>0</v>
      </c>
      <c r="DF7" s="7">
        <f t="shared" si="12"/>
        <v>44.000000000000483</v>
      </c>
      <c r="DG7" s="7">
        <f t="shared" si="13"/>
        <v>12.999999999999304</v>
      </c>
      <c r="DH7" s="7">
        <f t="shared" si="14"/>
        <v>6.000000000002693</v>
      </c>
      <c r="DI7" s="7">
        <f t="shared" si="15"/>
        <v>5.000000000002693</v>
      </c>
      <c r="DJ7" s="7">
        <f t="shared" si="16"/>
        <v>6.000000000002693</v>
      </c>
      <c r="DK7" s="7">
        <f t="shared" si="17"/>
        <v>7.000000000002693</v>
      </c>
      <c r="DL7" s="13">
        <f t="shared" si="18"/>
        <v>6.000000000002693</v>
      </c>
      <c r="DM7" s="14">
        <f t="shared" si="19"/>
        <v>0</v>
      </c>
      <c r="DN7" s="37">
        <f t="shared" ref="DN7:DN55" si="36">IF($J7="","-",CW7/CZ7)</f>
        <v>0.43750000000018735</v>
      </c>
      <c r="DO7" s="89" t="str">
        <f t="shared" si="20"/>
        <v>OK</v>
      </c>
      <c r="DP7" s="45">
        <v>2</v>
      </c>
      <c r="DQ7" s="9" t="s">
        <v>77</v>
      </c>
      <c r="DR7" s="9"/>
    </row>
    <row r="8" spans="1:122" s="1" customFormat="1" ht="20.100000000000001" customHeight="1">
      <c r="A8" s="76">
        <v>3</v>
      </c>
      <c r="B8" s="92"/>
      <c r="C8" s="64"/>
      <c r="D8" s="71">
        <v>4</v>
      </c>
      <c r="E8" s="71"/>
      <c r="F8" s="71"/>
      <c r="G8" s="71"/>
      <c r="H8" s="71"/>
      <c r="I8" s="69">
        <f t="shared" si="21"/>
        <v>4</v>
      </c>
      <c r="J8" s="72">
        <v>0.34218750000000003</v>
      </c>
      <c r="K8" s="73"/>
      <c r="L8" s="92"/>
      <c r="M8" s="64"/>
      <c r="N8" s="65"/>
      <c r="O8" s="65"/>
      <c r="P8" s="65"/>
      <c r="Q8" s="65"/>
      <c r="R8" s="65"/>
      <c r="S8" s="69">
        <f t="shared" si="22"/>
        <v>0</v>
      </c>
      <c r="T8" s="68">
        <v>0.34221064814814817</v>
      </c>
      <c r="U8" s="64"/>
      <c r="V8" s="64"/>
      <c r="W8" s="65">
        <v>4</v>
      </c>
      <c r="X8" s="65"/>
      <c r="Y8" s="65"/>
      <c r="Z8" s="65"/>
      <c r="AA8" s="65"/>
      <c r="AB8" s="69">
        <f t="shared" si="23"/>
        <v>4</v>
      </c>
      <c r="AC8" s="68">
        <v>0.34229166666666666</v>
      </c>
      <c r="AD8" s="70">
        <f t="shared" si="0"/>
        <v>8.1018518518494176E-5</v>
      </c>
      <c r="AE8" s="73"/>
      <c r="AF8" s="92"/>
      <c r="AG8" s="64"/>
      <c r="AH8" s="65">
        <v>1</v>
      </c>
      <c r="AI8" s="65"/>
      <c r="AJ8" s="65"/>
      <c r="AK8" s="65"/>
      <c r="AL8" s="65"/>
      <c r="AM8" s="69">
        <f t="shared" si="24"/>
        <v>1</v>
      </c>
      <c r="AN8" s="68"/>
      <c r="AO8" s="64"/>
      <c r="AP8" s="64"/>
      <c r="AQ8" s="65"/>
      <c r="AR8" s="65"/>
      <c r="AS8" s="65"/>
      <c r="AT8" s="65"/>
      <c r="AU8" s="65"/>
      <c r="AV8" s="69">
        <f t="shared" si="25"/>
        <v>0</v>
      </c>
      <c r="AW8" s="68"/>
      <c r="AX8" s="70">
        <f t="shared" si="26"/>
        <v>0</v>
      </c>
      <c r="AY8" s="73"/>
      <c r="AZ8" s="92"/>
      <c r="BA8" s="64"/>
      <c r="BB8" s="65"/>
      <c r="BC8" s="65"/>
      <c r="BD8" s="65"/>
      <c r="BE8" s="65"/>
      <c r="BF8" s="65"/>
      <c r="BG8" s="69">
        <f t="shared" si="27"/>
        <v>0</v>
      </c>
      <c r="BH8" s="68"/>
      <c r="BI8" s="64"/>
      <c r="BJ8" s="64"/>
      <c r="BK8" s="65"/>
      <c r="BL8" s="65"/>
      <c r="BM8" s="65"/>
      <c r="BN8" s="65"/>
      <c r="BO8" s="65"/>
      <c r="BP8" s="69">
        <f t="shared" si="28"/>
        <v>0</v>
      </c>
      <c r="BQ8" s="68"/>
      <c r="BR8" s="70">
        <f t="shared" si="29"/>
        <v>0</v>
      </c>
      <c r="BS8" s="73"/>
      <c r="BT8" s="92"/>
      <c r="BU8" s="64"/>
      <c r="BV8" s="65"/>
      <c r="BW8" s="65"/>
      <c r="BX8" s="65"/>
      <c r="BY8" s="65"/>
      <c r="BZ8" s="65"/>
      <c r="CA8" s="99">
        <f t="shared" si="30"/>
        <v>0</v>
      </c>
      <c r="CB8" s="76"/>
      <c r="CC8" s="93"/>
      <c r="CD8" s="94"/>
      <c r="CE8" s="80"/>
      <c r="CF8" s="80"/>
      <c r="CG8" s="80"/>
      <c r="CH8" s="80"/>
      <c r="CI8" s="80"/>
      <c r="CJ8" s="98">
        <f t="shared" si="31"/>
        <v>0</v>
      </c>
      <c r="CK8" s="76"/>
      <c r="CL8" s="81">
        <v>0.3425347222222222</v>
      </c>
      <c r="CM8" s="82">
        <v>0.34310185185185182</v>
      </c>
      <c r="CN8" s="64" t="str">
        <f t="shared" si="1"/>
        <v>Y</v>
      </c>
      <c r="CO8" s="65" t="s">
        <v>75</v>
      </c>
      <c r="CP8" s="65" t="s">
        <v>75</v>
      </c>
      <c r="CQ8" s="66">
        <f t="shared" si="2"/>
        <v>1.0416666666662744E-4</v>
      </c>
      <c r="CR8" s="64" t="str">
        <f t="shared" si="3"/>
        <v>No</v>
      </c>
      <c r="CS8" s="67">
        <f t="shared" si="4"/>
        <v>2057.1428571434753</v>
      </c>
      <c r="CT8" s="76"/>
      <c r="CU8" s="61">
        <f t="shared" si="5"/>
        <v>0</v>
      </c>
      <c r="CV8" s="62">
        <f t="shared" si="6"/>
        <v>4</v>
      </c>
      <c r="CW8" s="63">
        <f t="shared" si="7"/>
        <v>6.9999999999978968</v>
      </c>
      <c r="CX8" s="63">
        <f t="shared" si="32"/>
        <v>1</v>
      </c>
      <c r="CY8" s="63">
        <f t="shared" si="8"/>
        <v>1</v>
      </c>
      <c r="CZ8" s="63">
        <f t="shared" si="9"/>
        <v>29.999999999995097</v>
      </c>
      <c r="DA8" s="51">
        <f t="shared" si="33"/>
        <v>5</v>
      </c>
      <c r="DB8" s="52">
        <f t="shared" si="34"/>
        <v>5.9999999999978968</v>
      </c>
      <c r="DC8" s="53">
        <f t="shared" si="10"/>
        <v>0</v>
      </c>
      <c r="DD8" s="7">
        <f t="shared" si="35"/>
        <v>1</v>
      </c>
      <c r="DE8" s="7">
        <f t="shared" si="11"/>
        <v>0</v>
      </c>
      <c r="DF8" s="7">
        <f t="shared" si="12"/>
        <v>78.99999999999477</v>
      </c>
      <c r="DG8" s="7">
        <f t="shared" si="13"/>
        <v>26.999999999995097</v>
      </c>
      <c r="DH8" s="7">
        <f t="shared" si="14"/>
        <v>5.9999999999978968</v>
      </c>
      <c r="DI8" s="7">
        <f t="shared" si="15"/>
        <v>4.9999999999978968</v>
      </c>
      <c r="DJ8" s="7">
        <f t="shared" si="16"/>
        <v>5.9999999999978968</v>
      </c>
      <c r="DK8" s="7">
        <f t="shared" si="17"/>
        <v>6.9999999999978968</v>
      </c>
      <c r="DL8" s="13">
        <f t="shared" si="18"/>
        <v>5.9999999999978968</v>
      </c>
      <c r="DM8" s="14">
        <f t="shared" si="19"/>
        <v>0</v>
      </c>
      <c r="DN8" s="37">
        <f t="shared" si="36"/>
        <v>0.23333333333330136</v>
      </c>
      <c r="DO8" s="89" t="str">
        <f t="shared" si="20"/>
        <v>OK</v>
      </c>
      <c r="DP8" s="45">
        <v>3</v>
      </c>
      <c r="DQ8" s="9" t="s">
        <v>78</v>
      </c>
      <c r="DR8" s="9"/>
    </row>
    <row r="9" spans="1:122" s="1" customFormat="1" ht="20.100000000000001" customHeight="1">
      <c r="A9" s="76">
        <v>4</v>
      </c>
      <c r="B9" s="92"/>
      <c r="C9" s="64"/>
      <c r="D9" s="71">
        <v>4</v>
      </c>
      <c r="E9" s="71">
        <v>1</v>
      </c>
      <c r="F9" s="71"/>
      <c r="G9" s="71"/>
      <c r="H9" s="71"/>
      <c r="I9" s="69">
        <f t="shared" si="21"/>
        <v>5</v>
      </c>
      <c r="J9" s="72">
        <v>0.34825231481481483</v>
      </c>
      <c r="K9" s="73"/>
      <c r="L9" s="92"/>
      <c r="M9" s="64"/>
      <c r="N9" s="65"/>
      <c r="O9" s="65"/>
      <c r="P9" s="65"/>
      <c r="Q9" s="65"/>
      <c r="R9" s="65"/>
      <c r="S9" s="69">
        <f t="shared" si="22"/>
        <v>0</v>
      </c>
      <c r="T9" s="68">
        <v>0.34827546296296297</v>
      </c>
      <c r="U9" s="64"/>
      <c r="V9" s="64"/>
      <c r="W9" s="65">
        <v>4</v>
      </c>
      <c r="X9" s="65">
        <v>1</v>
      </c>
      <c r="Y9" s="65"/>
      <c r="Z9" s="65"/>
      <c r="AA9" s="65"/>
      <c r="AB9" s="69">
        <f t="shared" si="23"/>
        <v>5</v>
      </c>
      <c r="AC9" s="68">
        <v>0.34836805555555556</v>
      </c>
      <c r="AD9" s="70">
        <f t="shared" si="0"/>
        <v>9.2592592592588563E-5</v>
      </c>
      <c r="AE9" s="73"/>
      <c r="AF9" s="92"/>
      <c r="AG9" s="64"/>
      <c r="AH9" s="65"/>
      <c r="AI9" s="65"/>
      <c r="AJ9" s="65"/>
      <c r="AK9" s="65"/>
      <c r="AL9" s="65"/>
      <c r="AM9" s="69">
        <f t="shared" si="24"/>
        <v>0</v>
      </c>
      <c r="AN9" s="68"/>
      <c r="AO9" s="64"/>
      <c r="AP9" s="64"/>
      <c r="AQ9" s="65"/>
      <c r="AR9" s="65"/>
      <c r="AS9" s="65"/>
      <c r="AT9" s="65"/>
      <c r="AU9" s="65"/>
      <c r="AV9" s="69">
        <f t="shared" si="25"/>
        <v>0</v>
      </c>
      <c r="AW9" s="68"/>
      <c r="AX9" s="70">
        <f t="shared" si="26"/>
        <v>0</v>
      </c>
      <c r="AY9" s="73"/>
      <c r="AZ9" s="92"/>
      <c r="BA9" s="64"/>
      <c r="BB9" s="65"/>
      <c r="BC9" s="65"/>
      <c r="BD9" s="65"/>
      <c r="BE9" s="65"/>
      <c r="BF9" s="65"/>
      <c r="BG9" s="69">
        <f t="shared" si="27"/>
        <v>0</v>
      </c>
      <c r="BH9" s="68"/>
      <c r="BI9" s="64"/>
      <c r="BJ9" s="64"/>
      <c r="BK9" s="65"/>
      <c r="BL9" s="65"/>
      <c r="BM9" s="65"/>
      <c r="BN9" s="65"/>
      <c r="BO9" s="65"/>
      <c r="BP9" s="69">
        <f t="shared" si="28"/>
        <v>0</v>
      </c>
      <c r="BQ9" s="68"/>
      <c r="BR9" s="70">
        <f t="shared" si="29"/>
        <v>0</v>
      </c>
      <c r="BS9" s="73"/>
      <c r="BT9" s="92"/>
      <c r="BU9" s="64"/>
      <c r="BV9" s="65"/>
      <c r="BW9" s="65"/>
      <c r="BX9" s="65"/>
      <c r="BY9" s="65"/>
      <c r="BZ9" s="65"/>
      <c r="CA9" s="99">
        <f t="shared" si="30"/>
        <v>0</v>
      </c>
      <c r="CB9" s="76"/>
      <c r="CC9" s="93"/>
      <c r="CD9" s="94"/>
      <c r="CE9" s="80"/>
      <c r="CF9" s="80"/>
      <c r="CG9" s="80"/>
      <c r="CH9" s="80"/>
      <c r="CI9" s="80"/>
      <c r="CJ9" s="98">
        <f t="shared" si="31"/>
        <v>0</v>
      </c>
      <c r="CK9" s="76"/>
      <c r="CL9" s="81">
        <v>0.34843750000000001</v>
      </c>
      <c r="CM9" s="82">
        <v>0.3488194444444444</v>
      </c>
      <c r="CN9" s="64" t="str">
        <f t="shared" si="1"/>
        <v>Y</v>
      </c>
      <c r="CO9" s="65" t="s">
        <v>75</v>
      </c>
      <c r="CP9" s="65" t="s">
        <v>75</v>
      </c>
      <c r="CQ9" s="66">
        <f t="shared" si="2"/>
        <v>1.1574074074072183E-4</v>
      </c>
      <c r="CR9" s="64" t="str">
        <f t="shared" si="3"/>
        <v>No</v>
      </c>
      <c r="CS9" s="67">
        <f t="shared" si="4"/>
        <v>2250.0000000000978</v>
      </c>
      <c r="CT9" s="76"/>
      <c r="CU9" s="61">
        <f t="shared" si="5"/>
        <v>0</v>
      </c>
      <c r="CV9" s="62">
        <f t="shared" si="6"/>
        <v>5</v>
      </c>
      <c r="CW9" s="63">
        <f t="shared" si="7"/>
        <v>7.9999999999996518</v>
      </c>
      <c r="CX9" s="63">
        <f t="shared" si="32"/>
        <v>1</v>
      </c>
      <c r="CY9" s="63">
        <f t="shared" si="8"/>
        <v>0</v>
      </c>
      <c r="CZ9" s="63">
        <f t="shared" si="9"/>
        <v>15.999999999999304</v>
      </c>
      <c r="DA9" s="51">
        <f t="shared" si="33"/>
        <v>5</v>
      </c>
      <c r="DB9" s="52">
        <f t="shared" si="34"/>
        <v>6.9999999999996518</v>
      </c>
      <c r="DC9" s="53">
        <f t="shared" si="10"/>
        <v>0</v>
      </c>
      <c r="DD9" s="7">
        <f t="shared" si="35"/>
        <v>1</v>
      </c>
      <c r="DE9" s="7">
        <f t="shared" si="11"/>
        <v>0</v>
      </c>
      <c r="DF9" s="7">
        <f t="shared" si="12"/>
        <v>48.99999999999487</v>
      </c>
      <c r="DG9" s="7">
        <f t="shared" si="13"/>
        <v>12.999999999999304</v>
      </c>
      <c r="DH9" s="7">
        <f t="shared" si="14"/>
        <v>6.9999999999996518</v>
      </c>
      <c r="DI9" s="7">
        <f t="shared" si="15"/>
        <v>5.9999999999996518</v>
      </c>
      <c r="DJ9" s="7">
        <f t="shared" si="16"/>
        <v>6.9999999999996518</v>
      </c>
      <c r="DK9" s="7">
        <f t="shared" si="17"/>
        <v>7.9999999999996518</v>
      </c>
      <c r="DL9" s="13">
        <f t="shared" si="18"/>
        <v>6.9999999999996518</v>
      </c>
      <c r="DM9" s="14">
        <f t="shared" si="19"/>
        <v>0</v>
      </c>
      <c r="DN9" s="37">
        <f t="shared" si="36"/>
        <v>0.5</v>
      </c>
      <c r="DO9" s="89" t="str">
        <f t="shared" si="20"/>
        <v>OK</v>
      </c>
      <c r="DP9" s="45">
        <v>4</v>
      </c>
      <c r="DQ9" s="9" t="s">
        <v>79</v>
      </c>
      <c r="DR9" s="9"/>
    </row>
    <row r="10" spans="1:122" s="1" customFormat="1" ht="20.100000000000001" customHeight="1">
      <c r="A10" s="76">
        <v>5</v>
      </c>
      <c r="B10" s="92"/>
      <c r="C10" s="64"/>
      <c r="D10" s="71">
        <v>5</v>
      </c>
      <c r="E10" s="71"/>
      <c r="F10" s="71"/>
      <c r="G10" s="71"/>
      <c r="H10" s="71"/>
      <c r="I10" s="69">
        <f t="shared" si="21"/>
        <v>5</v>
      </c>
      <c r="J10" s="72">
        <v>0.35313657407407412</v>
      </c>
      <c r="K10" s="73"/>
      <c r="L10" s="92"/>
      <c r="M10" s="64"/>
      <c r="N10" s="65"/>
      <c r="O10" s="65"/>
      <c r="P10" s="65"/>
      <c r="Q10" s="65"/>
      <c r="R10" s="65"/>
      <c r="S10" s="69">
        <f t="shared" si="22"/>
        <v>0</v>
      </c>
      <c r="T10" s="68">
        <v>0.35315972222222225</v>
      </c>
      <c r="U10" s="64"/>
      <c r="V10" s="64"/>
      <c r="W10" s="65">
        <v>5</v>
      </c>
      <c r="X10" s="65"/>
      <c r="Y10" s="65"/>
      <c r="Z10" s="65"/>
      <c r="AA10" s="65"/>
      <c r="AB10" s="69">
        <f t="shared" si="23"/>
        <v>5</v>
      </c>
      <c r="AC10" s="68">
        <v>0.35325231481481478</v>
      </c>
      <c r="AD10" s="70">
        <f t="shared" si="0"/>
        <v>9.2592592592533052E-5</v>
      </c>
      <c r="AE10" s="73"/>
      <c r="AF10" s="92"/>
      <c r="AG10" s="64"/>
      <c r="AH10" s="65"/>
      <c r="AI10" s="65"/>
      <c r="AJ10" s="65"/>
      <c r="AK10" s="65"/>
      <c r="AL10" s="65"/>
      <c r="AM10" s="69">
        <f t="shared" si="24"/>
        <v>0</v>
      </c>
      <c r="AN10" s="68"/>
      <c r="AO10" s="64"/>
      <c r="AP10" s="64"/>
      <c r="AQ10" s="65"/>
      <c r="AR10" s="65"/>
      <c r="AS10" s="65"/>
      <c r="AT10" s="65"/>
      <c r="AU10" s="65"/>
      <c r="AV10" s="69">
        <f t="shared" si="25"/>
        <v>0</v>
      </c>
      <c r="AW10" s="68"/>
      <c r="AX10" s="70">
        <f t="shared" si="26"/>
        <v>0</v>
      </c>
      <c r="AY10" s="73"/>
      <c r="AZ10" s="92"/>
      <c r="BA10" s="64"/>
      <c r="BB10" s="65"/>
      <c r="BC10" s="65"/>
      <c r="BD10" s="65"/>
      <c r="BE10" s="65"/>
      <c r="BF10" s="65"/>
      <c r="BG10" s="69">
        <f t="shared" si="27"/>
        <v>0</v>
      </c>
      <c r="BH10" s="68"/>
      <c r="BI10" s="64"/>
      <c r="BJ10" s="64"/>
      <c r="BK10" s="65"/>
      <c r="BL10" s="65"/>
      <c r="BM10" s="65"/>
      <c r="BN10" s="65"/>
      <c r="BO10" s="65"/>
      <c r="BP10" s="69">
        <f t="shared" si="28"/>
        <v>0</v>
      </c>
      <c r="BQ10" s="68"/>
      <c r="BR10" s="70">
        <f t="shared" si="29"/>
        <v>0</v>
      </c>
      <c r="BS10" s="73"/>
      <c r="BT10" s="92"/>
      <c r="BU10" s="64"/>
      <c r="BV10" s="65"/>
      <c r="BW10" s="65"/>
      <c r="BX10" s="65"/>
      <c r="BY10" s="65"/>
      <c r="BZ10" s="65"/>
      <c r="CA10" s="99">
        <f t="shared" si="30"/>
        <v>0</v>
      </c>
      <c r="CB10" s="76"/>
      <c r="CC10" s="93"/>
      <c r="CD10" s="94"/>
      <c r="CE10" s="80"/>
      <c r="CF10" s="80"/>
      <c r="CG10" s="80"/>
      <c r="CH10" s="80"/>
      <c r="CI10" s="80"/>
      <c r="CJ10" s="98">
        <f t="shared" si="31"/>
        <v>0</v>
      </c>
      <c r="CK10" s="76"/>
      <c r="CL10" s="81">
        <v>0.35340277777777779</v>
      </c>
      <c r="CM10" s="82">
        <v>0.35393518518518513</v>
      </c>
      <c r="CN10" s="64" t="str">
        <f t="shared" si="1"/>
        <v>Y</v>
      </c>
      <c r="CO10" s="65" t="s">
        <v>75</v>
      </c>
      <c r="CP10" s="65" t="s">
        <v>75</v>
      </c>
      <c r="CQ10" s="66">
        <f t="shared" si="2"/>
        <v>1.1574074074066631E-4</v>
      </c>
      <c r="CR10" s="64" t="str">
        <f t="shared" si="3"/>
        <v>No</v>
      </c>
      <c r="CS10" s="67">
        <f t="shared" si="4"/>
        <v>2250.000000001447</v>
      </c>
      <c r="CT10" s="76"/>
      <c r="CU10" s="61">
        <f t="shared" si="5"/>
        <v>0</v>
      </c>
      <c r="CV10" s="62">
        <f t="shared" si="6"/>
        <v>5</v>
      </c>
      <c r="CW10" s="63">
        <f t="shared" si="7"/>
        <v>7.9999999999948557</v>
      </c>
      <c r="CX10" s="63">
        <f t="shared" si="32"/>
        <v>1</v>
      </c>
      <c r="CY10" s="63">
        <f t="shared" si="8"/>
        <v>0</v>
      </c>
      <c r="CZ10" s="63">
        <f t="shared" si="9"/>
        <v>22.9999999999972</v>
      </c>
      <c r="DA10" s="51">
        <f t="shared" si="33"/>
        <v>5</v>
      </c>
      <c r="DB10" s="52">
        <f t="shared" si="34"/>
        <v>6.9999999999948557</v>
      </c>
      <c r="DC10" s="53">
        <f t="shared" si="10"/>
        <v>0</v>
      </c>
      <c r="DD10" s="7">
        <f t="shared" si="35"/>
        <v>1</v>
      </c>
      <c r="DE10" s="7">
        <f t="shared" si="11"/>
        <v>0</v>
      </c>
      <c r="DF10" s="7">
        <f t="shared" si="12"/>
        <v>68.999999999991601</v>
      </c>
      <c r="DG10" s="7">
        <f t="shared" si="13"/>
        <v>19.9999999999972</v>
      </c>
      <c r="DH10" s="7">
        <f t="shared" si="14"/>
        <v>6.9999999999948557</v>
      </c>
      <c r="DI10" s="7">
        <f t="shared" si="15"/>
        <v>5.9999999999948557</v>
      </c>
      <c r="DJ10" s="7">
        <f t="shared" si="16"/>
        <v>6.9999999999948557</v>
      </c>
      <c r="DK10" s="7">
        <f t="shared" si="17"/>
        <v>7.9999999999948557</v>
      </c>
      <c r="DL10" s="13">
        <f t="shared" si="18"/>
        <v>6.9999999999948557</v>
      </c>
      <c r="DM10" s="14">
        <f t="shared" si="19"/>
        <v>0</v>
      </c>
      <c r="DN10" s="37">
        <f t="shared" si="36"/>
        <v>0.34782608695634043</v>
      </c>
      <c r="DO10" s="89" t="str">
        <f t="shared" si="20"/>
        <v>OK</v>
      </c>
    </row>
    <row r="11" spans="1:122" s="1" customFormat="1" ht="20.100000000000001" customHeight="1">
      <c r="A11" s="76">
        <v>6</v>
      </c>
      <c r="B11" s="92"/>
      <c r="C11" s="64"/>
      <c r="D11" s="71">
        <v>5</v>
      </c>
      <c r="E11" s="71"/>
      <c r="F11" s="71"/>
      <c r="G11" s="71"/>
      <c r="H11" s="71"/>
      <c r="I11" s="69">
        <f t="shared" si="21"/>
        <v>5</v>
      </c>
      <c r="J11" s="72">
        <v>0.35681712962962964</v>
      </c>
      <c r="K11" s="73"/>
      <c r="L11" s="92"/>
      <c r="M11" s="64"/>
      <c r="N11" s="65"/>
      <c r="O11" s="65"/>
      <c r="P11" s="65"/>
      <c r="Q11" s="65"/>
      <c r="R11" s="65"/>
      <c r="S11" s="69">
        <f t="shared" si="22"/>
        <v>0</v>
      </c>
      <c r="T11" s="68">
        <v>0.35685185185185181</v>
      </c>
      <c r="U11" s="64"/>
      <c r="V11" s="64"/>
      <c r="W11" s="65">
        <v>5</v>
      </c>
      <c r="X11" s="65"/>
      <c r="Y11" s="65"/>
      <c r="Z11" s="65"/>
      <c r="AA11" s="65"/>
      <c r="AB11" s="69">
        <f t="shared" si="23"/>
        <v>5</v>
      </c>
      <c r="AC11" s="68">
        <v>0.35693287037037041</v>
      </c>
      <c r="AD11" s="70">
        <f t="shared" si="0"/>
        <v>8.1018518518605198E-5</v>
      </c>
      <c r="AE11" s="73"/>
      <c r="AF11" s="92"/>
      <c r="AG11" s="64"/>
      <c r="AH11" s="65">
        <v>1</v>
      </c>
      <c r="AI11" s="65"/>
      <c r="AJ11" s="65"/>
      <c r="AK11" s="65"/>
      <c r="AL11" s="65"/>
      <c r="AM11" s="69">
        <f t="shared" si="24"/>
        <v>1</v>
      </c>
      <c r="AN11" s="68"/>
      <c r="AO11" s="64"/>
      <c r="AP11" s="64"/>
      <c r="AQ11" s="65"/>
      <c r="AR11" s="65"/>
      <c r="AS11" s="65"/>
      <c r="AT11" s="65"/>
      <c r="AU11" s="65"/>
      <c r="AV11" s="69">
        <f t="shared" si="25"/>
        <v>0</v>
      </c>
      <c r="AW11" s="68"/>
      <c r="AX11" s="70">
        <f t="shared" si="26"/>
        <v>0</v>
      </c>
      <c r="AY11" s="73"/>
      <c r="AZ11" s="92"/>
      <c r="BA11" s="64"/>
      <c r="BB11" s="65"/>
      <c r="BC11" s="65"/>
      <c r="BD11" s="65"/>
      <c r="BE11" s="65"/>
      <c r="BF11" s="65"/>
      <c r="BG11" s="69">
        <f t="shared" si="27"/>
        <v>0</v>
      </c>
      <c r="BH11" s="68"/>
      <c r="BI11" s="64"/>
      <c r="BJ11" s="64"/>
      <c r="BK11" s="65"/>
      <c r="BL11" s="65"/>
      <c r="BM11" s="65"/>
      <c r="BN11" s="65"/>
      <c r="BO11" s="65"/>
      <c r="BP11" s="69">
        <f t="shared" si="28"/>
        <v>0</v>
      </c>
      <c r="BQ11" s="68"/>
      <c r="BR11" s="70">
        <f t="shared" si="29"/>
        <v>0</v>
      </c>
      <c r="BS11" s="73"/>
      <c r="BT11" s="92"/>
      <c r="BU11" s="64"/>
      <c r="BV11" s="65"/>
      <c r="BW11" s="65"/>
      <c r="BX11" s="65"/>
      <c r="BY11" s="65"/>
      <c r="BZ11" s="65"/>
      <c r="CA11" s="99">
        <f t="shared" si="30"/>
        <v>0</v>
      </c>
      <c r="CB11" s="76"/>
      <c r="CC11" s="93"/>
      <c r="CD11" s="94"/>
      <c r="CE11" s="80"/>
      <c r="CF11" s="80"/>
      <c r="CG11" s="80"/>
      <c r="CH11" s="80"/>
      <c r="CI11" s="80"/>
      <c r="CJ11" s="98">
        <f t="shared" si="31"/>
        <v>0</v>
      </c>
      <c r="CK11" s="76"/>
      <c r="CL11" s="81">
        <v>0.35739583333333336</v>
      </c>
      <c r="CM11" s="82">
        <v>0.35775462962962962</v>
      </c>
      <c r="CN11" s="64" t="str">
        <f t="shared" si="1"/>
        <v>Y</v>
      </c>
      <c r="CO11" s="65" t="s">
        <v>75</v>
      </c>
      <c r="CP11" s="65" t="s">
        <v>75</v>
      </c>
      <c r="CQ11" s="66">
        <f t="shared" si="2"/>
        <v>1.1574074074077734E-4</v>
      </c>
      <c r="CR11" s="64" t="str">
        <f t="shared" si="3"/>
        <v>No</v>
      </c>
      <c r="CS11" s="67">
        <f t="shared" si="4"/>
        <v>2571.4285714258203</v>
      </c>
      <c r="CT11" s="76"/>
      <c r="CU11" s="61">
        <f t="shared" si="5"/>
        <v>0</v>
      </c>
      <c r="CV11" s="62">
        <f t="shared" si="6"/>
        <v>5</v>
      </c>
      <c r="CW11" s="63">
        <f t="shared" si="7"/>
        <v>7.0000000000074891</v>
      </c>
      <c r="CX11" s="63">
        <f t="shared" si="32"/>
        <v>1</v>
      </c>
      <c r="CY11" s="63">
        <f t="shared" si="8"/>
        <v>1</v>
      </c>
      <c r="CZ11" s="63">
        <f t="shared" si="9"/>
        <v>50.000000000001421</v>
      </c>
      <c r="DA11" s="51">
        <f t="shared" si="33"/>
        <v>6</v>
      </c>
      <c r="DB11" s="52">
        <f t="shared" si="34"/>
        <v>6.0000000000074891</v>
      </c>
      <c r="DC11" s="53">
        <f t="shared" si="10"/>
        <v>0</v>
      </c>
      <c r="DD11" s="7">
        <f t="shared" si="35"/>
        <v>1</v>
      </c>
      <c r="DE11" s="7">
        <f t="shared" si="11"/>
        <v>0</v>
      </c>
      <c r="DF11" s="7">
        <f t="shared" si="12"/>
        <v>80.999999999998266</v>
      </c>
      <c r="DG11" s="7">
        <f t="shared" si="13"/>
        <v>47.000000000001421</v>
      </c>
      <c r="DH11" s="7">
        <f t="shared" si="14"/>
        <v>6.0000000000074891</v>
      </c>
      <c r="DI11" s="7">
        <f t="shared" si="15"/>
        <v>5.0000000000074891</v>
      </c>
      <c r="DJ11" s="7">
        <f t="shared" si="16"/>
        <v>6.0000000000074891</v>
      </c>
      <c r="DK11" s="7">
        <f t="shared" si="17"/>
        <v>7.0000000000074891</v>
      </c>
      <c r="DL11" s="13">
        <f t="shared" si="18"/>
        <v>6.0000000000074891</v>
      </c>
      <c r="DM11" s="14">
        <f t="shared" si="19"/>
        <v>0</v>
      </c>
      <c r="DN11" s="37">
        <f t="shared" si="36"/>
        <v>0.14000000000014581</v>
      </c>
      <c r="DO11" s="89" t="str">
        <f t="shared" si="20"/>
        <v>OK</v>
      </c>
    </row>
    <row r="12" spans="1:122" s="1" customFormat="1" ht="20.100000000000001" customHeight="1">
      <c r="A12" s="76">
        <v>7</v>
      </c>
      <c r="B12" s="92"/>
      <c r="C12" s="64"/>
      <c r="D12" s="71">
        <v>4</v>
      </c>
      <c r="E12" s="71">
        <v>2</v>
      </c>
      <c r="F12" s="71"/>
      <c r="G12" s="71"/>
      <c r="H12" s="71"/>
      <c r="I12" s="69">
        <f t="shared" si="21"/>
        <v>6</v>
      </c>
      <c r="J12" s="72">
        <v>0.35775462962962962</v>
      </c>
      <c r="K12" s="73"/>
      <c r="L12" s="92"/>
      <c r="M12" s="64"/>
      <c r="N12" s="65"/>
      <c r="O12" s="65"/>
      <c r="P12" s="65"/>
      <c r="Q12" s="65"/>
      <c r="R12" s="65"/>
      <c r="S12" s="69">
        <f t="shared" si="22"/>
        <v>0</v>
      </c>
      <c r="T12" s="68">
        <v>0.35777777777777775</v>
      </c>
      <c r="U12" s="64"/>
      <c r="V12" s="64"/>
      <c r="W12" s="65">
        <v>4</v>
      </c>
      <c r="X12" s="65">
        <v>2</v>
      </c>
      <c r="Y12" s="65"/>
      <c r="Z12" s="65"/>
      <c r="AA12" s="65"/>
      <c r="AB12" s="69">
        <f t="shared" si="23"/>
        <v>6</v>
      </c>
      <c r="AC12" s="68">
        <v>0.35790509259259262</v>
      </c>
      <c r="AD12" s="70">
        <f t="shared" si="0"/>
        <v>1.2731481481487172E-4</v>
      </c>
      <c r="AE12" s="73"/>
      <c r="AF12" s="92"/>
      <c r="AG12" s="64"/>
      <c r="AH12" s="65"/>
      <c r="AI12" s="65"/>
      <c r="AJ12" s="65"/>
      <c r="AK12" s="65"/>
      <c r="AL12" s="65"/>
      <c r="AM12" s="69">
        <f t="shared" si="24"/>
        <v>0</v>
      </c>
      <c r="AN12" s="68"/>
      <c r="AO12" s="64"/>
      <c r="AP12" s="64"/>
      <c r="AQ12" s="65"/>
      <c r="AR12" s="65"/>
      <c r="AS12" s="65"/>
      <c r="AT12" s="65"/>
      <c r="AU12" s="65"/>
      <c r="AV12" s="69">
        <f t="shared" si="25"/>
        <v>0</v>
      </c>
      <c r="AW12" s="68"/>
      <c r="AX12" s="70">
        <f t="shared" si="26"/>
        <v>0</v>
      </c>
      <c r="AY12" s="73"/>
      <c r="AZ12" s="92"/>
      <c r="BA12" s="64"/>
      <c r="BB12" s="65"/>
      <c r="BC12" s="65"/>
      <c r="BD12" s="65"/>
      <c r="BE12" s="65"/>
      <c r="BF12" s="65"/>
      <c r="BG12" s="69">
        <f t="shared" si="27"/>
        <v>0</v>
      </c>
      <c r="BH12" s="68"/>
      <c r="BI12" s="64"/>
      <c r="BJ12" s="64"/>
      <c r="BK12" s="65"/>
      <c r="BL12" s="65"/>
      <c r="BM12" s="65"/>
      <c r="BN12" s="65"/>
      <c r="BO12" s="65"/>
      <c r="BP12" s="69">
        <f t="shared" si="28"/>
        <v>0</v>
      </c>
      <c r="BQ12" s="68"/>
      <c r="BR12" s="70">
        <f t="shared" si="29"/>
        <v>0</v>
      </c>
      <c r="BS12" s="73"/>
      <c r="BT12" s="92"/>
      <c r="BU12" s="64"/>
      <c r="BV12" s="65"/>
      <c r="BW12" s="65"/>
      <c r="BX12" s="65"/>
      <c r="BY12" s="65"/>
      <c r="BZ12" s="65"/>
      <c r="CA12" s="99">
        <f t="shared" si="30"/>
        <v>0</v>
      </c>
      <c r="CB12" s="76"/>
      <c r="CC12" s="93"/>
      <c r="CD12" s="94"/>
      <c r="CE12" s="80"/>
      <c r="CF12" s="80"/>
      <c r="CG12" s="80"/>
      <c r="CH12" s="80"/>
      <c r="CI12" s="80"/>
      <c r="CJ12" s="98">
        <f t="shared" si="31"/>
        <v>0</v>
      </c>
      <c r="CK12" s="76"/>
      <c r="CL12" s="81">
        <v>0.35821759259259256</v>
      </c>
      <c r="CM12" s="82">
        <v>0.35855324074074074</v>
      </c>
      <c r="CN12" s="64" t="str">
        <f t="shared" si="1"/>
        <v>Y</v>
      </c>
      <c r="CO12" s="65" t="s">
        <v>75</v>
      </c>
      <c r="CP12" s="65" t="s">
        <v>75</v>
      </c>
      <c r="CQ12" s="66">
        <f t="shared" si="2"/>
        <v>1.5046296296300499E-4</v>
      </c>
      <c r="CR12" s="64" t="str">
        <f t="shared" si="3"/>
        <v>No</v>
      </c>
      <c r="CS12" s="67">
        <f t="shared" si="4"/>
        <v>1963.6363636354858</v>
      </c>
      <c r="CT12" s="76"/>
      <c r="CU12" s="61">
        <f t="shared" si="5"/>
        <v>0</v>
      </c>
      <c r="CV12" s="62">
        <f t="shared" si="6"/>
        <v>6</v>
      </c>
      <c r="CW12" s="63">
        <f t="shared" si="7"/>
        <v>11.000000000004917</v>
      </c>
      <c r="CX12" s="63">
        <f t="shared" si="32"/>
        <v>1</v>
      </c>
      <c r="CY12" s="63">
        <f t="shared" si="8"/>
        <v>0</v>
      </c>
      <c r="CZ12" s="63">
        <f t="shared" si="9"/>
        <v>39.999999999998259</v>
      </c>
      <c r="DA12" s="51">
        <f t="shared" si="33"/>
        <v>6</v>
      </c>
      <c r="DB12" s="52">
        <f t="shared" si="34"/>
        <v>10.000000000004917</v>
      </c>
      <c r="DC12" s="53">
        <f t="shared" si="10"/>
        <v>0</v>
      </c>
      <c r="DD12" s="7">
        <f t="shared" si="35"/>
        <v>1</v>
      </c>
      <c r="DE12" s="7">
        <f t="shared" si="11"/>
        <v>0</v>
      </c>
      <c r="DF12" s="7">
        <f t="shared" si="12"/>
        <v>69.000000000001194</v>
      </c>
      <c r="DG12" s="7">
        <f t="shared" si="13"/>
        <v>36.999999999998259</v>
      </c>
      <c r="DH12" s="7">
        <f t="shared" si="14"/>
        <v>10.000000000004917</v>
      </c>
      <c r="DI12" s="7">
        <f t="shared" si="15"/>
        <v>9.000000000004917</v>
      </c>
      <c r="DJ12" s="7">
        <f t="shared" si="16"/>
        <v>10.000000000004917</v>
      </c>
      <c r="DK12" s="7">
        <f t="shared" si="17"/>
        <v>11.000000000004917</v>
      </c>
      <c r="DL12" s="13">
        <f t="shared" si="18"/>
        <v>10.000000000004917</v>
      </c>
      <c r="DM12" s="14">
        <f t="shared" si="19"/>
        <v>0</v>
      </c>
      <c r="DN12" s="37">
        <f t="shared" si="36"/>
        <v>0.27500000000013491</v>
      </c>
      <c r="DO12" s="89" t="str">
        <f t="shared" si="20"/>
        <v>OK</v>
      </c>
    </row>
    <row r="13" spans="1:122" s="1" customFormat="1" ht="20.100000000000001" customHeight="1">
      <c r="A13" s="76">
        <v>8</v>
      </c>
      <c r="B13" s="92"/>
      <c r="C13" s="64"/>
      <c r="D13" s="71">
        <v>3</v>
      </c>
      <c r="E13" s="71">
        <v>1</v>
      </c>
      <c r="F13" s="71"/>
      <c r="G13" s="71"/>
      <c r="H13" s="71"/>
      <c r="I13" s="69">
        <f t="shared" si="21"/>
        <v>4</v>
      </c>
      <c r="J13" s="72">
        <v>0.36424768518518519</v>
      </c>
      <c r="K13" s="73"/>
      <c r="L13" s="92"/>
      <c r="M13" s="64"/>
      <c r="N13" s="65"/>
      <c r="O13" s="65"/>
      <c r="P13" s="65"/>
      <c r="Q13" s="65"/>
      <c r="R13" s="65"/>
      <c r="S13" s="69">
        <f t="shared" si="22"/>
        <v>0</v>
      </c>
      <c r="T13" s="68">
        <v>0.36428240740740742</v>
      </c>
      <c r="U13" s="64"/>
      <c r="V13" s="64"/>
      <c r="W13" s="65">
        <v>5</v>
      </c>
      <c r="X13" s="65">
        <v>1</v>
      </c>
      <c r="Y13" s="65"/>
      <c r="Z13" s="65"/>
      <c r="AA13" s="65"/>
      <c r="AB13" s="69">
        <f t="shared" si="23"/>
        <v>6</v>
      </c>
      <c r="AC13" s="68">
        <v>0.36442129629629627</v>
      </c>
      <c r="AD13" s="70">
        <f t="shared" si="0"/>
        <v>1.3888888888885509E-4</v>
      </c>
      <c r="AE13" s="73"/>
      <c r="AF13" s="92"/>
      <c r="AG13" s="64"/>
      <c r="AH13" s="65"/>
      <c r="AI13" s="65"/>
      <c r="AJ13" s="65"/>
      <c r="AK13" s="65"/>
      <c r="AL13" s="65"/>
      <c r="AM13" s="69">
        <f t="shared" si="24"/>
        <v>0</v>
      </c>
      <c r="AN13" s="68"/>
      <c r="AO13" s="64"/>
      <c r="AP13" s="64"/>
      <c r="AQ13" s="65"/>
      <c r="AR13" s="65"/>
      <c r="AS13" s="65"/>
      <c r="AT13" s="65"/>
      <c r="AU13" s="65"/>
      <c r="AV13" s="69">
        <f t="shared" si="25"/>
        <v>0</v>
      </c>
      <c r="AW13" s="68"/>
      <c r="AX13" s="70">
        <f t="shared" si="26"/>
        <v>0</v>
      </c>
      <c r="AY13" s="73"/>
      <c r="AZ13" s="92"/>
      <c r="BA13" s="64"/>
      <c r="BB13" s="65"/>
      <c r="BC13" s="65"/>
      <c r="BD13" s="65"/>
      <c r="BE13" s="65"/>
      <c r="BF13" s="65"/>
      <c r="BG13" s="69">
        <f t="shared" si="27"/>
        <v>0</v>
      </c>
      <c r="BH13" s="68"/>
      <c r="BI13" s="64"/>
      <c r="BJ13" s="64"/>
      <c r="BK13" s="65"/>
      <c r="BL13" s="65"/>
      <c r="BM13" s="65"/>
      <c r="BN13" s="65"/>
      <c r="BO13" s="65"/>
      <c r="BP13" s="69">
        <f t="shared" si="28"/>
        <v>0</v>
      </c>
      <c r="BQ13" s="68"/>
      <c r="BR13" s="70">
        <f t="shared" si="29"/>
        <v>0</v>
      </c>
      <c r="BS13" s="73"/>
      <c r="BT13" s="92"/>
      <c r="BU13" s="64"/>
      <c r="BV13" s="65"/>
      <c r="BW13" s="65"/>
      <c r="BX13" s="65"/>
      <c r="BY13" s="65"/>
      <c r="BZ13" s="65"/>
      <c r="CA13" s="99">
        <f t="shared" si="30"/>
        <v>0</v>
      </c>
      <c r="CB13" s="76"/>
      <c r="CC13" s="93"/>
      <c r="CD13" s="94"/>
      <c r="CE13" s="80"/>
      <c r="CF13" s="80"/>
      <c r="CG13" s="80"/>
      <c r="CH13" s="80"/>
      <c r="CI13" s="80"/>
      <c r="CJ13" s="98">
        <f t="shared" si="31"/>
        <v>0</v>
      </c>
      <c r="CK13" s="76"/>
      <c r="CL13" s="81">
        <v>0.36461805555555554</v>
      </c>
      <c r="CM13" s="82">
        <v>0.36505787037037035</v>
      </c>
      <c r="CN13" s="64" t="str">
        <f t="shared" si="1"/>
        <v>Y</v>
      </c>
      <c r="CO13" s="65" t="s">
        <v>75</v>
      </c>
      <c r="CP13" s="65" t="s">
        <v>75</v>
      </c>
      <c r="CQ13" s="66">
        <f t="shared" si="2"/>
        <v>1.7361111111108274E-4</v>
      </c>
      <c r="CR13" s="64" t="str">
        <f t="shared" si="3"/>
        <v>No</v>
      </c>
      <c r="CS13" s="67">
        <f t="shared" si="4"/>
        <v>1800.0000000004381</v>
      </c>
      <c r="CT13" s="76"/>
      <c r="CU13" s="61">
        <f t="shared" si="5"/>
        <v>0</v>
      </c>
      <c r="CV13" s="62">
        <f t="shared" si="6"/>
        <v>6</v>
      </c>
      <c r="CW13" s="63">
        <f t="shared" si="7"/>
        <v>11.99999999999708</v>
      </c>
      <c r="CX13" s="63">
        <f t="shared" si="32"/>
        <v>1</v>
      </c>
      <c r="CY13" s="63">
        <f t="shared" si="8"/>
        <v>0</v>
      </c>
      <c r="CZ13" s="63">
        <f t="shared" si="9"/>
        <v>31.999999999998607</v>
      </c>
      <c r="DA13" s="51">
        <f t="shared" si="33"/>
        <v>6</v>
      </c>
      <c r="DB13" s="52">
        <f t="shared" si="34"/>
        <v>10.99999999999708</v>
      </c>
      <c r="DC13" s="53">
        <f t="shared" si="10"/>
        <v>0</v>
      </c>
      <c r="DD13" s="7">
        <f t="shared" si="35"/>
        <v>1</v>
      </c>
      <c r="DE13" s="7">
        <f t="shared" si="11"/>
        <v>0</v>
      </c>
      <c r="DF13" s="7">
        <f t="shared" si="12"/>
        <v>69.999999999998153</v>
      </c>
      <c r="DG13" s="7">
        <f t="shared" si="13"/>
        <v>28.999999999998607</v>
      </c>
      <c r="DH13" s="7">
        <f t="shared" si="14"/>
        <v>10.99999999999708</v>
      </c>
      <c r="DI13" s="7">
        <f t="shared" si="15"/>
        <v>9.9999999999970797</v>
      </c>
      <c r="DJ13" s="7">
        <f t="shared" si="16"/>
        <v>10.99999999999708</v>
      </c>
      <c r="DK13" s="7">
        <f t="shared" si="17"/>
        <v>11.99999999999708</v>
      </c>
      <c r="DL13" s="13">
        <f t="shared" si="18"/>
        <v>10.99999999999708</v>
      </c>
      <c r="DM13" s="14">
        <f t="shared" si="19"/>
        <v>0</v>
      </c>
      <c r="DN13" s="37">
        <f t="shared" si="36"/>
        <v>0.37499999999992506</v>
      </c>
      <c r="DO13" s="89" t="str">
        <f t="shared" si="20"/>
        <v>OK</v>
      </c>
    </row>
    <row r="14" spans="1:122" s="1" customFormat="1" ht="20.100000000000001" customHeight="1">
      <c r="A14" s="76">
        <v>9</v>
      </c>
      <c r="B14" s="92"/>
      <c r="C14" s="64"/>
      <c r="D14" s="71">
        <v>2</v>
      </c>
      <c r="E14" s="71">
        <v>3</v>
      </c>
      <c r="F14" s="71"/>
      <c r="G14" s="71"/>
      <c r="H14" s="71"/>
      <c r="I14" s="69">
        <f t="shared" si="21"/>
        <v>5</v>
      </c>
      <c r="J14" s="72">
        <v>0.36711805555555554</v>
      </c>
      <c r="K14" s="73"/>
      <c r="L14" s="92"/>
      <c r="M14" s="64"/>
      <c r="N14" s="65"/>
      <c r="O14" s="65"/>
      <c r="P14" s="65"/>
      <c r="Q14" s="65"/>
      <c r="R14" s="65"/>
      <c r="S14" s="69">
        <f t="shared" si="22"/>
        <v>0</v>
      </c>
      <c r="T14" s="68">
        <v>0.36716435185185187</v>
      </c>
      <c r="U14" s="64"/>
      <c r="V14" s="64"/>
      <c r="W14" s="65">
        <v>2</v>
      </c>
      <c r="X14" s="65">
        <v>3</v>
      </c>
      <c r="Y14" s="65"/>
      <c r="Z14" s="65"/>
      <c r="AA14" s="65"/>
      <c r="AB14" s="69">
        <f t="shared" si="23"/>
        <v>5</v>
      </c>
      <c r="AC14" s="68">
        <v>0.36726851851851849</v>
      </c>
      <c r="AD14" s="70">
        <f t="shared" si="0"/>
        <v>1.0416666666662744E-4</v>
      </c>
      <c r="AE14" s="73"/>
      <c r="AF14" s="92"/>
      <c r="AG14" s="64"/>
      <c r="AH14" s="65"/>
      <c r="AI14" s="65"/>
      <c r="AJ14" s="65"/>
      <c r="AK14" s="65"/>
      <c r="AL14" s="65"/>
      <c r="AM14" s="69">
        <f t="shared" si="24"/>
        <v>0</v>
      </c>
      <c r="AN14" s="68"/>
      <c r="AO14" s="64"/>
      <c r="AP14" s="64"/>
      <c r="AQ14" s="65"/>
      <c r="AR14" s="65"/>
      <c r="AS14" s="65"/>
      <c r="AT14" s="65"/>
      <c r="AU14" s="65"/>
      <c r="AV14" s="69">
        <f t="shared" si="25"/>
        <v>0</v>
      </c>
      <c r="AW14" s="68"/>
      <c r="AX14" s="70">
        <f t="shared" si="26"/>
        <v>0</v>
      </c>
      <c r="AY14" s="73"/>
      <c r="AZ14" s="92"/>
      <c r="BA14" s="64"/>
      <c r="BB14" s="65"/>
      <c r="BC14" s="65"/>
      <c r="BD14" s="65"/>
      <c r="BE14" s="65"/>
      <c r="BF14" s="65"/>
      <c r="BG14" s="69">
        <f t="shared" si="27"/>
        <v>0</v>
      </c>
      <c r="BH14" s="68"/>
      <c r="BI14" s="64"/>
      <c r="BJ14" s="64"/>
      <c r="BK14" s="65"/>
      <c r="BL14" s="65"/>
      <c r="BM14" s="65"/>
      <c r="BN14" s="65"/>
      <c r="BO14" s="65"/>
      <c r="BP14" s="69">
        <f t="shared" si="28"/>
        <v>0</v>
      </c>
      <c r="BQ14" s="68"/>
      <c r="BR14" s="70">
        <f t="shared" si="29"/>
        <v>0</v>
      </c>
      <c r="BS14" s="73"/>
      <c r="BT14" s="92"/>
      <c r="BU14" s="64"/>
      <c r="BV14" s="65"/>
      <c r="BW14" s="65"/>
      <c r="BX14" s="65"/>
      <c r="BY14" s="65"/>
      <c r="BZ14" s="65"/>
      <c r="CA14" s="99">
        <f t="shared" si="30"/>
        <v>0</v>
      </c>
      <c r="CB14" s="76"/>
      <c r="CC14" s="93"/>
      <c r="CD14" s="94"/>
      <c r="CE14" s="80"/>
      <c r="CF14" s="80"/>
      <c r="CG14" s="80"/>
      <c r="CH14" s="80"/>
      <c r="CI14" s="80"/>
      <c r="CJ14" s="98">
        <f t="shared" si="31"/>
        <v>0</v>
      </c>
      <c r="CK14" s="76"/>
      <c r="CL14" s="81">
        <v>0.36733796296296295</v>
      </c>
      <c r="CM14" s="82">
        <v>0.36765046296296294</v>
      </c>
      <c r="CN14" s="64" t="str">
        <f t="shared" si="1"/>
        <v>Y</v>
      </c>
      <c r="CO14" s="65" t="s">
        <v>75</v>
      </c>
      <c r="CP14" s="65" t="s">
        <v>75</v>
      </c>
      <c r="CQ14" s="66">
        <f t="shared" si="2"/>
        <v>1.5046296296294948E-4</v>
      </c>
      <c r="CR14" s="64" t="str">
        <f t="shared" si="3"/>
        <v>No</v>
      </c>
      <c r="CS14" s="67">
        <f t="shared" si="4"/>
        <v>2000.0000000007531</v>
      </c>
      <c r="CT14" s="76"/>
      <c r="CU14" s="61">
        <f t="shared" si="5"/>
        <v>0</v>
      </c>
      <c r="CV14" s="62">
        <f t="shared" si="6"/>
        <v>5</v>
      </c>
      <c r="CW14" s="63">
        <f t="shared" si="7"/>
        <v>8.9999999999966107</v>
      </c>
      <c r="CX14" s="63">
        <f t="shared" si="32"/>
        <v>1</v>
      </c>
      <c r="CY14" s="63">
        <f t="shared" si="8"/>
        <v>0</v>
      </c>
      <c r="CZ14" s="63">
        <f t="shared" si="9"/>
        <v>18.999999999999773</v>
      </c>
      <c r="DA14" s="51">
        <f t="shared" si="33"/>
        <v>5</v>
      </c>
      <c r="DB14" s="52">
        <f t="shared" si="34"/>
        <v>7.9999999999966107</v>
      </c>
      <c r="DC14" s="53">
        <f t="shared" si="10"/>
        <v>0</v>
      </c>
      <c r="DD14" s="7">
        <f t="shared" si="35"/>
        <v>1</v>
      </c>
      <c r="DE14" s="7">
        <f t="shared" si="11"/>
        <v>0</v>
      </c>
      <c r="DF14" s="7">
        <f t="shared" si="12"/>
        <v>45.999999999999197</v>
      </c>
      <c r="DG14" s="7">
        <f t="shared" si="13"/>
        <v>15.999999999999773</v>
      </c>
      <c r="DH14" s="7">
        <f t="shared" si="14"/>
        <v>7.9999999999966107</v>
      </c>
      <c r="DI14" s="7">
        <f t="shared" si="15"/>
        <v>6.9999999999966107</v>
      </c>
      <c r="DJ14" s="7">
        <f t="shared" si="16"/>
        <v>7.9999999999966107</v>
      </c>
      <c r="DK14" s="7">
        <f t="shared" si="17"/>
        <v>8.9999999999966107</v>
      </c>
      <c r="DL14" s="13">
        <f t="shared" si="18"/>
        <v>7.9999999999966107</v>
      </c>
      <c r="DM14" s="14">
        <f t="shared" si="19"/>
        <v>0</v>
      </c>
      <c r="DN14" s="37">
        <f t="shared" si="36"/>
        <v>0.47368421052614307</v>
      </c>
      <c r="DO14" s="89" t="str">
        <f t="shared" si="20"/>
        <v>OK</v>
      </c>
    </row>
    <row r="15" spans="1:122" s="1" customFormat="1" ht="20.100000000000001" customHeight="1">
      <c r="A15" s="76">
        <v>10</v>
      </c>
      <c r="B15" s="92"/>
      <c r="C15" s="64"/>
      <c r="D15" s="71">
        <v>3</v>
      </c>
      <c r="E15" s="71">
        <v>2</v>
      </c>
      <c r="F15" s="71"/>
      <c r="G15" s="71"/>
      <c r="H15" s="71"/>
      <c r="I15" s="69">
        <f t="shared" si="21"/>
        <v>5</v>
      </c>
      <c r="J15" s="72">
        <v>0.37274305555555554</v>
      </c>
      <c r="K15" s="73"/>
      <c r="L15" s="92"/>
      <c r="M15" s="64"/>
      <c r="N15" s="65"/>
      <c r="O15" s="65"/>
      <c r="P15" s="65"/>
      <c r="Q15" s="65"/>
      <c r="R15" s="65"/>
      <c r="S15" s="69">
        <f t="shared" si="22"/>
        <v>0</v>
      </c>
      <c r="T15" s="68">
        <v>0.37276620370370367</v>
      </c>
      <c r="U15" s="64"/>
      <c r="V15" s="64"/>
      <c r="W15" s="65">
        <v>3</v>
      </c>
      <c r="X15" s="65">
        <v>2</v>
      </c>
      <c r="Y15" s="65"/>
      <c r="Z15" s="65"/>
      <c r="AA15" s="65"/>
      <c r="AB15" s="69">
        <f t="shared" si="23"/>
        <v>5</v>
      </c>
      <c r="AC15" s="68">
        <v>0.37287037037037035</v>
      </c>
      <c r="AD15" s="70">
        <f t="shared" si="0"/>
        <v>1.0416666666668295E-4</v>
      </c>
      <c r="AE15" s="73"/>
      <c r="AF15" s="92"/>
      <c r="AG15" s="64"/>
      <c r="AH15" s="65"/>
      <c r="AI15" s="65"/>
      <c r="AJ15" s="65"/>
      <c r="AK15" s="65"/>
      <c r="AL15" s="65"/>
      <c r="AM15" s="69">
        <f t="shared" si="24"/>
        <v>0</v>
      </c>
      <c r="AN15" s="68"/>
      <c r="AO15" s="64"/>
      <c r="AP15" s="64"/>
      <c r="AQ15" s="65"/>
      <c r="AR15" s="65"/>
      <c r="AS15" s="65"/>
      <c r="AT15" s="65"/>
      <c r="AU15" s="65"/>
      <c r="AV15" s="69">
        <f t="shared" si="25"/>
        <v>0</v>
      </c>
      <c r="AW15" s="68"/>
      <c r="AX15" s="70">
        <f t="shared" si="26"/>
        <v>0</v>
      </c>
      <c r="AY15" s="73"/>
      <c r="AZ15" s="92"/>
      <c r="BA15" s="64"/>
      <c r="BB15" s="65"/>
      <c r="BC15" s="65"/>
      <c r="BD15" s="65"/>
      <c r="BE15" s="65"/>
      <c r="BF15" s="65"/>
      <c r="BG15" s="69">
        <f t="shared" si="27"/>
        <v>0</v>
      </c>
      <c r="BH15" s="68"/>
      <c r="BI15" s="64"/>
      <c r="BJ15" s="64"/>
      <c r="BK15" s="65"/>
      <c r="BL15" s="65"/>
      <c r="BM15" s="65"/>
      <c r="BN15" s="65"/>
      <c r="BO15" s="65"/>
      <c r="BP15" s="69">
        <f t="shared" si="28"/>
        <v>0</v>
      </c>
      <c r="BQ15" s="68"/>
      <c r="BR15" s="70">
        <f t="shared" si="29"/>
        <v>0</v>
      </c>
      <c r="BS15" s="73"/>
      <c r="BT15" s="92"/>
      <c r="BU15" s="64"/>
      <c r="BV15" s="65"/>
      <c r="BW15" s="65"/>
      <c r="BX15" s="65"/>
      <c r="BY15" s="65"/>
      <c r="BZ15" s="65"/>
      <c r="CA15" s="99">
        <f t="shared" si="30"/>
        <v>0</v>
      </c>
      <c r="CB15" s="76"/>
      <c r="CC15" s="93"/>
      <c r="CD15" s="94"/>
      <c r="CE15" s="80"/>
      <c r="CF15" s="80"/>
      <c r="CG15" s="80"/>
      <c r="CH15" s="80"/>
      <c r="CI15" s="80"/>
      <c r="CJ15" s="98">
        <f t="shared" si="31"/>
        <v>0</v>
      </c>
      <c r="CK15" s="76"/>
      <c r="CL15" s="81">
        <v>0.37312499999999998</v>
      </c>
      <c r="CM15" s="82">
        <v>0.37356481481481479</v>
      </c>
      <c r="CN15" s="64" t="str">
        <f t="shared" si="1"/>
        <v>Y</v>
      </c>
      <c r="CO15" s="65" t="s">
        <v>75</v>
      </c>
      <c r="CP15" s="65" t="s">
        <v>75</v>
      </c>
      <c r="CQ15" s="66">
        <f t="shared" si="2"/>
        <v>1.2731481481481621E-4</v>
      </c>
      <c r="CR15" s="64" t="str">
        <f t="shared" si="3"/>
        <v>No</v>
      </c>
      <c r="CS15" s="67">
        <f t="shared" si="4"/>
        <v>1999.9999999996874</v>
      </c>
      <c r="CT15" s="76"/>
      <c r="CU15" s="61">
        <f t="shared" si="5"/>
        <v>0</v>
      </c>
      <c r="CV15" s="62">
        <f t="shared" si="6"/>
        <v>5</v>
      </c>
      <c r="CW15" s="63">
        <f t="shared" si="7"/>
        <v>9.0000000000014069</v>
      </c>
      <c r="CX15" s="63">
        <f t="shared" si="32"/>
        <v>1</v>
      </c>
      <c r="CY15" s="63">
        <f t="shared" si="8"/>
        <v>0</v>
      </c>
      <c r="CZ15" s="63">
        <f t="shared" si="9"/>
        <v>33.000000000000362</v>
      </c>
      <c r="DA15" s="51">
        <f t="shared" si="33"/>
        <v>5</v>
      </c>
      <c r="DB15" s="52">
        <f t="shared" si="34"/>
        <v>8.0000000000014069</v>
      </c>
      <c r="DC15" s="53">
        <f t="shared" si="10"/>
        <v>0</v>
      </c>
      <c r="DD15" s="7">
        <f t="shared" si="35"/>
        <v>1</v>
      </c>
      <c r="DE15" s="7">
        <f t="shared" si="11"/>
        <v>0</v>
      </c>
      <c r="DF15" s="7">
        <f t="shared" si="12"/>
        <v>70.999999999999915</v>
      </c>
      <c r="DG15" s="7">
        <f t="shared" si="13"/>
        <v>30.000000000000362</v>
      </c>
      <c r="DH15" s="7">
        <f t="shared" si="14"/>
        <v>8.0000000000014069</v>
      </c>
      <c r="DI15" s="7">
        <f t="shared" si="15"/>
        <v>7.0000000000014069</v>
      </c>
      <c r="DJ15" s="7">
        <f t="shared" si="16"/>
        <v>8.0000000000014069</v>
      </c>
      <c r="DK15" s="7">
        <f t="shared" si="17"/>
        <v>9.0000000000014069</v>
      </c>
      <c r="DL15" s="13">
        <f t="shared" si="18"/>
        <v>8.0000000000014069</v>
      </c>
      <c r="DM15" s="14">
        <f t="shared" si="19"/>
        <v>0</v>
      </c>
      <c r="DN15" s="37">
        <f t="shared" si="36"/>
        <v>0.27272727272731234</v>
      </c>
      <c r="DO15" s="89" t="str">
        <f t="shared" si="20"/>
        <v>OK</v>
      </c>
    </row>
    <row r="16" spans="1:122" s="1" customFormat="1" ht="20.100000000000001" customHeight="1">
      <c r="A16" s="76">
        <v>11</v>
      </c>
      <c r="B16" s="92"/>
      <c r="C16" s="64"/>
      <c r="D16" s="71"/>
      <c r="E16" s="71"/>
      <c r="F16" s="71"/>
      <c r="G16" s="71"/>
      <c r="H16" s="71"/>
      <c r="I16" s="69" t="str">
        <f t="shared" si="21"/>
        <v>-</v>
      </c>
      <c r="J16" s="72"/>
      <c r="K16" s="73"/>
      <c r="L16" s="92"/>
      <c r="M16" s="64"/>
      <c r="N16" s="65"/>
      <c r="O16" s="65"/>
      <c r="P16" s="65"/>
      <c r="Q16" s="65"/>
      <c r="R16" s="65"/>
      <c r="S16" s="69" t="str">
        <f t="shared" si="22"/>
        <v>-</v>
      </c>
      <c r="T16" s="68"/>
      <c r="U16" s="64"/>
      <c r="V16" s="64"/>
      <c r="W16" s="65"/>
      <c r="X16" s="65"/>
      <c r="Y16" s="65"/>
      <c r="Z16" s="65"/>
      <c r="AA16" s="65"/>
      <c r="AB16" s="69" t="str">
        <f t="shared" si="23"/>
        <v>-</v>
      </c>
      <c r="AC16" s="68"/>
      <c r="AD16" s="70" t="str">
        <f t="shared" si="0"/>
        <v>-</v>
      </c>
      <c r="AE16" s="73"/>
      <c r="AF16" s="92"/>
      <c r="AG16" s="64"/>
      <c r="AH16" s="65"/>
      <c r="AI16" s="65"/>
      <c r="AJ16" s="65"/>
      <c r="AK16" s="65"/>
      <c r="AL16" s="65"/>
      <c r="AM16" s="69" t="str">
        <f t="shared" si="24"/>
        <v>-</v>
      </c>
      <c r="AN16" s="68"/>
      <c r="AO16" s="64"/>
      <c r="AP16" s="64"/>
      <c r="AQ16" s="65"/>
      <c r="AR16" s="65"/>
      <c r="AS16" s="65"/>
      <c r="AT16" s="65"/>
      <c r="AU16" s="65"/>
      <c r="AV16" s="69" t="str">
        <f t="shared" si="25"/>
        <v>-</v>
      </c>
      <c r="AW16" s="68"/>
      <c r="AX16" s="70" t="str">
        <f t="shared" si="26"/>
        <v>-</v>
      </c>
      <c r="AY16" s="73"/>
      <c r="AZ16" s="92"/>
      <c r="BA16" s="64"/>
      <c r="BB16" s="65"/>
      <c r="BC16" s="65"/>
      <c r="BD16" s="65"/>
      <c r="BE16" s="65"/>
      <c r="BF16" s="65"/>
      <c r="BG16" s="69" t="str">
        <f t="shared" si="27"/>
        <v>-</v>
      </c>
      <c r="BH16" s="68"/>
      <c r="BI16" s="64"/>
      <c r="BJ16" s="64"/>
      <c r="BK16" s="65"/>
      <c r="BL16" s="65"/>
      <c r="BM16" s="65"/>
      <c r="BN16" s="65"/>
      <c r="BO16" s="65"/>
      <c r="BP16" s="69" t="str">
        <f t="shared" si="28"/>
        <v>-</v>
      </c>
      <c r="BQ16" s="68"/>
      <c r="BR16" s="70" t="str">
        <f t="shared" si="29"/>
        <v>-</v>
      </c>
      <c r="BS16" s="73"/>
      <c r="BT16" s="92"/>
      <c r="BU16" s="64"/>
      <c r="BV16" s="65"/>
      <c r="BW16" s="65"/>
      <c r="BX16" s="65"/>
      <c r="BY16" s="65"/>
      <c r="BZ16" s="65"/>
      <c r="CA16" s="99" t="str">
        <f t="shared" si="30"/>
        <v>-</v>
      </c>
      <c r="CB16" s="76"/>
      <c r="CC16" s="93"/>
      <c r="CD16" s="94"/>
      <c r="CE16" s="80"/>
      <c r="CF16" s="80"/>
      <c r="CG16" s="80"/>
      <c r="CH16" s="80"/>
      <c r="CI16" s="80"/>
      <c r="CJ16" s="98" t="str">
        <f t="shared" si="31"/>
        <v>-</v>
      </c>
      <c r="CK16" s="76"/>
      <c r="CL16" s="81"/>
      <c r="CM16" s="82"/>
      <c r="CN16" s="64" t="str">
        <f t="shared" si="1"/>
        <v>-</v>
      </c>
      <c r="CO16" s="65"/>
      <c r="CP16" s="65"/>
      <c r="CQ16" s="66" t="str">
        <f t="shared" si="2"/>
        <v>-</v>
      </c>
      <c r="CR16" s="64" t="str">
        <f t="shared" si="3"/>
        <v>-</v>
      </c>
      <c r="CS16" s="67" t="str">
        <f t="shared" si="4"/>
        <v/>
      </c>
      <c r="CT16" s="76"/>
      <c r="CU16" s="61" t="str">
        <f t="shared" si="5"/>
        <v>-</v>
      </c>
      <c r="CV16" s="62" t="str">
        <f t="shared" si="6"/>
        <v>-</v>
      </c>
      <c r="CW16" s="63" t="str">
        <f t="shared" si="7"/>
        <v>-</v>
      </c>
      <c r="CX16" s="63" t="str">
        <f t="shared" si="32"/>
        <v>-</v>
      </c>
      <c r="CY16" s="63" t="str">
        <f t="shared" si="8"/>
        <v>-</v>
      </c>
      <c r="CZ16" s="63" t="str">
        <f t="shared" si="9"/>
        <v>-</v>
      </c>
      <c r="DA16" s="51" t="str">
        <f t="shared" si="33"/>
        <v>-</v>
      </c>
      <c r="DB16" s="52" t="str">
        <f t="shared" si="34"/>
        <v>-</v>
      </c>
      <c r="DC16" s="53" t="str">
        <f t="shared" si="10"/>
        <v>-</v>
      </c>
      <c r="DD16" s="7" t="str">
        <f t="shared" si="35"/>
        <v>-</v>
      </c>
      <c r="DE16" s="7" t="str">
        <f t="shared" si="11"/>
        <v>-</v>
      </c>
      <c r="DF16" s="7" t="str">
        <f t="shared" si="12"/>
        <v>-</v>
      </c>
      <c r="DG16" s="7" t="str">
        <f t="shared" si="13"/>
        <v>-</v>
      </c>
      <c r="DH16" s="7" t="str">
        <f t="shared" si="14"/>
        <v>-</v>
      </c>
      <c r="DI16" s="7" t="str">
        <f t="shared" si="15"/>
        <v>-</v>
      </c>
      <c r="DJ16" s="7" t="str">
        <f t="shared" si="16"/>
        <v>-</v>
      </c>
      <c r="DK16" s="7" t="str">
        <f t="shared" si="17"/>
        <v>-</v>
      </c>
      <c r="DL16" s="13" t="str">
        <f t="shared" si="18"/>
        <v>-</v>
      </c>
      <c r="DM16" s="14" t="str">
        <f t="shared" si="19"/>
        <v>-</v>
      </c>
      <c r="DN16" s="37" t="str">
        <f t="shared" si="36"/>
        <v>-</v>
      </c>
      <c r="DO16" s="89" t="str">
        <f t="shared" si="20"/>
        <v>OK</v>
      </c>
    </row>
    <row r="17" spans="1:119" s="1" customFormat="1" ht="20.100000000000001" customHeight="1">
      <c r="A17" s="76">
        <v>12</v>
      </c>
      <c r="B17" s="92"/>
      <c r="C17" s="64"/>
      <c r="D17" s="71"/>
      <c r="E17" s="71"/>
      <c r="F17" s="71"/>
      <c r="G17" s="71"/>
      <c r="H17" s="71"/>
      <c r="I17" s="69" t="str">
        <f t="shared" si="21"/>
        <v>-</v>
      </c>
      <c r="J17" s="72"/>
      <c r="K17" s="73"/>
      <c r="L17" s="92"/>
      <c r="M17" s="64"/>
      <c r="N17" s="65"/>
      <c r="O17" s="65"/>
      <c r="P17" s="65"/>
      <c r="Q17" s="65"/>
      <c r="R17" s="65"/>
      <c r="S17" s="69" t="str">
        <f t="shared" si="22"/>
        <v>-</v>
      </c>
      <c r="T17" s="68"/>
      <c r="U17" s="64"/>
      <c r="V17" s="64"/>
      <c r="W17" s="65"/>
      <c r="X17" s="65"/>
      <c r="Y17" s="65"/>
      <c r="Z17" s="65"/>
      <c r="AA17" s="65"/>
      <c r="AB17" s="69" t="str">
        <f t="shared" si="23"/>
        <v>-</v>
      </c>
      <c r="AC17" s="68"/>
      <c r="AD17" s="70" t="str">
        <f t="shared" si="0"/>
        <v>-</v>
      </c>
      <c r="AE17" s="73"/>
      <c r="AF17" s="92"/>
      <c r="AG17" s="64"/>
      <c r="AH17" s="65"/>
      <c r="AI17" s="65"/>
      <c r="AJ17" s="65"/>
      <c r="AK17" s="65"/>
      <c r="AL17" s="65"/>
      <c r="AM17" s="69" t="str">
        <f t="shared" si="24"/>
        <v>-</v>
      </c>
      <c r="AN17" s="68"/>
      <c r="AO17" s="64"/>
      <c r="AP17" s="64"/>
      <c r="AQ17" s="65"/>
      <c r="AR17" s="65"/>
      <c r="AS17" s="65"/>
      <c r="AT17" s="65"/>
      <c r="AU17" s="65"/>
      <c r="AV17" s="69" t="str">
        <f t="shared" si="25"/>
        <v>-</v>
      </c>
      <c r="AW17" s="68"/>
      <c r="AX17" s="70" t="str">
        <f t="shared" si="26"/>
        <v>-</v>
      </c>
      <c r="AY17" s="73"/>
      <c r="AZ17" s="92"/>
      <c r="BA17" s="64"/>
      <c r="BB17" s="65"/>
      <c r="BC17" s="65"/>
      <c r="BD17" s="65"/>
      <c r="BE17" s="65"/>
      <c r="BF17" s="65"/>
      <c r="BG17" s="69" t="str">
        <f t="shared" si="27"/>
        <v>-</v>
      </c>
      <c r="BH17" s="68"/>
      <c r="BI17" s="64"/>
      <c r="BJ17" s="64"/>
      <c r="BK17" s="65"/>
      <c r="BL17" s="65"/>
      <c r="BM17" s="65"/>
      <c r="BN17" s="65"/>
      <c r="BO17" s="65"/>
      <c r="BP17" s="69" t="str">
        <f t="shared" si="28"/>
        <v>-</v>
      </c>
      <c r="BQ17" s="68"/>
      <c r="BR17" s="70" t="str">
        <f t="shared" si="29"/>
        <v>-</v>
      </c>
      <c r="BS17" s="73"/>
      <c r="BT17" s="92"/>
      <c r="BU17" s="64"/>
      <c r="BV17" s="65"/>
      <c r="BW17" s="65"/>
      <c r="BX17" s="65"/>
      <c r="BY17" s="65"/>
      <c r="BZ17" s="65"/>
      <c r="CA17" s="99" t="str">
        <f t="shared" si="30"/>
        <v>-</v>
      </c>
      <c r="CB17" s="76"/>
      <c r="CC17" s="93"/>
      <c r="CD17" s="94"/>
      <c r="CE17" s="80"/>
      <c r="CF17" s="80"/>
      <c r="CG17" s="80"/>
      <c r="CH17" s="80"/>
      <c r="CI17" s="80"/>
      <c r="CJ17" s="98" t="str">
        <f t="shared" si="31"/>
        <v>-</v>
      </c>
      <c r="CK17" s="76"/>
      <c r="CL17" s="81"/>
      <c r="CM17" s="82"/>
      <c r="CN17" s="64" t="str">
        <f t="shared" si="1"/>
        <v>-</v>
      </c>
      <c r="CO17" s="65"/>
      <c r="CP17" s="65"/>
      <c r="CQ17" s="66" t="str">
        <f t="shared" si="2"/>
        <v>-</v>
      </c>
      <c r="CR17" s="64" t="str">
        <f t="shared" si="3"/>
        <v>-</v>
      </c>
      <c r="CS17" s="67" t="str">
        <f t="shared" si="4"/>
        <v/>
      </c>
      <c r="CT17" s="76"/>
      <c r="CU17" s="61" t="str">
        <f t="shared" si="5"/>
        <v>-</v>
      </c>
      <c r="CV17" s="62" t="str">
        <f t="shared" si="6"/>
        <v>-</v>
      </c>
      <c r="CW17" s="63" t="str">
        <f t="shared" si="7"/>
        <v>-</v>
      </c>
      <c r="CX17" s="63" t="str">
        <f t="shared" si="32"/>
        <v>-</v>
      </c>
      <c r="CY17" s="63" t="str">
        <f t="shared" si="8"/>
        <v>-</v>
      </c>
      <c r="CZ17" s="63" t="str">
        <f t="shared" si="9"/>
        <v>-</v>
      </c>
      <c r="DA17" s="51" t="str">
        <f t="shared" si="33"/>
        <v>-</v>
      </c>
      <c r="DB17" s="52" t="str">
        <f t="shared" si="34"/>
        <v>-</v>
      </c>
      <c r="DC17" s="53" t="str">
        <f t="shared" si="10"/>
        <v>-</v>
      </c>
      <c r="DD17" s="7" t="str">
        <f t="shared" si="35"/>
        <v>-</v>
      </c>
      <c r="DE17" s="7" t="str">
        <f t="shared" si="11"/>
        <v>-</v>
      </c>
      <c r="DF17" s="7" t="str">
        <f t="shared" si="12"/>
        <v>-</v>
      </c>
      <c r="DG17" s="7" t="str">
        <f t="shared" si="13"/>
        <v>-</v>
      </c>
      <c r="DH17" s="7" t="str">
        <f t="shared" si="14"/>
        <v>-</v>
      </c>
      <c r="DI17" s="7" t="str">
        <f t="shared" si="15"/>
        <v>-</v>
      </c>
      <c r="DJ17" s="7" t="str">
        <f t="shared" si="16"/>
        <v>-</v>
      </c>
      <c r="DK17" s="7" t="str">
        <f t="shared" si="17"/>
        <v>-</v>
      </c>
      <c r="DL17" s="13" t="str">
        <f t="shared" si="18"/>
        <v>-</v>
      </c>
      <c r="DM17" s="14" t="str">
        <f t="shared" si="19"/>
        <v>-</v>
      </c>
      <c r="DN17" s="37" t="str">
        <f t="shared" si="36"/>
        <v>-</v>
      </c>
      <c r="DO17" s="89" t="str">
        <f t="shared" si="20"/>
        <v>OK</v>
      </c>
    </row>
    <row r="18" spans="1:119" s="1" customFormat="1" ht="20.100000000000001" customHeight="1">
      <c r="A18" s="76">
        <v>13</v>
      </c>
      <c r="B18" s="92"/>
      <c r="C18" s="64"/>
      <c r="D18" s="71"/>
      <c r="E18" s="71"/>
      <c r="F18" s="71"/>
      <c r="G18" s="71"/>
      <c r="H18" s="71"/>
      <c r="I18" s="69" t="str">
        <f t="shared" si="21"/>
        <v>-</v>
      </c>
      <c r="J18" s="72"/>
      <c r="K18" s="73"/>
      <c r="L18" s="92"/>
      <c r="M18" s="64"/>
      <c r="N18" s="65"/>
      <c r="O18" s="65"/>
      <c r="P18" s="65"/>
      <c r="Q18" s="65"/>
      <c r="R18" s="65"/>
      <c r="S18" s="69" t="str">
        <f t="shared" si="22"/>
        <v>-</v>
      </c>
      <c r="T18" s="68"/>
      <c r="U18" s="64"/>
      <c r="V18" s="64"/>
      <c r="W18" s="65"/>
      <c r="X18" s="65"/>
      <c r="Y18" s="65"/>
      <c r="Z18" s="65"/>
      <c r="AA18" s="65"/>
      <c r="AB18" s="69" t="str">
        <f t="shared" si="23"/>
        <v>-</v>
      </c>
      <c r="AC18" s="68"/>
      <c r="AD18" s="70" t="str">
        <f t="shared" si="0"/>
        <v>-</v>
      </c>
      <c r="AE18" s="73"/>
      <c r="AF18" s="92"/>
      <c r="AG18" s="64"/>
      <c r="AH18" s="65"/>
      <c r="AI18" s="65"/>
      <c r="AJ18" s="65"/>
      <c r="AK18" s="65"/>
      <c r="AL18" s="65"/>
      <c r="AM18" s="69" t="str">
        <f t="shared" si="24"/>
        <v>-</v>
      </c>
      <c r="AN18" s="68"/>
      <c r="AO18" s="64"/>
      <c r="AP18" s="64"/>
      <c r="AQ18" s="65"/>
      <c r="AR18" s="65"/>
      <c r="AS18" s="65"/>
      <c r="AT18" s="65"/>
      <c r="AU18" s="65"/>
      <c r="AV18" s="69" t="str">
        <f t="shared" si="25"/>
        <v>-</v>
      </c>
      <c r="AW18" s="68"/>
      <c r="AX18" s="70" t="str">
        <f t="shared" si="26"/>
        <v>-</v>
      </c>
      <c r="AY18" s="73"/>
      <c r="AZ18" s="92"/>
      <c r="BA18" s="64"/>
      <c r="BB18" s="65"/>
      <c r="BC18" s="65"/>
      <c r="BD18" s="65"/>
      <c r="BE18" s="65"/>
      <c r="BF18" s="65"/>
      <c r="BG18" s="69" t="str">
        <f t="shared" si="27"/>
        <v>-</v>
      </c>
      <c r="BH18" s="68"/>
      <c r="BI18" s="64"/>
      <c r="BJ18" s="64"/>
      <c r="BK18" s="65"/>
      <c r="BL18" s="65"/>
      <c r="BM18" s="65"/>
      <c r="BN18" s="65"/>
      <c r="BO18" s="65"/>
      <c r="BP18" s="69" t="str">
        <f t="shared" si="28"/>
        <v>-</v>
      </c>
      <c r="BQ18" s="68"/>
      <c r="BR18" s="70" t="str">
        <f t="shared" si="29"/>
        <v>-</v>
      </c>
      <c r="BS18" s="73"/>
      <c r="BT18" s="92"/>
      <c r="BU18" s="64"/>
      <c r="BV18" s="65"/>
      <c r="BW18" s="65"/>
      <c r="BX18" s="65"/>
      <c r="BY18" s="65"/>
      <c r="BZ18" s="65"/>
      <c r="CA18" s="99" t="str">
        <f t="shared" si="30"/>
        <v>-</v>
      </c>
      <c r="CB18" s="76"/>
      <c r="CC18" s="93"/>
      <c r="CD18" s="94"/>
      <c r="CE18" s="80"/>
      <c r="CF18" s="80"/>
      <c r="CG18" s="80"/>
      <c r="CH18" s="80"/>
      <c r="CI18" s="80"/>
      <c r="CJ18" s="98" t="str">
        <f t="shared" si="31"/>
        <v>-</v>
      </c>
      <c r="CK18" s="76"/>
      <c r="CL18" s="81"/>
      <c r="CM18" s="82"/>
      <c r="CN18" s="64" t="str">
        <f t="shared" si="1"/>
        <v>-</v>
      </c>
      <c r="CO18" s="65"/>
      <c r="CP18" s="65"/>
      <c r="CQ18" s="66" t="str">
        <f t="shared" si="2"/>
        <v>-</v>
      </c>
      <c r="CR18" s="64" t="str">
        <f t="shared" si="3"/>
        <v>-</v>
      </c>
      <c r="CS18" s="67" t="str">
        <f t="shared" si="4"/>
        <v/>
      </c>
      <c r="CT18" s="76"/>
      <c r="CU18" s="61" t="str">
        <f t="shared" si="5"/>
        <v>-</v>
      </c>
      <c r="CV18" s="62" t="str">
        <f t="shared" si="6"/>
        <v>-</v>
      </c>
      <c r="CW18" s="63" t="str">
        <f t="shared" si="7"/>
        <v>-</v>
      </c>
      <c r="CX18" s="63" t="str">
        <f t="shared" si="32"/>
        <v>-</v>
      </c>
      <c r="CY18" s="63" t="str">
        <f t="shared" si="8"/>
        <v>-</v>
      </c>
      <c r="CZ18" s="63" t="str">
        <f t="shared" si="9"/>
        <v>-</v>
      </c>
      <c r="DA18" s="51" t="str">
        <f t="shared" si="33"/>
        <v>-</v>
      </c>
      <c r="DB18" s="52" t="str">
        <f t="shared" si="34"/>
        <v>-</v>
      </c>
      <c r="DC18" s="53" t="str">
        <f t="shared" si="10"/>
        <v>-</v>
      </c>
      <c r="DD18" s="7" t="str">
        <f t="shared" si="35"/>
        <v>-</v>
      </c>
      <c r="DE18" s="7" t="str">
        <f t="shared" si="11"/>
        <v>-</v>
      </c>
      <c r="DF18" s="7" t="str">
        <f t="shared" si="12"/>
        <v>-</v>
      </c>
      <c r="DG18" s="7" t="str">
        <f t="shared" si="13"/>
        <v>-</v>
      </c>
      <c r="DH18" s="7" t="str">
        <f t="shared" si="14"/>
        <v>-</v>
      </c>
      <c r="DI18" s="7" t="str">
        <f t="shared" si="15"/>
        <v>-</v>
      </c>
      <c r="DJ18" s="7" t="str">
        <f t="shared" si="16"/>
        <v>-</v>
      </c>
      <c r="DK18" s="7" t="str">
        <f t="shared" si="17"/>
        <v>-</v>
      </c>
      <c r="DL18" s="13" t="str">
        <f t="shared" si="18"/>
        <v>-</v>
      </c>
      <c r="DM18" s="14" t="str">
        <f t="shared" si="19"/>
        <v>-</v>
      </c>
      <c r="DN18" s="37" t="str">
        <f t="shared" si="36"/>
        <v>-</v>
      </c>
      <c r="DO18" s="89" t="str">
        <f t="shared" si="20"/>
        <v>OK</v>
      </c>
    </row>
    <row r="19" spans="1:119" s="1" customFormat="1" ht="20.100000000000001" customHeight="1">
      <c r="A19" s="76">
        <v>14</v>
      </c>
      <c r="B19" s="92"/>
      <c r="C19" s="64"/>
      <c r="D19" s="71"/>
      <c r="E19" s="71"/>
      <c r="F19" s="71"/>
      <c r="G19" s="71"/>
      <c r="H19" s="71"/>
      <c r="I19" s="69" t="str">
        <f t="shared" si="21"/>
        <v>-</v>
      </c>
      <c r="J19" s="72"/>
      <c r="K19" s="73"/>
      <c r="L19" s="92"/>
      <c r="M19" s="64"/>
      <c r="N19" s="65"/>
      <c r="O19" s="65"/>
      <c r="P19" s="65"/>
      <c r="Q19" s="65"/>
      <c r="R19" s="65"/>
      <c r="S19" s="69" t="str">
        <f t="shared" si="22"/>
        <v>-</v>
      </c>
      <c r="T19" s="68"/>
      <c r="U19" s="64"/>
      <c r="V19" s="64"/>
      <c r="W19" s="65"/>
      <c r="X19" s="65"/>
      <c r="Y19" s="65"/>
      <c r="Z19" s="65"/>
      <c r="AA19" s="65"/>
      <c r="AB19" s="69" t="str">
        <f t="shared" si="23"/>
        <v>-</v>
      </c>
      <c r="AC19" s="68"/>
      <c r="AD19" s="70" t="str">
        <f t="shared" si="0"/>
        <v>-</v>
      </c>
      <c r="AE19" s="73"/>
      <c r="AF19" s="92"/>
      <c r="AG19" s="64"/>
      <c r="AH19" s="65"/>
      <c r="AI19" s="65"/>
      <c r="AJ19" s="65"/>
      <c r="AK19" s="65"/>
      <c r="AL19" s="65"/>
      <c r="AM19" s="69" t="str">
        <f t="shared" si="24"/>
        <v>-</v>
      </c>
      <c r="AN19" s="68"/>
      <c r="AO19" s="64"/>
      <c r="AP19" s="64"/>
      <c r="AQ19" s="65"/>
      <c r="AR19" s="65"/>
      <c r="AS19" s="65"/>
      <c r="AT19" s="65"/>
      <c r="AU19" s="65"/>
      <c r="AV19" s="69" t="str">
        <f t="shared" si="25"/>
        <v>-</v>
      </c>
      <c r="AW19" s="68"/>
      <c r="AX19" s="70" t="str">
        <f t="shared" si="26"/>
        <v>-</v>
      </c>
      <c r="AY19" s="73"/>
      <c r="AZ19" s="92"/>
      <c r="BA19" s="64"/>
      <c r="BB19" s="65"/>
      <c r="BC19" s="65"/>
      <c r="BD19" s="65"/>
      <c r="BE19" s="65"/>
      <c r="BF19" s="65"/>
      <c r="BG19" s="69" t="str">
        <f t="shared" si="27"/>
        <v>-</v>
      </c>
      <c r="BH19" s="68"/>
      <c r="BI19" s="64"/>
      <c r="BJ19" s="64"/>
      <c r="BK19" s="65"/>
      <c r="BL19" s="65"/>
      <c r="BM19" s="65"/>
      <c r="BN19" s="65"/>
      <c r="BO19" s="65"/>
      <c r="BP19" s="69" t="str">
        <f t="shared" si="28"/>
        <v>-</v>
      </c>
      <c r="BQ19" s="68"/>
      <c r="BR19" s="70" t="str">
        <f t="shared" si="29"/>
        <v>-</v>
      </c>
      <c r="BS19" s="73"/>
      <c r="BT19" s="92"/>
      <c r="BU19" s="64"/>
      <c r="BV19" s="65"/>
      <c r="BW19" s="65"/>
      <c r="BX19" s="65"/>
      <c r="BY19" s="65"/>
      <c r="BZ19" s="65"/>
      <c r="CA19" s="99" t="str">
        <f t="shared" si="30"/>
        <v>-</v>
      </c>
      <c r="CB19" s="76"/>
      <c r="CC19" s="93"/>
      <c r="CD19" s="94"/>
      <c r="CE19" s="80"/>
      <c r="CF19" s="80"/>
      <c r="CG19" s="80"/>
      <c r="CH19" s="80"/>
      <c r="CI19" s="80"/>
      <c r="CJ19" s="98" t="str">
        <f t="shared" si="31"/>
        <v>-</v>
      </c>
      <c r="CK19" s="76"/>
      <c r="CL19" s="81"/>
      <c r="CM19" s="82"/>
      <c r="CN19" s="64" t="str">
        <f t="shared" si="1"/>
        <v>-</v>
      </c>
      <c r="CO19" s="65"/>
      <c r="CP19" s="65"/>
      <c r="CQ19" s="66" t="str">
        <f t="shared" si="2"/>
        <v>-</v>
      </c>
      <c r="CR19" s="64" t="str">
        <f t="shared" si="3"/>
        <v>-</v>
      </c>
      <c r="CS19" s="67" t="str">
        <f t="shared" si="4"/>
        <v/>
      </c>
      <c r="CT19" s="76"/>
      <c r="CU19" s="61" t="str">
        <f t="shared" si="5"/>
        <v>-</v>
      </c>
      <c r="CV19" s="62" t="str">
        <f t="shared" si="6"/>
        <v>-</v>
      </c>
      <c r="CW19" s="63" t="str">
        <f t="shared" si="7"/>
        <v>-</v>
      </c>
      <c r="CX19" s="63" t="str">
        <f t="shared" si="32"/>
        <v>-</v>
      </c>
      <c r="CY19" s="63" t="str">
        <f t="shared" si="8"/>
        <v>-</v>
      </c>
      <c r="CZ19" s="63" t="str">
        <f t="shared" si="9"/>
        <v>-</v>
      </c>
      <c r="DA19" s="51" t="str">
        <f t="shared" si="33"/>
        <v>-</v>
      </c>
      <c r="DB19" s="52" t="str">
        <f t="shared" si="34"/>
        <v>-</v>
      </c>
      <c r="DC19" s="53" t="str">
        <f t="shared" si="10"/>
        <v>-</v>
      </c>
      <c r="DD19" s="7" t="str">
        <f t="shared" si="35"/>
        <v>-</v>
      </c>
      <c r="DE19" s="7" t="str">
        <f t="shared" si="11"/>
        <v>-</v>
      </c>
      <c r="DF19" s="7" t="str">
        <f t="shared" si="12"/>
        <v>-</v>
      </c>
      <c r="DG19" s="7" t="str">
        <f t="shared" si="13"/>
        <v>-</v>
      </c>
      <c r="DH19" s="7" t="str">
        <f t="shared" si="14"/>
        <v>-</v>
      </c>
      <c r="DI19" s="7" t="str">
        <f t="shared" si="15"/>
        <v>-</v>
      </c>
      <c r="DJ19" s="7" t="str">
        <f t="shared" si="16"/>
        <v>-</v>
      </c>
      <c r="DK19" s="7" t="str">
        <f t="shared" si="17"/>
        <v>-</v>
      </c>
      <c r="DL19" s="13" t="str">
        <f t="shared" si="18"/>
        <v>-</v>
      </c>
      <c r="DM19" s="14" t="str">
        <f t="shared" si="19"/>
        <v>-</v>
      </c>
      <c r="DN19" s="37" t="str">
        <f t="shared" si="36"/>
        <v>-</v>
      </c>
      <c r="DO19" s="89" t="str">
        <f t="shared" si="20"/>
        <v>OK</v>
      </c>
    </row>
    <row r="20" spans="1:119" s="1" customFormat="1" ht="20.100000000000001" customHeight="1">
      <c r="A20" s="76">
        <v>15</v>
      </c>
      <c r="B20" s="92"/>
      <c r="C20" s="64"/>
      <c r="D20" s="71"/>
      <c r="E20" s="71"/>
      <c r="F20" s="71"/>
      <c r="G20" s="71"/>
      <c r="H20" s="71"/>
      <c r="I20" s="69" t="str">
        <f t="shared" si="21"/>
        <v>-</v>
      </c>
      <c r="J20" s="72"/>
      <c r="K20" s="73"/>
      <c r="L20" s="92"/>
      <c r="M20" s="64"/>
      <c r="N20" s="65"/>
      <c r="O20" s="65"/>
      <c r="P20" s="65"/>
      <c r="Q20" s="65"/>
      <c r="R20" s="65"/>
      <c r="S20" s="69" t="str">
        <f t="shared" si="22"/>
        <v>-</v>
      </c>
      <c r="T20" s="68"/>
      <c r="U20" s="64"/>
      <c r="V20" s="64"/>
      <c r="W20" s="65"/>
      <c r="X20" s="65"/>
      <c r="Y20" s="65"/>
      <c r="Z20" s="65"/>
      <c r="AA20" s="65"/>
      <c r="AB20" s="69" t="str">
        <f t="shared" si="23"/>
        <v>-</v>
      </c>
      <c r="AC20" s="68"/>
      <c r="AD20" s="70" t="str">
        <f t="shared" si="0"/>
        <v>-</v>
      </c>
      <c r="AE20" s="73"/>
      <c r="AF20" s="92"/>
      <c r="AG20" s="64"/>
      <c r="AH20" s="65"/>
      <c r="AI20" s="65"/>
      <c r="AJ20" s="65"/>
      <c r="AK20" s="65"/>
      <c r="AL20" s="65"/>
      <c r="AM20" s="69" t="str">
        <f t="shared" si="24"/>
        <v>-</v>
      </c>
      <c r="AN20" s="68"/>
      <c r="AO20" s="64"/>
      <c r="AP20" s="64"/>
      <c r="AQ20" s="65"/>
      <c r="AR20" s="65"/>
      <c r="AS20" s="65"/>
      <c r="AT20" s="65"/>
      <c r="AU20" s="65"/>
      <c r="AV20" s="69" t="str">
        <f t="shared" si="25"/>
        <v>-</v>
      </c>
      <c r="AW20" s="68"/>
      <c r="AX20" s="70" t="str">
        <f t="shared" si="26"/>
        <v>-</v>
      </c>
      <c r="AY20" s="73"/>
      <c r="AZ20" s="92"/>
      <c r="BA20" s="64"/>
      <c r="BB20" s="65"/>
      <c r="BC20" s="65"/>
      <c r="BD20" s="65"/>
      <c r="BE20" s="65"/>
      <c r="BF20" s="65"/>
      <c r="BG20" s="69" t="str">
        <f t="shared" si="27"/>
        <v>-</v>
      </c>
      <c r="BH20" s="68"/>
      <c r="BI20" s="64"/>
      <c r="BJ20" s="64"/>
      <c r="BK20" s="65"/>
      <c r="BL20" s="65"/>
      <c r="BM20" s="65"/>
      <c r="BN20" s="65"/>
      <c r="BO20" s="65"/>
      <c r="BP20" s="69" t="str">
        <f t="shared" si="28"/>
        <v>-</v>
      </c>
      <c r="BQ20" s="68"/>
      <c r="BR20" s="70" t="str">
        <f t="shared" si="29"/>
        <v>-</v>
      </c>
      <c r="BS20" s="73"/>
      <c r="BT20" s="92"/>
      <c r="BU20" s="64"/>
      <c r="BV20" s="65"/>
      <c r="BW20" s="65"/>
      <c r="BX20" s="65"/>
      <c r="BY20" s="65"/>
      <c r="BZ20" s="65"/>
      <c r="CA20" s="99" t="str">
        <f t="shared" si="30"/>
        <v>-</v>
      </c>
      <c r="CB20" s="76"/>
      <c r="CC20" s="93"/>
      <c r="CD20" s="94"/>
      <c r="CE20" s="80"/>
      <c r="CF20" s="80"/>
      <c r="CG20" s="80"/>
      <c r="CH20" s="80"/>
      <c r="CI20" s="80"/>
      <c r="CJ20" s="98" t="str">
        <f t="shared" si="31"/>
        <v>-</v>
      </c>
      <c r="CK20" s="76"/>
      <c r="CL20" s="81"/>
      <c r="CM20" s="82"/>
      <c r="CN20" s="64" t="str">
        <f t="shared" si="1"/>
        <v>-</v>
      </c>
      <c r="CO20" s="65"/>
      <c r="CP20" s="65"/>
      <c r="CQ20" s="66" t="str">
        <f t="shared" si="2"/>
        <v>-</v>
      </c>
      <c r="CR20" s="64" t="str">
        <f t="shared" si="3"/>
        <v>-</v>
      </c>
      <c r="CS20" s="67" t="str">
        <f t="shared" si="4"/>
        <v/>
      </c>
      <c r="CT20" s="76"/>
      <c r="CU20" s="61" t="str">
        <f t="shared" si="5"/>
        <v>-</v>
      </c>
      <c r="CV20" s="62" t="str">
        <f t="shared" si="6"/>
        <v>-</v>
      </c>
      <c r="CW20" s="63" t="str">
        <f t="shared" si="7"/>
        <v>-</v>
      </c>
      <c r="CX20" s="63" t="str">
        <f t="shared" si="32"/>
        <v>-</v>
      </c>
      <c r="CY20" s="63" t="str">
        <f t="shared" si="8"/>
        <v>-</v>
      </c>
      <c r="CZ20" s="63" t="str">
        <f t="shared" si="9"/>
        <v>-</v>
      </c>
      <c r="DA20" s="51" t="str">
        <f t="shared" si="33"/>
        <v>-</v>
      </c>
      <c r="DB20" s="52" t="str">
        <f t="shared" si="34"/>
        <v>-</v>
      </c>
      <c r="DC20" s="53" t="str">
        <f t="shared" si="10"/>
        <v>-</v>
      </c>
      <c r="DD20" s="7" t="str">
        <f t="shared" si="35"/>
        <v>-</v>
      </c>
      <c r="DE20" s="7" t="str">
        <f t="shared" si="11"/>
        <v>-</v>
      </c>
      <c r="DF20" s="7" t="str">
        <f t="shared" si="12"/>
        <v>-</v>
      </c>
      <c r="DG20" s="7" t="str">
        <f t="shared" si="13"/>
        <v>-</v>
      </c>
      <c r="DH20" s="7" t="str">
        <f t="shared" si="14"/>
        <v>-</v>
      </c>
      <c r="DI20" s="7" t="str">
        <f t="shared" si="15"/>
        <v>-</v>
      </c>
      <c r="DJ20" s="7" t="str">
        <f t="shared" si="16"/>
        <v>-</v>
      </c>
      <c r="DK20" s="7" t="str">
        <f t="shared" si="17"/>
        <v>-</v>
      </c>
      <c r="DL20" s="13" t="str">
        <f t="shared" si="18"/>
        <v>-</v>
      </c>
      <c r="DM20" s="14" t="str">
        <f t="shared" si="19"/>
        <v>-</v>
      </c>
      <c r="DN20" s="37" t="str">
        <f t="shared" si="36"/>
        <v>-</v>
      </c>
      <c r="DO20" s="89" t="str">
        <f t="shared" si="20"/>
        <v>OK</v>
      </c>
    </row>
    <row r="21" spans="1:119" s="1" customFormat="1" ht="20.100000000000001" customHeight="1">
      <c r="A21" s="76">
        <v>16</v>
      </c>
      <c r="B21" s="92"/>
      <c r="C21" s="64"/>
      <c r="D21" s="71"/>
      <c r="E21" s="71"/>
      <c r="F21" s="71"/>
      <c r="G21" s="71"/>
      <c r="H21" s="71"/>
      <c r="I21" s="69" t="str">
        <f t="shared" si="21"/>
        <v>-</v>
      </c>
      <c r="J21" s="72"/>
      <c r="K21" s="73"/>
      <c r="L21" s="92"/>
      <c r="M21" s="64"/>
      <c r="N21" s="65"/>
      <c r="O21" s="65"/>
      <c r="P21" s="65"/>
      <c r="Q21" s="65"/>
      <c r="R21" s="65"/>
      <c r="S21" s="69" t="str">
        <f t="shared" si="22"/>
        <v>-</v>
      </c>
      <c r="T21" s="68"/>
      <c r="U21" s="64"/>
      <c r="V21" s="64"/>
      <c r="W21" s="65"/>
      <c r="X21" s="65"/>
      <c r="Y21" s="65"/>
      <c r="Z21" s="65"/>
      <c r="AA21" s="65"/>
      <c r="AB21" s="69" t="str">
        <f t="shared" si="23"/>
        <v>-</v>
      </c>
      <c r="AC21" s="68"/>
      <c r="AD21" s="70" t="str">
        <f t="shared" si="0"/>
        <v>-</v>
      </c>
      <c r="AE21" s="73"/>
      <c r="AF21" s="92"/>
      <c r="AG21" s="64"/>
      <c r="AH21" s="65"/>
      <c r="AI21" s="65"/>
      <c r="AJ21" s="65"/>
      <c r="AK21" s="65"/>
      <c r="AL21" s="65"/>
      <c r="AM21" s="69" t="str">
        <f t="shared" si="24"/>
        <v>-</v>
      </c>
      <c r="AN21" s="68"/>
      <c r="AO21" s="64"/>
      <c r="AP21" s="64"/>
      <c r="AQ21" s="65"/>
      <c r="AR21" s="65"/>
      <c r="AS21" s="65"/>
      <c r="AT21" s="65"/>
      <c r="AU21" s="65"/>
      <c r="AV21" s="69" t="str">
        <f t="shared" si="25"/>
        <v>-</v>
      </c>
      <c r="AW21" s="68"/>
      <c r="AX21" s="70" t="str">
        <f t="shared" si="26"/>
        <v>-</v>
      </c>
      <c r="AY21" s="73"/>
      <c r="AZ21" s="92"/>
      <c r="BA21" s="64"/>
      <c r="BB21" s="65"/>
      <c r="BC21" s="65"/>
      <c r="BD21" s="65"/>
      <c r="BE21" s="65"/>
      <c r="BF21" s="65"/>
      <c r="BG21" s="69" t="str">
        <f t="shared" si="27"/>
        <v>-</v>
      </c>
      <c r="BH21" s="68"/>
      <c r="BI21" s="64"/>
      <c r="BJ21" s="64"/>
      <c r="BK21" s="65"/>
      <c r="BL21" s="65"/>
      <c r="BM21" s="65"/>
      <c r="BN21" s="65"/>
      <c r="BO21" s="65"/>
      <c r="BP21" s="69" t="str">
        <f t="shared" si="28"/>
        <v>-</v>
      </c>
      <c r="BQ21" s="68"/>
      <c r="BR21" s="70" t="str">
        <f t="shared" si="29"/>
        <v>-</v>
      </c>
      <c r="BS21" s="73"/>
      <c r="BT21" s="92"/>
      <c r="BU21" s="64"/>
      <c r="BV21" s="65"/>
      <c r="BW21" s="65"/>
      <c r="BX21" s="65"/>
      <c r="BY21" s="65"/>
      <c r="BZ21" s="65"/>
      <c r="CA21" s="99" t="str">
        <f t="shared" si="30"/>
        <v>-</v>
      </c>
      <c r="CB21" s="76"/>
      <c r="CC21" s="93"/>
      <c r="CD21" s="94"/>
      <c r="CE21" s="80"/>
      <c r="CF21" s="80"/>
      <c r="CG21" s="80"/>
      <c r="CH21" s="80"/>
      <c r="CI21" s="80"/>
      <c r="CJ21" s="98" t="str">
        <f t="shared" si="31"/>
        <v>-</v>
      </c>
      <c r="CK21" s="76"/>
      <c r="CL21" s="81"/>
      <c r="CM21" s="82"/>
      <c r="CN21" s="64" t="str">
        <f t="shared" si="1"/>
        <v>-</v>
      </c>
      <c r="CO21" s="65"/>
      <c r="CP21" s="65"/>
      <c r="CQ21" s="66" t="str">
        <f t="shared" si="2"/>
        <v>-</v>
      </c>
      <c r="CR21" s="64" t="str">
        <f t="shared" si="3"/>
        <v>-</v>
      </c>
      <c r="CS21" s="67" t="str">
        <f t="shared" si="4"/>
        <v/>
      </c>
      <c r="CT21" s="76"/>
      <c r="CU21" s="61" t="str">
        <f t="shared" si="5"/>
        <v>-</v>
      </c>
      <c r="CV21" s="62" t="str">
        <f t="shared" si="6"/>
        <v>-</v>
      </c>
      <c r="CW21" s="63" t="str">
        <f t="shared" si="7"/>
        <v>-</v>
      </c>
      <c r="CX21" s="63" t="str">
        <f t="shared" si="32"/>
        <v>-</v>
      </c>
      <c r="CY21" s="63" t="str">
        <f t="shared" si="8"/>
        <v>-</v>
      </c>
      <c r="CZ21" s="63" t="str">
        <f t="shared" si="9"/>
        <v>-</v>
      </c>
      <c r="DA21" s="51" t="str">
        <f t="shared" si="33"/>
        <v>-</v>
      </c>
      <c r="DB21" s="52" t="str">
        <f t="shared" si="34"/>
        <v>-</v>
      </c>
      <c r="DC21" s="53" t="str">
        <f t="shared" si="10"/>
        <v>-</v>
      </c>
      <c r="DD21" s="7" t="str">
        <f t="shared" si="35"/>
        <v>-</v>
      </c>
      <c r="DE21" s="7" t="str">
        <f t="shared" si="11"/>
        <v>-</v>
      </c>
      <c r="DF21" s="7" t="str">
        <f t="shared" si="12"/>
        <v>-</v>
      </c>
      <c r="DG21" s="7" t="str">
        <f t="shared" si="13"/>
        <v>-</v>
      </c>
      <c r="DH21" s="7" t="str">
        <f t="shared" si="14"/>
        <v>-</v>
      </c>
      <c r="DI21" s="7" t="str">
        <f t="shared" si="15"/>
        <v>-</v>
      </c>
      <c r="DJ21" s="7" t="str">
        <f t="shared" si="16"/>
        <v>-</v>
      </c>
      <c r="DK21" s="7" t="str">
        <f t="shared" si="17"/>
        <v>-</v>
      </c>
      <c r="DL21" s="13" t="str">
        <f t="shared" si="18"/>
        <v>-</v>
      </c>
      <c r="DM21" s="14" t="str">
        <f t="shared" si="19"/>
        <v>-</v>
      </c>
      <c r="DN21" s="37" t="str">
        <f t="shared" si="36"/>
        <v>-</v>
      </c>
      <c r="DO21" s="89" t="str">
        <f t="shared" si="20"/>
        <v>OK</v>
      </c>
    </row>
    <row r="22" spans="1:119" s="1" customFormat="1" ht="20.100000000000001" customHeight="1">
      <c r="A22" s="76">
        <v>17</v>
      </c>
      <c r="B22" s="92"/>
      <c r="C22" s="64"/>
      <c r="D22" s="71"/>
      <c r="E22" s="71"/>
      <c r="F22" s="71"/>
      <c r="G22" s="71"/>
      <c r="H22" s="71"/>
      <c r="I22" s="69" t="str">
        <f t="shared" si="21"/>
        <v>-</v>
      </c>
      <c r="J22" s="72"/>
      <c r="K22" s="73"/>
      <c r="L22" s="92"/>
      <c r="M22" s="64"/>
      <c r="N22" s="65"/>
      <c r="O22" s="65"/>
      <c r="P22" s="65"/>
      <c r="Q22" s="65"/>
      <c r="R22" s="65"/>
      <c r="S22" s="69" t="str">
        <f t="shared" si="22"/>
        <v>-</v>
      </c>
      <c r="T22" s="68"/>
      <c r="U22" s="64"/>
      <c r="V22" s="64"/>
      <c r="W22" s="65"/>
      <c r="X22" s="65"/>
      <c r="Y22" s="65"/>
      <c r="Z22" s="65"/>
      <c r="AA22" s="65"/>
      <c r="AB22" s="69" t="str">
        <f t="shared" si="23"/>
        <v>-</v>
      </c>
      <c r="AC22" s="68"/>
      <c r="AD22" s="70" t="str">
        <f t="shared" si="0"/>
        <v>-</v>
      </c>
      <c r="AE22" s="73"/>
      <c r="AF22" s="92"/>
      <c r="AG22" s="64"/>
      <c r="AH22" s="65"/>
      <c r="AI22" s="65"/>
      <c r="AJ22" s="65"/>
      <c r="AK22" s="65"/>
      <c r="AL22" s="65"/>
      <c r="AM22" s="69" t="str">
        <f t="shared" si="24"/>
        <v>-</v>
      </c>
      <c r="AN22" s="68"/>
      <c r="AO22" s="64"/>
      <c r="AP22" s="64"/>
      <c r="AQ22" s="65"/>
      <c r="AR22" s="65"/>
      <c r="AS22" s="65"/>
      <c r="AT22" s="65"/>
      <c r="AU22" s="65"/>
      <c r="AV22" s="69" t="str">
        <f t="shared" si="25"/>
        <v>-</v>
      </c>
      <c r="AW22" s="68"/>
      <c r="AX22" s="70" t="str">
        <f t="shared" si="26"/>
        <v>-</v>
      </c>
      <c r="AY22" s="73"/>
      <c r="AZ22" s="92"/>
      <c r="BA22" s="64"/>
      <c r="BB22" s="65"/>
      <c r="BC22" s="65"/>
      <c r="BD22" s="65"/>
      <c r="BE22" s="65"/>
      <c r="BF22" s="65"/>
      <c r="BG22" s="69" t="str">
        <f t="shared" si="27"/>
        <v>-</v>
      </c>
      <c r="BH22" s="68"/>
      <c r="BI22" s="64"/>
      <c r="BJ22" s="64"/>
      <c r="BK22" s="65"/>
      <c r="BL22" s="65"/>
      <c r="BM22" s="65"/>
      <c r="BN22" s="65"/>
      <c r="BO22" s="65"/>
      <c r="BP22" s="69" t="str">
        <f t="shared" si="28"/>
        <v>-</v>
      </c>
      <c r="BQ22" s="68"/>
      <c r="BR22" s="70" t="str">
        <f t="shared" si="29"/>
        <v>-</v>
      </c>
      <c r="BS22" s="73"/>
      <c r="BT22" s="92"/>
      <c r="BU22" s="64"/>
      <c r="BV22" s="65"/>
      <c r="BW22" s="65"/>
      <c r="BX22" s="65"/>
      <c r="BY22" s="65"/>
      <c r="BZ22" s="65"/>
      <c r="CA22" s="99" t="str">
        <f t="shared" si="30"/>
        <v>-</v>
      </c>
      <c r="CB22" s="76"/>
      <c r="CC22" s="93"/>
      <c r="CD22" s="94"/>
      <c r="CE22" s="80"/>
      <c r="CF22" s="80"/>
      <c r="CG22" s="80"/>
      <c r="CH22" s="80"/>
      <c r="CI22" s="80"/>
      <c r="CJ22" s="98" t="str">
        <f t="shared" si="31"/>
        <v>-</v>
      </c>
      <c r="CK22" s="76"/>
      <c r="CL22" s="81"/>
      <c r="CM22" s="82"/>
      <c r="CN22" s="64" t="str">
        <f t="shared" si="1"/>
        <v>-</v>
      </c>
      <c r="CO22" s="65"/>
      <c r="CP22" s="65"/>
      <c r="CQ22" s="66" t="str">
        <f t="shared" si="2"/>
        <v>-</v>
      </c>
      <c r="CR22" s="64" t="str">
        <f t="shared" si="3"/>
        <v>-</v>
      </c>
      <c r="CS22" s="67" t="str">
        <f t="shared" si="4"/>
        <v/>
      </c>
      <c r="CT22" s="76"/>
      <c r="CU22" s="61" t="str">
        <f t="shared" si="5"/>
        <v>-</v>
      </c>
      <c r="CV22" s="62" t="str">
        <f t="shared" si="6"/>
        <v>-</v>
      </c>
      <c r="CW22" s="63" t="str">
        <f t="shared" si="7"/>
        <v>-</v>
      </c>
      <c r="CX22" s="63" t="str">
        <f t="shared" si="32"/>
        <v>-</v>
      </c>
      <c r="CY22" s="63" t="str">
        <f t="shared" si="8"/>
        <v>-</v>
      </c>
      <c r="CZ22" s="63" t="str">
        <f t="shared" si="9"/>
        <v>-</v>
      </c>
      <c r="DA22" s="51" t="str">
        <f t="shared" si="33"/>
        <v>-</v>
      </c>
      <c r="DB22" s="52" t="str">
        <f t="shared" si="34"/>
        <v>-</v>
      </c>
      <c r="DC22" s="53" t="str">
        <f t="shared" si="10"/>
        <v>-</v>
      </c>
      <c r="DD22" s="7" t="str">
        <f t="shared" si="35"/>
        <v>-</v>
      </c>
      <c r="DE22" s="7" t="str">
        <f t="shared" si="11"/>
        <v>-</v>
      </c>
      <c r="DF22" s="7" t="str">
        <f t="shared" si="12"/>
        <v>-</v>
      </c>
      <c r="DG22" s="7" t="str">
        <f t="shared" si="13"/>
        <v>-</v>
      </c>
      <c r="DH22" s="7" t="str">
        <f t="shared" si="14"/>
        <v>-</v>
      </c>
      <c r="DI22" s="7" t="str">
        <f t="shared" si="15"/>
        <v>-</v>
      </c>
      <c r="DJ22" s="7" t="str">
        <f t="shared" si="16"/>
        <v>-</v>
      </c>
      <c r="DK22" s="7" t="str">
        <f t="shared" si="17"/>
        <v>-</v>
      </c>
      <c r="DL22" s="13" t="str">
        <f t="shared" si="18"/>
        <v>-</v>
      </c>
      <c r="DM22" s="14" t="str">
        <f t="shared" si="19"/>
        <v>-</v>
      </c>
      <c r="DN22" s="37" t="str">
        <f t="shared" si="36"/>
        <v>-</v>
      </c>
      <c r="DO22" s="89" t="str">
        <f t="shared" si="20"/>
        <v>OK</v>
      </c>
    </row>
    <row r="23" spans="1:119" s="1" customFormat="1" ht="20.100000000000001" customHeight="1">
      <c r="A23" s="76">
        <v>18</v>
      </c>
      <c r="B23" s="92"/>
      <c r="C23" s="64"/>
      <c r="D23" s="71"/>
      <c r="E23" s="71"/>
      <c r="F23" s="71"/>
      <c r="G23" s="71"/>
      <c r="H23" s="71"/>
      <c r="I23" s="69" t="str">
        <f t="shared" si="21"/>
        <v>-</v>
      </c>
      <c r="J23" s="72"/>
      <c r="K23" s="73"/>
      <c r="L23" s="92"/>
      <c r="M23" s="64"/>
      <c r="N23" s="65"/>
      <c r="O23" s="65"/>
      <c r="P23" s="65"/>
      <c r="Q23" s="65"/>
      <c r="R23" s="65"/>
      <c r="S23" s="69" t="str">
        <f t="shared" si="22"/>
        <v>-</v>
      </c>
      <c r="T23" s="68"/>
      <c r="U23" s="64"/>
      <c r="V23" s="64"/>
      <c r="W23" s="65"/>
      <c r="X23" s="65"/>
      <c r="Y23" s="65"/>
      <c r="Z23" s="65"/>
      <c r="AA23" s="65"/>
      <c r="AB23" s="69" t="str">
        <f t="shared" si="23"/>
        <v>-</v>
      </c>
      <c r="AC23" s="68"/>
      <c r="AD23" s="70" t="str">
        <f t="shared" si="0"/>
        <v>-</v>
      </c>
      <c r="AE23" s="73"/>
      <c r="AF23" s="92"/>
      <c r="AG23" s="64"/>
      <c r="AH23" s="65"/>
      <c r="AI23" s="65"/>
      <c r="AJ23" s="65"/>
      <c r="AK23" s="65"/>
      <c r="AL23" s="65"/>
      <c r="AM23" s="69" t="str">
        <f t="shared" si="24"/>
        <v>-</v>
      </c>
      <c r="AN23" s="68"/>
      <c r="AO23" s="64"/>
      <c r="AP23" s="64"/>
      <c r="AQ23" s="65"/>
      <c r="AR23" s="65"/>
      <c r="AS23" s="65"/>
      <c r="AT23" s="65"/>
      <c r="AU23" s="65"/>
      <c r="AV23" s="69" t="str">
        <f t="shared" si="25"/>
        <v>-</v>
      </c>
      <c r="AW23" s="68"/>
      <c r="AX23" s="70" t="str">
        <f t="shared" si="26"/>
        <v>-</v>
      </c>
      <c r="AY23" s="73"/>
      <c r="AZ23" s="92"/>
      <c r="BA23" s="64"/>
      <c r="BB23" s="65"/>
      <c r="BC23" s="65"/>
      <c r="BD23" s="65"/>
      <c r="BE23" s="65"/>
      <c r="BF23" s="65"/>
      <c r="BG23" s="69" t="str">
        <f t="shared" si="27"/>
        <v>-</v>
      </c>
      <c r="BH23" s="68"/>
      <c r="BI23" s="64"/>
      <c r="BJ23" s="64"/>
      <c r="BK23" s="65"/>
      <c r="BL23" s="65"/>
      <c r="BM23" s="65"/>
      <c r="BN23" s="65"/>
      <c r="BO23" s="65"/>
      <c r="BP23" s="69" t="str">
        <f t="shared" si="28"/>
        <v>-</v>
      </c>
      <c r="BQ23" s="68"/>
      <c r="BR23" s="70" t="str">
        <f t="shared" si="29"/>
        <v>-</v>
      </c>
      <c r="BS23" s="73"/>
      <c r="BT23" s="92"/>
      <c r="BU23" s="64"/>
      <c r="BV23" s="65"/>
      <c r="BW23" s="65"/>
      <c r="BX23" s="65"/>
      <c r="BY23" s="65"/>
      <c r="BZ23" s="65"/>
      <c r="CA23" s="99" t="str">
        <f t="shared" si="30"/>
        <v>-</v>
      </c>
      <c r="CB23" s="76"/>
      <c r="CC23" s="93"/>
      <c r="CD23" s="94"/>
      <c r="CE23" s="80"/>
      <c r="CF23" s="80"/>
      <c r="CG23" s="80"/>
      <c r="CH23" s="80"/>
      <c r="CI23" s="80"/>
      <c r="CJ23" s="98" t="str">
        <f t="shared" si="31"/>
        <v>-</v>
      </c>
      <c r="CK23" s="76"/>
      <c r="CL23" s="81"/>
      <c r="CM23" s="82"/>
      <c r="CN23" s="64" t="str">
        <f t="shared" si="1"/>
        <v>-</v>
      </c>
      <c r="CO23" s="65"/>
      <c r="CP23" s="65"/>
      <c r="CQ23" s="66" t="str">
        <f t="shared" si="2"/>
        <v>-</v>
      </c>
      <c r="CR23" s="64" t="str">
        <f t="shared" si="3"/>
        <v>-</v>
      </c>
      <c r="CS23" s="67" t="str">
        <f t="shared" si="4"/>
        <v/>
      </c>
      <c r="CT23" s="76"/>
      <c r="CU23" s="61" t="str">
        <f t="shared" si="5"/>
        <v>-</v>
      </c>
      <c r="CV23" s="62" t="str">
        <f t="shared" si="6"/>
        <v>-</v>
      </c>
      <c r="CW23" s="63" t="str">
        <f t="shared" si="7"/>
        <v>-</v>
      </c>
      <c r="CX23" s="63" t="str">
        <f t="shared" si="32"/>
        <v>-</v>
      </c>
      <c r="CY23" s="63" t="str">
        <f t="shared" si="8"/>
        <v>-</v>
      </c>
      <c r="CZ23" s="63" t="str">
        <f t="shared" si="9"/>
        <v>-</v>
      </c>
      <c r="DA23" s="51" t="str">
        <f t="shared" si="33"/>
        <v>-</v>
      </c>
      <c r="DB23" s="52" t="str">
        <f t="shared" si="34"/>
        <v>-</v>
      </c>
      <c r="DC23" s="53" t="str">
        <f t="shared" si="10"/>
        <v>-</v>
      </c>
      <c r="DD23" s="7" t="str">
        <f t="shared" si="35"/>
        <v>-</v>
      </c>
      <c r="DE23" s="7" t="str">
        <f t="shared" si="11"/>
        <v>-</v>
      </c>
      <c r="DF23" s="7" t="str">
        <f t="shared" si="12"/>
        <v>-</v>
      </c>
      <c r="DG23" s="7" t="str">
        <f t="shared" si="13"/>
        <v>-</v>
      </c>
      <c r="DH23" s="7" t="str">
        <f t="shared" si="14"/>
        <v>-</v>
      </c>
      <c r="DI23" s="7" t="str">
        <f t="shared" si="15"/>
        <v>-</v>
      </c>
      <c r="DJ23" s="7" t="str">
        <f t="shared" si="16"/>
        <v>-</v>
      </c>
      <c r="DK23" s="7" t="str">
        <f t="shared" si="17"/>
        <v>-</v>
      </c>
      <c r="DL23" s="13" t="str">
        <f t="shared" si="18"/>
        <v>-</v>
      </c>
      <c r="DM23" s="14" t="str">
        <f t="shared" si="19"/>
        <v>-</v>
      </c>
      <c r="DN23" s="37" t="str">
        <f t="shared" si="36"/>
        <v>-</v>
      </c>
      <c r="DO23" s="89" t="str">
        <f t="shared" si="20"/>
        <v>OK</v>
      </c>
    </row>
    <row r="24" spans="1:119" s="1" customFormat="1" ht="20.100000000000001" customHeight="1">
      <c r="A24" s="76">
        <v>19</v>
      </c>
      <c r="B24" s="92"/>
      <c r="C24" s="64"/>
      <c r="D24" s="71"/>
      <c r="E24" s="71"/>
      <c r="F24" s="71"/>
      <c r="G24" s="71"/>
      <c r="H24" s="71"/>
      <c r="I24" s="69" t="str">
        <f t="shared" si="21"/>
        <v>-</v>
      </c>
      <c r="J24" s="72"/>
      <c r="K24" s="73"/>
      <c r="L24" s="92"/>
      <c r="M24" s="64"/>
      <c r="N24" s="65"/>
      <c r="O24" s="65"/>
      <c r="P24" s="65"/>
      <c r="Q24" s="65"/>
      <c r="R24" s="65"/>
      <c r="S24" s="69" t="str">
        <f t="shared" si="22"/>
        <v>-</v>
      </c>
      <c r="T24" s="68"/>
      <c r="U24" s="64"/>
      <c r="V24" s="64"/>
      <c r="W24" s="65"/>
      <c r="X24" s="65"/>
      <c r="Y24" s="65"/>
      <c r="Z24" s="65"/>
      <c r="AA24" s="65"/>
      <c r="AB24" s="69" t="str">
        <f t="shared" si="23"/>
        <v>-</v>
      </c>
      <c r="AC24" s="68"/>
      <c r="AD24" s="70" t="str">
        <f t="shared" si="0"/>
        <v>-</v>
      </c>
      <c r="AE24" s="73"/>
      <c r="AF24" s="92"/>
      <c r="AG24" s="64"/>
      <c r="AH24" s="65"/>
      <c r="AI24" s="65"/>
      <c r="AJ24" s="65"/>
      <c r="AK24" s="65"/>
      <c r="AL24" s="65"/>
      <c r="AM24" s="69" t="str">
        <f t="shared" si="24"/>
        <v>-</v>
      </c>
      <c r="AN24" s="68"/>
      <c r="AO24" s="64"/>
      <c r="AP24" s="64"/>
      <c r="AQ24" s="65"/>
      <c r="AR24" s="65"/>
      <c r="AS24" s="65"/>
      <c r="AT24" s="65"/>
      <c r="AU24" s="65"/>
      <c r="AV24" s="69" t="str">
        <f t="shared" si="25"/>
        <v>-</v>
      </c>
      <c r="AW24" s="68"/>
      <c r="AX24" s="70" t="str">
        <f t="shared" si="26"/>
        <v>-</v>
      </c>
      <c r="AY24" s="73"/>
      <c r="AZ24" s="92"/>
      <c r="BA24" s="64"/>
      <c r="BB24" s="65"/>
      <c r="BC24" s="65"/>
      <c r="BD24" s="65"/>
      <c r="BE24" s="65"/>
      <c r="BF24" s="65"/>
      <c r="BG24" s="69" t="str">
        <f t="shared" si="27"/>
        <v>-</v>
      </c>
      <c r="BH24" s="68"/>
      <c r="BI24" s="64"/>
      <c r="BJ24" s="64"/>
      <c r="BK24" s="65"/>
      <c r="BL24" s="65"/>
      <c r="BM24" s="65"/>
      <c r="BN24" s="65"/>
      <c r="BO24" s="65"/>
      <c r="BP24" s="69" t="str">
        <f t="shared" si="28"/>
        <v>-</v>
      </c>
      <c r="BQ24" s="68"/>
      <c r="BR24" s="70" t="str">
        <f t="shared" si="29"/>
        <v>-</v>
      </c>
      <c r="BS24" s="73"/>
      <c r="BT24" s="92"/>
      <c r="BU24" s="64"/>
      <c r="BV24" s="65"/>
      <c r="BW24" s="65"/>
      <c r="BX24" s="65"/>
      <c r="BY24" s="65"/>
      <c r="BZ24" s="65"/>
      <c r="CA24" s="99" t="str">
        <f t="shared" si="30"/>
        <v>-</v>
      </c>
      <c r="CB24" s="76"/>
      <c r="CC24" s="93"/>
      <c r="CD24" s="94"/>
      <c r="CE24" s="80"/>
      <c r="CF24" s="80"/>
      <c r="CG24" s="80"/>
      <c r="CH24" s="80"/>
      <c r="CI24" s="80"/>
      <c r="CJ24" s="98" t="str">
        <f t="shared" si="31"/>
        <v>-</v>
      </c>
      <c r="CK24" s="76"/>
      <c r="CL24" s="81"/>
      <c r="CM24" s="82"/>
      <c r="CN24" s="64" t="str">
        <f t="shared" si="1"/>
        <v>-</v>
      </c>
      <c r="CO24" s="65"/>
      <c r="CP24" s="65"/>
      <c r="CQ24" s="66" t="str">
        <f t="shared" si="2"/>
        <v>-</v>
      </c>
      <c r="CR24" s="64" t="str">
        <f t="shared" si="3"/>
        <v>-</v>
      </c>
      <c r="CS24" s="67" t="str">
        <f t="shared" si="4"/>
        <v/>
      </c>
      <c r="CT24" s="76"/>
      <c r="CU24" s="61" t="str">
        <f t="shared" si="5"/>
        <v>-</v>
      </c>
      <c r="CV24" s="62" t="str">
        <f t="shared" si="6"/>
        <v>-</v>
      </c>
      <c r="CW24" s="63" t="str">
        <f t="shared" si="7"/>
        <v>-</v>
      </c>
      <c r="CX24" s="63" t="str">
        <f t="shared" si="32"/>
        <v>-</v>
      </c>
      <c r="CY24" s="63" t="str">
        <f t="shared" si="8"/>
        <v>-</v>
      </c>
      <c r="CZ24" s="63" t="str">
        <f t="shared" si="9"/>
        <v>-</v>
      </c>
      <c r="DA24" s="51" t="str">
        <f t="shared" si="33"/>
        <v>-</v>
      </c>
      <c r="DB24" s="52" t="str">
        <f t="shared" si="34"/>
        <v>-</v>
      </c>
      <c r="DC24" s="53" t="str">
        <f t="shared" si="10"/>
        <v>-</v>
      </c>
      <c r="DD24" s="7" t="str">
        <f t="shared" si="35"/>
        <v>-</v>
      </c>
      <c r="DE24" s="7" t="str">
        <f t="shared" si="11"/>
        <v>-</v>
      </c>
      <c r="DF24" s="7" t="str">
        <f t="shared" si="12"/>
        <v>-</v>
      </c>
      <c r="DG24" s="7" t="str">
        <f t="shared" si="13"/>
        <v>-</v>
      </c>
      <c r="DH24" s="7" t="str">
        <f t="shared" si="14"/>
        <v>-</v>
      </c>
      <c r="DI24" s="7" t="str">
        <f t="shared" si="15"/>
        <v>-</v>
      </c>
      <c r="DJ24" s="7" t="str">
        <f t="shared" si="16"/>
        <v>-</v>
      </c>
      <c r="DK24" s="7" t="str">
        <f t="shared" si="17"/>
        <v>-</v>
      </c>
      <c r="DL24" s="13" t="str">
        <f t="shared" si="18"/>
        <v>-</v>
      </c>
      <c r="DM24" s="14" t="str">
        <f t="shared" si="19"/>
        <v>-</v>
      </c>
      <c r="DN24" s="37" t="str">
        <f t="shared" si="36"/>
        <v>-</v>
      </c>
      <c r="DO24" s="89" t="str">
        <f t="shared" si="20"/>
        <v>OK</v>
      </c>
    </row>
    <row r="25" spans="1:119" s="1" customFormat="1" ht="20.100000000000001" customHeight="1">
      <c r="A25" s="76">
        <v>20</v>
      </c>
      <c r="B25" s="92"/>
      <c r="C25" s="64"/>
      <c r="D25" s="71"/>
      <c r="E25" s="71"/>
      <c r="F25" s="71"/>
      <c r="G25" s="71"/>
      <c r="H25" s="71"/>
      <c r="I25" s="69" t="str">
        <f t="shared" si="21"/>
        <v>-</v>
      </c>
      <c r="J25" s="72"/>
      <c r="K25" s="73"/>
      <c r="L25" s="92"/>
      <c r="M25" s="64"/>
      <c r="N25" s="65"/>
      <c r="O25" s="65"/>
      <c r="P25" s="65"/>
      <c r="Q25" s="65"/>
      <c r="R25" s="65"/>
      <c r="S25" s="69" t="str">
        <f t="shared" si="22"/>
        <v>-</v>
      </c>
      <c r="T25" s="68"/>
      <c r="U25" s="64"/>
      <c r="V25" s="64"/>
      <c r="W25" s="65"/>
      <c r="X25" s="65"/>
      <c r="Y25" s="65"/>
      <c r="Z25" s="65"/>
      <c r="AA25" s="65"/>
      <c r="AB25" s="69" t="str">
        <f t="shared" si="23"/>
        <v>-</v>
      </c>
      <c r="AC25" s="68"/>
      <c r="AD25" s="70" t="str">
        <f t="shared" si="0"/>
        <v>-</v>
      </c>
      <c r="AE25" s="73"/>
      <c r="AF25" s="92"/>
      <c r="AG25" s="64"/>
      <c r="AH25" s="65"/>
      <c r="AI25" s="65"/>
      <c r="AJ25" s="65"/>
      <c r="AK25" s="65"/>
      <c r="AL25" s="65"/>
      <c r="AM25" s="69" t="str">
        <f t="shared" si="24"/>
        <v>-</v>
      </c>
      <c r="AN25" s="68"/>
      <c r="AO25" s="64"/>
      <c r="AP25" s="64"/>
      <c r="AQ25" s="65"/>
      <c r="AR25" s="65"/>
      <c r="AS25" s="65"/>
      <c r="AT25" s="65"/>
      <c r="AU25" s="65"/>
      <c r="AV25" s="69" t="str">
        <f t="shared" si="25"/>
        <v>-</v>
      </c>
      <c r="AW25" s="68"/>
      <c r="AX25" s="70" t="str">
        <f t="shared" si="26"/>
        <v>-</v>
      </c>
      <c r="AY25" s="73"/>
      <c r="AZ25" s="92"/>
      <c r="BA25" s="64"/>
      <c r="BB25" s="65"/>
      <c r="BC25" s="65"/>
      <c r="BD25" s="65"/>
      <c r="BE25" s="65"/>
      <c r="BF25" s="65"/>
      <c r="BG25" s="69" t="str">
        <f t="shared" si="27"/>
        <v>-</v>
      </c>
      <c r="BH25" s="68"/>
      <c r="BI25" s="64"/>
      <c r="BJ25" s="64"/>
      <c r="BK25" s="65"/>
      <c r="BL25" s="65"/>
      <c r="BM25" s="65"/>
      <c r="BN25" s="65"/>
      <c r="BO25" s="65"/>
      <c r="BP25" s="69" t="str">
        <f t="shared" si="28"/>
        <v>-</v>
      </c>
      <c r="BQ25" s="68"/>
      <c r="BR25" s="70" t="str">
        <f t="shared" si="29"/>
        <v>-</v>
      </c>
      <c r="BS25" s="73"/>
      <c r="BT25" s="92"/>
      <c r="BU25" s="64"/>
      <c r="BV25" s="65"/>
      <c r="BW25" s="65"/>
      <c r="BX25" s="65"/>
      <c r="BY25" s="65"/>
      <c r="BZ25" s="65"/>
      <c r="CA25" s="99" t="str">
        <f t="shared" si="30"/>
        <v>-</v>
      </c>
      <c r="CB25" s="76"/>
      <c r="CC25" s="93"/>
      <c r="CD25" s="94"/>
      <c r="CE25" s="80"/>
      <c r="CF25" s="80"/>
      <c r="CG25" s="80"/>
      <c r="CH25" s="80"/>
      <c r="CI25" s="80"/>
      <c r="CJ25" s="98" t="str">
        <f t="shared" si="31"/>
        <v>-</v>
      </c>
      <c r="CK25" s="76"/>
      <c r="CL25" s="81"/>
      <c r="CM25" s="82"/>
      <c r="CN25" s="64" t="str">
        <f t="shared" si="1"/>
        <v>-</v>
      </c>
      <c r="CO25" s="65"/>
      <c r="CP25" s="65"/>
      <c r="CQ25" s="66" t="str">
        <f t="shared" si="2"/>
        <v>-</v>
      </c>
      <c r="CR25" s="64" t="str">
        <f t="shared" si="3"/>
        <v>-</v>
      </c>
      <c r="CS25" s="67" t="str">
        <f t="shared" si="4"/>
        <v/>
      </c>
      <c r="CT25" s="76"/>
      <c r="CU25" s="61" t="str">
        <f t="shared" si="5"/>
        <v>-</v>
      </c>
      <c r="CV25" s="62" t="str">
        <f t="shared" si="6"/>
        <v>-</v>
      </c>
      <c r="CW25" s="63" t="str">
        <f t="shared" si="7"/>
        <v>-</v>
      </c>
      <c r="CX25" s="63" t="str">
        <f t="shared" si="32"/>
        <v>-</v>
      </c>
      <c r="CY25" s="63" t="str">
        <f t="shared" si="8"/>
        <v>-</v>
      </c>
      <c r="CZ25" s="63" t="str">
        <f t="shared" si="9"/>
        <v>-</v>
      </c>
      <c r="DA25" s="51" t="str">
        <f t="shared" si="33"/>
        <v>-</v>
      </c>
      <c r="DB25" s="52" t="str">
        <f t="shared" si="34"/>
        <v>-</v>
      </c>
      <c r="DC25" s="53" t="str">
        <f t="shared" si="10"/>
        <v>-</v>
      </c>
      <c r="DD25" s="7" t="str">
        <f t="shared" si="35"/>
        <v>-</v>
      </c>
      <c r="DE25" s="7" t="str">
        <f t="shared" si="11"/>
        <v>-</v>
      </c>
      <c r="DF25" s="7" t="str">
        <f t="shared" si="12"/>
        <v>-</v>
      </c>
      <c r="DG25" s="7" t="str">
        <f t="shared" si="13"/>
        <v>-</v>
      </c>
      <c r="DH25" s="7" t="str">
        <f t="shared" si="14"/>
        <v>-</v>
      </c>
      <c r="DI25" s="7" t="str">
        <f t="shared" si="15"/>
        <v>-</v>
      </c>
      <c r="DJ25" s="7" t="str">
        <f t="shared" si="16"/>
        <v>-</v>
      </c>
      <c r="DK25" s="7" t="str">
        <f t="shared" si="17"/>
        <v>-</v>
      </c>
      <c r="DL25" s="13" t="str">
        <f t="shared" si="18"/>
        <v>-</v>
      </c>
      <c r="DM25" s="14" t="str">
        <f t="shared" si="19"/>
        <v>-</v>
      </c>
      <c r="DN25" s="37" t="str">
        <f t="shared" si="36"/>
        <v>-</v>
      </c>
      <c r="DO25" s="89" t="str">
        <f t="shared" si="20"/>
        <v>OK</v>
      </c>
    </row>
    <row r="26" spans="1:119" s="1" customFormat="1" ht="20.100000000000001" customHeight="1">
      <c r="A26" s="76">
        <v>21</v>
      </c>
      <c r="B26" s="92"/>
      <c r="C26" s="64"/>
      <c r="D26" s="71"/>
      <c r="E26" s="71"/>
      <c r="F26" s="71"/>
      <c r="G26" s="71"/>
      <c r="H26" s="71"/>
      <c r="I26" s="69" t="str">
        <f t="shared" si="21"/>
        <v>-</v>
      </c>
      <c r="J26" s="72"/>
      <c r="K26" s="73"/>
      <c r="L26" s="92"/>
      <c r="M26" s="64"/>
      <c r="N26" s="65"/>
      <c r="O26" s="65"/>
      <c r="P26" s="65"/>
      <c r="Q26" s="65"/>
      <c r="R26" s="65"/>
      <c r="S26" s="69" t="str">
        <f t="shared" si="22"/>
        <v>-</v>
      </c>
      <c r="T26" s="68"/>
      <c r="U26" s="64"/>
      <c r="V26" s="64"/>
      <c r="W26" s="65"/>
      <c r="X26" s="65"/>
      <c r="Y26" s="65"/>
      <c r="Z26" s="65"/>
      <c r="AA26" s="65"/>
      <c r="AB26" s="69" t="str">
        <f t="shared" si="23"/>
        <v>-</v>
      </c>
      <c r="AC26" s="68"/>
      <c r="AD26" s="70" t="str">
        <f t="shared" si="0"/>
        <v>-</v>
      </c>
      <c r="AE26" s="73"/>
      <c r="AF26" s="92"/>
      <c r="AG26" s="64"/>
      <c r="AH26" s="65"/>
      <c r="AI26" s="65"/>
      <c r="AJ26" s="65"/>
      <c r="AK26" s="65"/>
      <c r="AL26" s="65"/>
      <c r="AM26" s="69" t="str">
        <f t="shared" si="24"/>
        <v>-</v>
      </c>
      <c r="AN26" s="68"/>
      <c r="AO26" s="64"/>
      <c r="AP26" s="64"/>
      <c r="AQ26" s="65"/>
      <c r="AR26" s="65"/>
      <c r="AS26" s="65"/>
      <c r="AT26" s="65"/>
      <c r="AU26" s="65"/>
      <c r="AV26" s="69" t="str">
        <f t="shared" si="25"/>
        <v>-</v>
      </c>
      <c r="AW26" s="68"/>
      <c r="AX26" s="70" t="str">
        <f t="shared" si="26"/>
        <v>-</v>
      </c>
      <c r="AY26" s="73"/>
      <c r="AZ26" s="92"/>
      <c r="BA26" s="64"/>
      <c r="BB26" s="65"/>
      <c r="BC26" s="65"/>
      <c r="BD26" s="65"/>
      <c r="BE26" s="65"/>
      <c r="BF26" s="65"/>
      <c r="BG26" s="69" t="str">
        <f t="shared" si="27"/>
        <v>-</v>
      </c>
      <c r="BH26" s="68"/>
      <c r="BI26" s="64"/>
      <c r="BJ26" s="64"/>
      <c r="BK26" s="65"/>
      <c r="BL26" s="65"/>
      <c r="BM26" s="65"/>
      <c r="BN26" s="65"/>
      <c r="BO26" s="65"/>
      <c r="BP26" s="69" t="str">
        <f t="shared" si="28"/>
        <v>-</v>
      </c>
      <c r="BQ26" s="68"/>
      <c r="BR26" s="70" t="str">
        <f t="shared" si="29"/>
        <v>-</v>
      </c>
      <c r="BS26" s="73"/>
      <c r="BT26" s="92"/>
      <c r="BU26" s="64"/>
      <c r="BV26" s="65"/>
      <c r="BW26" s="65"/>
      <c r="BX26" s="65"/>
      <c r="BY26" s="65"/>
      <c r="BZ26" s="65"/>
      <c r="CA26" s="99" t="str">
        <f t="shared" si="30"/>
        <v>-</v>
      </c>
      <c r="CB26" s="76"/>
      <c r="CC26" s="93"/>
      <c r="CD26" s="94"/>
      <c r="CE26" s="80"/>
      <c r="CF26" s="80"/>
      <c r="CG26" s="80"/>
      <c r="CH26" s="80"/>
      <c r="CI26" s="80"/>
      <c r="CJ26" s="98" t="str">
        <f t="shared" si="31"/>
        <v>-</v>
      </c>
      <c r="CK26" s="76"/>
      <c r="CL26" s="81"/>
      <c r="CM26" s="82"/>
      <c r="CN26" s="64" t="str">
        <f t="shared" si="1"/>
        <v>-</v>
      </c>
      <c r="CO26" s="65"/>
      <c r="CP26" s="65"/>
      <c r="CQ26" s="66" t="str">
        <f t="shared" si="2"/>
        <v>-</v>
      </c>
      <c r="CR26" s="64" t="str">
        <f t="shared" si="3"/>
        <v>-</v>
      </c>
      <c r="CS26" s="67" t="str">
        <f t="shared" si="4"/>
        <v/>
      </c>
      <c r="CT26" s="76"/>
      <c r="CU26" s="61" t="str">
        <f t="shared" si="5"/>
        <v>-</v>
      </c>
      <c r="CV26" s="62" t="str">
        <f t="shared" si="6"/>
        <v>-</v>
      </c>
      <c r="CW26" s="63" t="str">
        <f t="shared" si="7"/>
        <v>-</v>
      </c>
      <c r="CX26" s="63" t="str">
        <f t="shared" si="32"/>
        <v>-</v>
      </c>
      <c r="CY26" s="63" t="str">
        <f t="shared" si="8"/>
        <v>-</v>
      </c>
      <c r="CZ26" s="63" t="str">
        <f t="shared" si="9"/>
        <v>-</v>
      </c>
      <c r="DA26" s="51" t="str">
        <f t="shared" si="33"/>
        <v>-</v>
      </c>
      <c r="DB26" s="52" t="str">
        <f t="shared" si="34"/>
        <v>-</v>
      </c>
      <c r="DC26" s="53" t="str">
        <f t="shared" si="10"/>
        <v>-</v>
      </c>
      <c r="DD26" s="7" t="str">
        <f t="shared" si="35"/>
        <v>-</v>
      </c>
      <c r="DE26" s="7" t="str">
        <f t="shared" si="11"/>
        <v>-</v>
      </c>
      <c r="DF26" s="7" t="str">
        <f t="shared" si="12"/>
        <v>-</v>
      </c>
      <c r="DG26" s="7" t="str">
        <f t="shared" si="13"/>
        <v>-</v>
      </c>
      <c r="DH26" s="7" t="str">
        <f t="shared" si="14"/>
        <v>-</v>
      </c>
      <c r="DI26" s="7" t="str">
        <f t="shared" si="15"/>
        <v>-</v>
      </c>
      <c r="DJ26" s="7" t="str">
        <f t="shared" si="16"/>
        <v>-</v>
      </c>
      <c r="DK26" s="7" t="str">
        <f t="shared" si="17"/>
        <v>-</v>
      </c>
      <c r="DL26" s="13" t="str">
        <f t="shared" si="18"/>
        <v>-</v>
      </c>
      <c r="DM26" s="14" t="str">
        <f t="shared" si="19"/>
        <v>-</v>
      </c>
      <c r="DN26" s="37" t="str">
        <f t="shared" si="36"/>
        <v>-</v>
      </c>
      <c r="DO26" s="89" t="str">
        <f t="shared" si="20"/>
        <v>OK</v>
      </c>
    </row>
    <row r="27" spans="1:119" s="1" customFormat="1" ht="20.100000000000001" customHeight="1">
      <c r="A27" s="76">
        <v>22</v>
      </c>
      <c r="B27" s="92"/>
      <c r="C27" s="64"/>
      <c r="D27" s="71"/>
      <c r="E27" s="71"/>
      <c r="F27" s="71"/>
      <c r="G27" s="71"/>
      <c r="H27" s="71"/>
      <c r="I27" s="69" t="str">
        <f t="shared" si="21"/>
        <v>-</v>
      </c>
      <c r="J27" s="72"/>
      <c r="K27" s="73"/>
      <c r="L27" s="92"/>
      <c r="M27" s="64"/>
      <c r="N27" s="65"/>
      <c r="O27" s="65"/>
      <c r="P27" s="65"/>
      <c r="Q27" s="65"/>
      <c r="R27" s="65"/>
      <c r="S27" s="69" t="str">
        <f t="shared" si="22"/>
        <v>-</v>
      </c>
      <c r="T27" s="68"/>
      <c r="U27" s="64"/>
      <c r="V27" s="64"/>
      <c r="W27" s="65"/>
      <c r="X27" s="65"/>
      <c r="Y27" s="65"/>
      <c r="Z27" s="65"/>
      <c r="AA27" s="65"/>
      <c r="AB27" s="69" t="str">
        <f t="shared" si="23"/>
        <v>-</v>
      </c>
      <c r="AC27" s="68"/>
      <c r="AD27" s="70" t="str">
        <f t="shared" si="0"/>
        <v>-</v>
      </c>
      <c r="AE27" s="73"/>
      <c r="AF27" s="92"/>
      <c r="AG27" s="64"/>
      <c r="AH27" s="65"/>
      <c r="AI27" s="65"/>
      <c r="AJ27" s="65"/>
      <c r="AK27" s="65"/>
      <c r="AL27" s="65"/>
      <c r="AM27" s="69" t="str">
        <f t="shared" si="24"/>
        <v>-</v>
      </c>
      <c r="AN27" s="68"/>
      <c r="AO27" s="64"/>
      <c r="AP27" s="64"/>
      <c r="AQ27" s="65"/>
      <c r="AR27" s="65"/>
      <c r="AS27" s="65"/>
      <c r="AT27" s="65"/>
      <c r="AU27" s="65"/>
      <c r="AV27" s="69" t="str">
        <f t="shared" si="25"/>
        <v>-</v>
      </c>
      <c r="AW27" s="68"/>
      <c r="AX27" s="70" t="str">
        <f t="shared" si="26"/>
        <v>-</v>
      </c>
      <c r="AY27" s="73"/>
      <c r="AZ27" s="92"/>
      <c r="BA27" s="64"/>
      <c r="BB27" s="65"/>
      <c r="BC27" s="65"/>
      <c r="BD27" s="65"/>
      <c r="BE27" s="65"/>
      <c r="BF27" s="65"/>
      <c r="BG27" s="69" t="str">
        <f t="shared" si="27"/>
        <v>-</v>
      </c>
      <c r="BH27" s="68"/>
      <c r="BI27" s="64"/>
      <c r="BJ27" s="64"/>
      <c r="BK27" s="65"/>
      <c r="BL27" s="65"/>
      <c r="BM27" s="65"/>
      <c r="BN27" s="65"/>
      <c r="BO27" s="65"/>
      <c r="BP27" s="69" t="str">
        <f t="shared" si="28"/>
        <v>-</v>
      </c>
      <c r="BQ27" s="68"/>
      <c r="BR27" s="70" t="str">
        <f t="shared" si="29"/>
        <v>-</v>
      </c>
      <c r="BS27" s="73"/>
      <c r="BT27" s="92"/>
      <c r="BU27" s="64"/>
      <c r="BV27" s="65"/>
      <c r="BW27" s="65"/>
      <c r="BX27" s="65"/>
      <c r="BY27" s="65"/>
      <c r="BZ27" s="65"/>
      <c r="CA27" s="99" t="str">
        <f t="shared" si="30"/>
        <v>-</v>
      </c>
      <c r="CB27" s="76"/>
      <c r="CC27" s="93"/>
      <c r="CD27" s="94"/>
      <c r="CE27" s="80"/>
      <c r="CF27" s="80"/>
      <c r="CG27" s="80"/>
      <c r="CH27" s="80"/>
      <c r="CI27" s="80"/>
      <c r="CJ27" s="98" t="str">
        <f t="shared" si="31"/>
        <v>-</v>
      </c>
      <c r="CK27" s="76"/>
      <c r="CL27" s="81"/>
      <c r="CM27" s="82"/>
      <c r="CN27" s="64" t="str">
        <f t="shared" si="1"/>
        <v>-</v>
      </c>
      <c r="CO27" s="65"/>
      <c r="CP27" s="65"/>
      <c r="CQ27" s="66" t="str">
        <f t="shared" si="2"/>
        <v>-</v>
      </c>
      <c r="CR27" s="64" t="str">
        <f t="shared" si="3"/>
        <v>-</v>
      </c>
      <c r="CS27" s="67" t="str">
        <f t="shared" si="4"/>
        <v/>
      </c>
      <c r="CT27" s="76"/>
      <c r="CU27" s="61" t="str">
        <f t="shared" si="5"/>
        <v>-</v>
      </c>
      <c r="CV27" s="62" t="str">
        <f t="shared" si="6"/>
        <v>-</v>
      </c>
      <c r="CW27" s="63" t="str">
        <f t="shared" si="7"/>
        <v>-</v>
      </c>
      <c r="CX27" s="63" t="str">
        <f t="shared" si="32"/>
        <v>-</v>
      </c>
      <c r="CY27" s="63" t="str">
        <f t="shared" si="8"/>
        <v>-</v>
      </c>
      <c r="CZ27" s="63" t="str">
        <f t="shared" si="9"/>
        <v>-</v>
      </c>
      <c r="DA27" s="51" t="str">
        <f t="shared" si="33"/>
        <v>-</v>
      </c>
      <c r="DB27" s="52" t="str">
        <f t="shared" si="34"/>
        <v>-</v>
      </c>
      <c r="DC27" s="53" t="str">
        <f t="shared" si="10"/>
        <v>-</v>
      </c>
      <c r="DD27" s="7" t="str">
        <f t="shared" si="35"/>
        <v>-</v>
      </c>
      <c r="DE27" s="7" t="str">
        <f t="shared" si="11"/>
        <v>-</v>
      </c>
      <c r="DF27" s="7" t="str">
        <f t="shared" si="12"/>
        <v>-</v>
      </c>
      <c r="DG27" s="7" t="str">
        <f t="shared" si="13"/>
        <v>-</v>
      </c>
      <c r="DH27" s="7" t="str">
        <f t="shared" si="14"/>
        <v>-</v>
      </c>
      <c r="DI27" s="7" t="str">
        <f t="shared" si="15"/>
        <v>-</v>
      </c>
      <c r="DJ27" s="7" t="str">
        <f t="shared" si="16"/>
        <v>-</v>
      </c>
      <c r="DK27" s="7" t="str">
        <f t="shared" si="17"/>
        <v>-</v>
      </c>
      <c r="DL27" s="13" t="str">
        <f t="shared" si="18"/>
        <v>-</v>
      </c>
      <c r="DM27" s="14" t="str">
        <f t="shared" si="19"/>
        <v>-</v>
      </c>
      <c r="DN27" s="37" t="str">
        <f t="shared" si="36"/>
        <v>-</v>
      </c>
      <c r="DO27" s="89" t="str">
        <f t="shared" si="20"/>
        <v>OK</v>
      </c>
    </row>
    <row r="28" spans="1:119" s="1" customFormat="1" ht="20.100000000000001" customHeight="1">
      <c r="A28" s="76">
        <v>23</v>
      </c>
      <c r="B28" s="92"/>
      <c r="C28" s="64"/>
      <c r="D28" s="71"/>
      <c r="E28" s="71"/>
      <c r="F28" s="71"/>
      <c r="G28" s="71"/>
      <c r="H28" s="71"/>
      <c r="I28" s="69" t="str">
        <f t="shared" si="21"/>
        <v>-</v>
      </c>
      <c r="J28" s="72"/>
      <c r="K28" s="73"/>
      <c r="L28" s="92"/>
      <c r="M28" s="64"/>
      <c r="N28" s="65"/>
      <c r="O28" s="65"/>
      <c r="P28" s="65"/>
      <c r="Q28" s="65"/>
      <c r="R28" s="65"/>
      <c r="S28" s="69" t="str">
        <f t="shared" si="22"/>
        <v>-</v>
      </c>
      <c r="T28" s="68"/>
      <c r="U28" s="64"/>
      <c r="V28" s="64"/>
      <c r="W28" s="65"/>
      <c r="X28" s="65"/>
      <c r="Y28" s="65"/>
      <c r="Z28" s="65"/>
      <c r="AA28" s="65"/>
      <c r="AB28" s="69" t="str">
        <f t="shared" si="23"/>
        <v>-</v>
      </c>
      <c r="AC28" s="68"/>
      <c r="AD28" s="70" t="str">
        <f t="shared" si="0"/>
        <v>-</v>
      </c>
      <c r="AE28" s="73"/>
      <c r="AF28" s="92"/>
      <c r="AG28" s="64"/>
      <c r="AH28" s="65"/>
      <c r="AI28" s="65"/>
      <c r="AJ28" s="65"/>
      <c r="AK28" s="65"/>
      <c r="AL28" s="65"/>
      <c r="AM28" s="69" t="str">
        <f t="shared" si="24"/>
        <v>-</v>
      </c>
      <c r="AN28" s="68"/>
      <c r="AO28" s="64"/>
      <c r="AP28" s="64"/>
      <c r="AQ28" s="65"/>
      <c r="AR28" s="65"/>
      <c r="AS28" s="65"/>
      <c r="AT28" s="65"/>
      <c r="AU28" s="65"/>
      <c r="AV28" s="69" t="str">
        <f t="shared" si="25"/>
        <v>-</v>
      </c>
      <c r="AW28" s="68"/>
      <c r="AX28" s="70" t="str">
        <f t="shared" si="26"/>
        <v>-</v>
      </c>
      <c r="AY28" s="73"/>
      <c r="AZ28" s="92"/>
      <c r="BA28" s="64"/>
      <c r="BB28" s="65"/>
      <c r="BC28" s="65"/>
      <c r="BD28" s="65"/>
      <c r="BE28" s="65"/>
      <c r="BF28" s="65"/>
      <c r="BG28" s="69" t="str">
        <f t="shared" si="27"/>
        <v>-</v>
      </c>
      <c r="BH28" s="68"/>
      <c r="BI28" s="64"/>
      <c r="BJ28" s="64"/>
      <c r="BK28" s="65"/>
      <c r="BL28" s="65"/>
      <c r="BM28" s="65"/>
      <c r="BN28" s="65"/>
      <c r="BO28" s="65"/>
      <c r="BP28" s="69" t="str">
        <f t="shared" si="28"/>
        <v>-</v>
      </c>
      <c r="BQ28" s="68"/>
      <c r="BR28" s="70" t="str">
        <f t="shared" si="29"/>
        <v>-</v>
      </c>
      <c r="BS28" s="73"/>
      <c r="BT28" s="92"/>
      <c r="BU28" s="64"/>
      <c r="BV28" s="65"/>
      <c r="BW28" s="65"/>
      <c r="BX28" s="65"/>
      <c r="BY28" s="65"/>
      <c r="BZ28" s="65"/>
      <c r="CA28" s="99" t="str">
        <f t="shared" si="30"/>
        <v>-</v>
      </c>
      <c r="CB28" s="76"/>
      <c r="CC28" s="93"/>
      <c r="CD28" s="94"/>
      <c r="CE28" s="80"/>
      <c r="CF28" s="80"/>
      <c r="CG28" s="80"/>
      <c r="CH28" s="80"/>
      <c r="CI28" s="80"/>
      <c r="CJ28" s="98" t="str">
        <f t="shared" si="31"/>
        <v>-</v>
      </c>
      <c r="CK28" s="76"/>
      <c r="CL28" s="81"/>
      <c r="CM28" s="82"/>
      <c r="CN28" s="64" t="str">
        <f t="shared" si="1"/>
        <v>-</v>
      </c>
      <c r="CO28" s="65"/>
      <c r="CP28" s="65"/>
      <c r="CQ28" s="66" t="str">
        <f t="shared" si="2"/>
        <v>-</v>
      </c>
      <c r="CR28" s="64" t="str">
        <f t="shared" si="3"/>
        <v>-</v>
      </c>
      <c r="CS28" s="67" t="str">
        <f t="shared" si="4"/>
        <v/>
      </c>
      <c r="CT28" s="76"/>
      <c r="CU28" s="61" t="str">
        <f t="shared" si="5"/>
        <v>-</v>
      </c>
      <c r="CV28" s="62" t="str">
        <f t="shared" si="6"/>
        <v>-</v>
      </c>
      <c r="CW28" s="63" t="str">
        <f t="shared" si="7"/>
        <v>-</v>
      </c>
      <c r="CX28" s="63" t="str">
        <f t="shared" si="32"/>
        <v>-</v>
      </c>
      <c r="CY28" s="63" t="str">
        <f t="shared" si="8"/>
        <v>-</v>
      </c>
      <c r="CZ28" s="63" t="str">
        <f t="shared" si="9"/>
        <v>-</v>
      </c>
      <c r="DA28" s="51" t="str">
        <f t="shared" si="33"/>
        <v>-</v>
      </c>
      <c r="DB28" s="52" t="str">
        <f t="shared" si="34"/>
        <v>-</v>
      </c>
      <c r="DC28" s="53" t="str">
        <f t="shared" si="10"/>
        <v>-</v>
      </c>
      <c r="DD28" s="7" t="str">
        <f t="shared" si="35"/>
        <v>-</v>
      </c>
      <c r="DE28" s="7" t="str">
        <f t="shared" si="11"/>
        <v>-</v>
      </c>
      <c r="DF28" s="7" t="str">
        <f t="shared" si="12"/>
        <v>-</v>
      </c>
      <c r="DG28" s="7" t="str">
        <f t="shared" si="13"/>
        <v>-</v>
      </c>
      <c r="DH28" s="7" t="str">
        <f t="shared" si="14"/>
        <v>-</v>
      </c>
      <c r="DI28" s="7" t="str">
        <f t="shared" si="15"/>
        <v>-</v>
      </c>
      <c r="DJ28" s="7" t="str">
        <f t="shared" si="16"/>
        <v>-</v>
      </c>
      <c r="DK28" s="7" t="str">
        <f t="shared" si="17"/>
        <v>-</v>
      </c>
      <c r="DL28" s="13" t="str">
        <f t="shared" si="18"/>
        <v>-</v>
      </c>
      <c r="DM28" s="14" t="str">
        <f t="shared" si="19"/>
        <v>-</v>
      </c>
      <c r="DN28" s="37" t="str">
        <f t="shared" si="36"/>
        <v>-</v>
      </c>
      <c r="DO28" s="89" t="str">
        <f t="shared" si="20"/>
        <v>OK</v>
      </c>
    </row>
    <row r="29" spans="1:119" s="1" customFormat="1" ht="20.100000000000001" customHeight="1">
      <c r="A29" s="76">
        <v>24</v>
      </c>
      <c r="B29" s="92"/>
      <c r="C29" s="64"/>
      <c r="D29" s="71"/>
      <c r="E29" s="71"/>
      <c r="F29" s="71"/>
      <c r="G29" s="71"/>
      <c r="H29" s="71"/>
      <c r="I29" s="69" t="str">
        <f t="shared" si="21"/>
        <v>-</v>
      </c>
      <c r="J29" s="72"/>
      <c r="K29" s="73"/>
      <c r="L29" s="92"/>
      <c r="M29" s="64"/>
      <c r="N29" s="65"/>
      <c r="O29" s="65"/>
      <c r="P29" s="65"/>
      <c r="Q29" s="65"/>
      <c r="R29" s="65"/>
      <c r="S29" s="69" t="str">
        <f t="shared" si="22"/>
        <v>-</v>
      </c>
      <c r="T29" s="68"/>
      <c r="U29" s="64"/>
      <c r="V29" s="64"/>
      <c r="W29" s="65"/>
      <c r="X29" s="65"/>
      <c r="Y29" s="65"/>
      <c r="Z29" s="65"/>
      <c r="AA29" s="65"/>
      <c r="AB29" s="69" t="str">
        <f t="shared" si="23"/>
        <v>-</v>
      </c>
      <c r="AC29" s="68"/>
      <c r="AD29" s="70" t="str">
        <f t="shared" si="0"/>
        <v>-</v>
      </c>
      <c r="AE29" s="73"/>
      <c r="AF29" s="92"/>
      <c r="AG29" s="64"/>
      <c r="AH29" s="65"/>
      <c r="AI29" s="65"/>
      <c r="AJ29" s="65"/>
      <c r="AK29" s="65"/>
      <c r="AL29" s="65"/>
      <c r="AM29" s="69" t="str">
        <f t="shared" si="24"/>
        <v>-</v>
      </c>
      <c r="AN29" s="68"/>
      <c r="AO29" s="64"/>
      <c r="AP29" s="64"/>
      <c r="AQ29" s="65"/>
      <c r="AR29" s="65"/>
      <c r="AS29" s="65"/>
      <c r="AT29" s="65"/>
      <c r="AU29" s="65"/>
      <c r="AV29" s="69" t="str">
        <f t="shared" si="25"/>
        <v>-</v>
      </c>
      <c r="AW29" s="68"/>
      <c r="AX29" s="70" t="str">
        <f t="shared" si="26"/>
        <v>-</v>
      </c>
      <c r="AY29" s="73"/>
      <c r="AZ29" s="92"/>
      <c r="BA29" s="64"/>
      <c r="BB29" s="65"/>
      <c r="BC29" s="65"/>
      <c r="BD29" s="65"/>
      <c r="BE29" s="65"/>
      <c r="BF29" s="65"/>
      <c r="BG29" s="69" t="str">
        <f t="shared" si="27"/>
        <v>-</v>
      </c>
      <c r="BH29" s="68"/>
      <c r="BI29" s="64"/>
      <c r="BJ29" s="64"/>
      <c r="BK29" s="65"/>
      <c r="BL29" s="65"/>
      <c r="BM29" s="65"/>
      <c r="BN29" s="65"/>
      <c r="BO29" s="65"/>
      <c r="BP29" s="69" t="str">
        <f t="shared" si="28"/>
        <v>-</v>
      </c>
      <c r="BQ29" s="68"/>
      <c r="BR29" s="70" t="str">
        <f t="shared" si="29"/>
        <v>-</v>
      </c>
      <c r="BS29" s="73"/>
      <c r="BT29" s="92"/>
      <c r="BU29" s="64"/>
      <c r="BV29" s="65"/>
      <c r="BW29" s="65"/>
      <c r="BX29" s="65"/>
      <c r="BY29" s="65"/>
      <c r="BZ29" s="65"/>
      <c r="CA29" s="99" t="str">
        <f t="shared" si="30"/>
        <v>-</v>
      </c>
      <c r="CB29" s="76"/>
      <c r="CC29" s="93"/>
      <c r="CD29" s="94"/>
      <c r="CE29" s="80"/>
      <c r="CF29" s="80"/>
      <c r="CG29" s="80"/>
      <c r="CH29" s="80"/>
      <c r="CI29" s="80"/>
      <c r="CJ29" s="98" t="str">
        <f t="shared" si="31"/>
        <v>-</v>
      </c>
      <c r="CK29" s="76"/>
      <c r="CL29" s="81"/>
      <c r="CM29" s="82"/>
      <c r="CN29" s="64" t="str">
        <f t="shared" si="1"/>
        <v>-</v>
      </c>
      <c r="CO29" s="65"/>
      <c r="CP29" s="65"/>
      <c r="CQ29" s="66" t="str">
        <f t="shared" si="2"/>
        <v>-</v>
      </c>
      <c r="CR29" s="64" t="str">
        <f t="shared" si="3"/>
        <v>-</v>
      </c>
      <c r="CS29" s="67" t="str">
        <f t="shared" si="4"/>
        <v/>
      </c>
      <c r="CT29" s="76"/>
      <c r="CU29" s="61" t="str">
        <f t="shared" si="5"/>
        <v>-</v>
      </c>
      <c r="CV29" s="62" t="str">
        <f t="shared" si="6"/>
        <v>-</v>
      </c>
      <c r="CW29" s="63" t="str">
        <f t="shared" si="7"/>
        <v>-</v>
      </c>
      <c r="CX29" s="63" t="str">
        <f t="shared" si="32"/>
        <v>-</v>
      </c>
      <c r="CY29" s="63" t="str">
        <f t="shared" si="8"/>
        <v>-</v>
      </c>
      <c r="CZ29" s="63" t="str">
        <f t="shared" si="9"/>
        <v>-</v>
      </c>
      <c r="DA29" s="51" t="str">
        <f t="shared" si="33"/>
        <v>-</v>
      </c>
      <c r="DB29" s="52" t="str">
        <f t="shared" si="34"/>
        <v>-</v>
      </c>
      <c r="DC29" s="53" t="str">
        <f t="shared" si="10"/>
        <v>-</v>
      </c>
      <c r="DD29" s="7" t="str">
        <f t="shared" si="35"/>
        <v>-</v>
      </c>
      <c r="DE29" s="7" t="str">
        <f t="shared" si="11"/>
        <v>-</v>
      </c>
      <c r="DF29" s="7" t="str">
        <f t="shared" si="12"/>
        <v>-</v>
      </c>
      <c r="DG29" s="7" t="str">
        <f t="shared" si="13"/>
        <v>-</v>
      </c>
      <c r="DH29" s="7" t="str">
        <f t="shared" si="14"/>
        <v>-</v>
      </c>
      <c r="DI29" s="7" t="str">
        <f t="shared" si="15"/>
        <v>-</v>
      </c>
      <c r="DJ29" s="7" t="str">
        <f t="shared" si="16"/>
        <v>-</v>
      </c>
      <c r="DK29" s="7" t="str">
        <f t="shared" si="17"/>
        <v>-</v>
      </c>
      <c r="DL29" s="13" t="str">
        <f t="shared" si="18"/>
        <v>-</v>
      </c>
      <c r="DM29" s="14" t="str">
        <f t="shared" si="19"/>
        <v>-</v>
      </c>
      <c r="DN29" s="37" t="str">
        <f t="shared" si="36"/>
        <v>-</v>
      </c>
      <c r="DO29" s="89" t="str">
        <f t="shared" si="20"/>
        <v>OK</v>
      </c>
    </row>
    <row r="30" spans="1:119" s="1" customFormat="1" ht="20.100000000000001" customHeight="1">
      <c r="A30" s="76">
        <v>25</v>
      </c>
      <c r="B30" s="92"/>
      <c r="C30" s="64"/>
      <c r="D30" s="71"/>
      <c r="E30" s="71"/>
      <c r="F30" s="71"/>
      <c r="G30" s="71"/>
      <c r="H30" s="71"/>
      <c r="I30" s="69" t="str">
        <f t="shared" si="21"/>
        <v>-</v>
      </c>
      <c r="J30" s="72"/>
      <c r="K30" s="73"/>
      <c r="L30" s="92"/>
      <c r="M30" s="64"/>
      <c r="N30" s="65"/>
      <c r="O30" s="65"/>
      <c r="P30" s="65"/>
      <c r="Q30" s="65"/>
      <c r="R30" s="65"/>
      <c r="S30" s="69" t="str">
        <f t="shared" si="22"/>
        <v>-</v>
      </c>
      <c r="T30" s="68"/>
      <c r="U30" s="64"/>
      <c r="V30" s="64"/>
      <c r="W30" s="65"/>
      <c r="X30" s="65"/>
      <c r="Y30" s="65"/>
      <c r="Z30" s="65"/>
      <c r="AA30" s="65"/>
      <c r="AB30" s="69" t="str">
        <f t="shared" si="23"/>
        <v>-</v>
      </c>
      <c r="AC30" s="68"/>
      <c r="AD30" s="70" t="str">
        <f t="shared" si="0"/>
        <v>-</v>
      </c>
      <c r="AE30" s="73"/>
      <c r="AF30" s="92"/>
      <c r="AG30" s="64"/>
      <c r="AH30" s="65"/>
      <c r="AI30" s="65"/>
      <c r="AJ30" s="65"/>
      <c r="AK30" s="65"/>
      <c r="AL30" s="65"/>
      <c r="AM30" s="69" t="str">
        <f t="shared" si="24"/>
        <v>-</v>
      </c>
      <c r="AN30" s="68"/>
      <c r="AO30" s="64"/>
      <c r="AP30" s="64"/>
      <c r="AQ30" s="65"/>
      <c r="AR30" s="65"/>
      <c r="AS30" s="65"/>
      <c r="AT30" s="65"/>
      <c r="AU30" s="65"/>
      <c r="AV30" s="69" t="str">
        <f t="shared" si="25"/>
        <v>-</v>
      </c>
      <c r="AW30" s="68"/>
      <c r="AX30" s="70" t="str">
        <f t="shared" si="26"/>
        <v>-</v>
      </c>
      <c r="AY30" s="73"/>
      <c r="AZ30" s="92"/>
      <c r="BA30" s="64"/>
      <c r="BB30" s="65"/>
      <c r="BC30" s="65"/>
      <c r="BD30" s="65"/>
      <c r="BE30" s="65"/>
      <c r="BF30" s="65"/>
      <c r="BG30" s="69" t="str">
        <f t="shared" si="27"/>
        <v>-</v>
      </c>
      <c r="BH30" s="68"/>
      <c r="BI30" s="64"/>
      <c r="BJ30" s="64"/>
      <c r="BK30" s="65"/>
      <c r="BL30" s="65"/>
      <c r="BM30" s="65"/>
      <c r="BN30" s="65"/>
      <c r="BO30" s="65"/>
      <c r="BP30" s="69" t="str">
        <f t="shared" si="28"/>
        <v>-</v>
      </c>
      <c r="BQ30" s="68"/>
      <c r="BR30" s="70" t="str">
        <f t="shared" si="29"/>
        <v>-</v>
      </c>
      <c r="BS30" s="73"/>
      <c r="BT30" s="92"/>
      <c r="BU30" s="64"/>
      <c r="BV30" s="65"/>
      <c r="BW30" s="65"/>
      <c r="BX30" s="65"/>
      <c r="BY30" s="65"/>
      <c r="BZ30" s="65"/>
      <c r="CA30" s="99" t="str">
        <f t="shared" si="30"/>
        <v>-</v>
      </c>
      <c r="CB30" s="76"/>
      <c r="CC30" s="93"/>
      <c r="CD30" s="94"/>
      <c r="CE30" s="80"/>
      <c r="CF30" s="80"/>
      <c r="CG30" s="80"/>
      <c r="CH30" s="80"/>
      <c r="CI30" s="80"/>
      <c r="CJ30" s="98" t="str">
        <f t="shared" si="31"/>
        <v>-</v>
      </c>
      <c r="CK30" s="76"/>
      <c r="CL30" s="81"/>
      <c r="CM30" s="82"/>
      <c r="CN30" s="64" t="str">
        <f t="shared" si="1"/>
        <v>-</v>
      </c>
      <c r="CO30" s="65"/>
      <c r="CP30" s="65"/>
      <c r="CQ30" s="66" t="str">
        <f t="shared" si="2"/>
        <v>-</v>
      </c>
      <c r="CR30" s="64" t="str">
        <f t="shared" si="3"/>
        <v>-</v>
      </c>
      <c r="CS30" s="67" t="str">
        <f t="shared" si="4"/>
        <v/>
      </c>
      <c r="CT30" s="76"/>
      <c r="CU30" s="61" t="str">
        <f t="shared" si="5"/>
        <v>-</v>
      </c>
      <c r="CV30" s="62" t="str">
        <f t="shared" si="6"/>
        <v>-</v>
      </c>
      <c r="CW30" s="63" t="str">
        <f t="shared" si="7"/>
        <v>-</v>
      </c>
      <c r="CX30" s="63" t="str">
        <f t="shared" si="32"/>
        <v>-</v>
      </c>
      <c r="CY30" s="63" t="str">
        <f t="shared" si="8"/>
        <v>-</v>
      </c>
      <c r="CZ30" s="63" t="str">
        <f t="shared" si="9"/>
        <v>-</v>
      </c>
      <c r="DA30" s="51" t="str">
        <f t="shared" si="33"/>
        <v>-</v>
      </c>
      <c r="DB30" s="52" t="str">
        <f t="shared" si="34"/>
        <v>-</v>
      </c>
      <c r="DC30" s="53" t="str">
        <f t="shared" si="10"/>
        <v>-</v>
      </c>
      <c r="DD30" s="7" t="str">
        <f t="shared" si="35"/>
        <v>-</v>
      </c>
      <c r="DE30" s="7" t="str">
        <f t="shared" si="11"/>
        <v>-</v>
      </c>
      <c r="DF30" s="7" t="str">
        <f t="shared" si="12"/>
        <v>-</v>
      </c>
      <c r="DG30" s="7" t="str">
        <f t="shared" si="13"/>
        <v>-</v>
      </c>
      <c r="DH30" s="7" t="str">
        <f t="shared" si="14"/>
        <v>-</v>
      </c>
      <c r="DI30" s="7" t="str">
        <f t="shared" si="15"/>
        <v>-</v>
      </c>
      <c r="DJ30" s="7" t="str">
        <f t="shared" si="16"/>
        <v>-</v>
      </c>
      <c r="DK30" s="7" t="str">
        <f t="shared" si="17"/>
        <v>-</v>
      </c>
      <c r="DL30" s="13" t="str">
        <f t="shared" si="18"/>
        <v>-</v>
      </c>
      <c r="DM30" s="14" t="str">
        <f t="shared" si="19"/>
        <v>-</v>
      </c>
      <c r="DN30" s="37" t="str">
        <f t="shared" si="36"/>
        <v>-</v>
      </c>
      <c r="DO30" s="89" t="str">
        <f t="shared" si="20"/>
        <v>OK</v>
      </c>
    </row>
    <row r="31" spans="1:119" s="1" customFormat="1" ht="20.100000000000001" customHeight="1">
      <c r="A31" s="76">
        <v>26</v>
      </c>
      <c r="B31" s="92"/>
      <c r="C31" s="64"/>
      <c r="D31" s="71"/>
      <c r="E31" s="71"/>
      <c r="F31" s="71"/>
      <c r="G31" s="71"/>
      <c r="H31" s="71"/>
      <c r="I31" s="69" t="str">
        <f t="shared" si="21"/>
        <v>-</v>
      </c>
      <c r="J31" s="72"/>
      <c r="K31" s="73"/>
      <c r="L31" s="92"/>
      <c r="M31" s="64"/>
      <c r="N31" s="65"/>
      <c r="O31" s="65"/>
      <c r="P31" s="65"/>
      <c r="Q31" s="65"/>
      <c r="R31" s="65"/>
      <c r="S31" s="69" t="str">
        <f t="shared" si="22"/>
        <v>-</v>
      </c>
      <c r="T31" s="68"/>
      <c r="U31" s="64"/>
      <c r="V31" s="64"/>
      <c r="W31" s="65"/>
      <c r="X31" s="65"/>
      <c r="Y31" s="65"/>
      <c r="Z31" s="65"/>
      <c r="AA31" s="65"/>
      <c r="AB31" s="69" t="str">
        <f t="shared" si="23"/>
        <v>-</v>
      </c>
      <c r="AC31" s="68"/>
      <c r="AD31" s="70" t="str">
        <f t="shared" si="0"/>
        <v>-</v>
      </c>
      <c r="AE31" s="73"/>
      <c r="AF31" s="92"/>
      <c r="AG31" s="64"/>
      <c r="AH31" s="65"/>
      <c r="AI31" s="65"/>
      <c r="AJ31" s="65"/>
      <c r="AK31" s="65"/>
      <c r="AL31" s="65"/>
      <c r="AM31" s="69" t="str">
        <f t="shared" si="24"/>
        <v>-</v>
      </c>
      <c r="AN31" s="68"/>
      <c r="AO31" s="64"/>
      <c r="AP31" s="64"/>
      <c r="AQ31" s="65"/>
      <c r="AR31" s="65"/>
      <c r="AS31" s="65"/>
      <c r="AT31" s="65"/>
      <c r="AU31" s="65"/>
      <c r="AV31" s="69" t="str">
        <f t="shared" si="25"/>
        <v>-</v>
      </c>
      <c r="AW31" s="68"/>
      <c r="AX31" s="70" t="str">
        <f t="shared" si="26"/>
        <v>-</v>
      </c>
      <c r="AY31" s="73"/>
      <c r="AZ31" s="92"/>
      <c r="BA31" s="64"/>
      <c r="BB31" s="65"/>
      <c r="BC31" s="65"/>
      <c r="BD31" s="65"/>
      <c r="BE31" s="65"/>
      <c r="BF31" s="65"/>
      <c r="BG31" s="69" t="str">
        <f t="shared" si="27"/>
        <v>-</v>
      </c>
      <c r="BH31" s="68"/>
      <c r="BI31" s="64"/>
      <c r="BJ31" s="64"/>
      <c r="BK31" s="65"/>
      <c r="BL31" s="65"/>
      <c r="BM31" s="65"/>
      <c r="BN31" s="65"/>
      <c r="BO31" s="65"/>
      <c r="BP31" s="69" t="str">
        <f t="shared" si="28"/>
        <v>-</v>
      </c>
      <c r="BQ31" s="68"/>
      <c r="BR31" s="70" t="str">
        <f t="shared" si="29"/>
        <v>-</v>
      </c>
      <c r="BS31" s="73"/>
      <c r="BT31" s="92"/>
      <c r="BU31" s="64"/>
      <c r="BV31" s="65"/>
      <c r="BW31" s="65"/>
      <c r="BX31" s="65"/>
      <c r="BY31" s="65"/>
      <c r="BZ31" s="65"/>
      <c r="CA31" s="99" t="str">
        <f t="shared" si="30"/>
        <v>-</v>
      </c>
      <c r="CB31" s="76"/>
      <c r="CC31" s="93"/>
      <c r="CD31" s="94"/>
      <c r="CE31" s="80"/>
      <c r="CF31" s="80"/>
      <c r="CG31" s="80"/>
      <c r="CH31" s="80"/>
      <c r="CI31" s="80"/>
      <c r="CJ31" s="98" t="str">
        <f t="shared" si="31"/>
        <v>-</v>
      </c>
      <c r="CK31" s="76"/>
      <c r="CL31" s="81"/>
      <c r="CM31" s="82"/>
      <c r="CN31" s="64" t="str">
        <f t="shared" si="1"/>
        <v>-</v>
      </c>
      <c r="CO31" s="65"/>
      <c r="CP31" s="65"/>
      <c r="CQ31" s="66" t="str">
        <f t="shared" si="2"/>
        <v>-</v>
      </c>
      <c r="CR31" s="64" t="str">
        <f t="shared" si="3"/>
        <v>-</v>
      </c>
      <c r="CS31" s="67" t="str">
        <f t="shared" si="4"/>
        <v/>
      </c>
      <c r="CT31" s="76"/>
      <c r="CU31" s="61" t="str">
        <f t="shared" si="5"/>
        <v>-</v>
      </c>
      <c r="CV31" s="62" t="str">
        <f t="shared" si="6"/>
        <v>-</v>
      </c>
      <c r="CW31" s="63" t="str">
        <f t="shared" si="7"/>
        <v>-</v>
      </c>
      <c r="CX31" s="63" t="str">
        <f t="shared" si="32"/>
        <v>-</v>
      </c>
      <c r="CY31" s="63" t="str">
        <f t="shared" si="8"/>
        <v>-</v>
      </c>
      <c r="CZ31" s="63" t="str">
        <f t="shared" si="9"/>
        <v>-</v>
      </c>
      <c r="DA31" s="51" t="str">
        <f t="shared" si="33"/>
        <v>-</v>
      </c>
      <c r="DB31" s="52" t="str">
        <f t="shared" si="34"/>
        <v>-</v>
      </c>
      <c r="DC31" s="53" t="str">
        <f t="shared" si="10"/>
        <v>-</v>
      </c>
      <c r="DD31" s="7" t="str">
        <f t="shared" si="35"/>
        <v>-</v>
      </c>
      <c r="DE31" s="7" t="str">
        <f t="shared" si="11"/>
        <v>-</v>
      </c>
      <c r="DF31" s="7" t="str">
        <f t="shared" si="12"/>
        <v>-</v>
      </c>
      <c r="DG31" s="7" t="str">
        <f t="shared" si="13"/>
        <v>-</v>
      </c>
      <c r="DH31" s="7" t="str">
        <f t="shared" si="14"/>
        <v>-</v>
      </c>
      <c r="DI31" s="7" t="str">
        <f t="shared" si="15"/>
        <v>-</v>
      </c>
      <c r="DJ31" s="7" t="str">
        <f t="shared" si="16"/>
        <v>-</v>
      </c>
      <c r="DK31" s="7" t="str">
        <f t="shared" si="17"/>
        <v>-</v>
      </c>
      <c r="DL31" s="13" t="str">
        <f t="shared" si="18"/>
        <v>-</v>
      </c>
      <c r="DM31" s="14" t="str">
        <f t="shared" si="19"/>
        <v>-</v>
      </c>
      <c r="DN31" s="37" t="str">
        <f t="shared" si="36"/>
        <v>-</v>
      </c>
      <c r="DO31" s="89" t="str">
        <f t="shared" si="20"/>
        <v>OK</v>
      </c>
    </row>
    <row r="32" spans="1:119" s="1" customFormat="1" ht="20.100000000000001" customHeight="1">
      <c r="A32" s="76">
        <v>27</v>
      </c>
      <c r="B32" s="92"/>
      <c r="C32" s="64"/>
      <c r="D32" s="71"/>
      <c r="E32" s="71"/>
      <c r="F32" s="71"/>
      <c r="G32" s="71"/>
      <c r="H32" s="71"/>
      <c r="I32" s="69" t="str">
        <f t="shared" si="21"/>
        <v>-</v>
      </c>
      <c r="J32" s="72"/>
      <c r="K32" s="73"/>
      <c r="L32" s="92"/>
      <c r="M32" s="64"/>
      <c r="N32" s="65"/>
      <c r="O32" s="65"/>
      <c r="P32" s="65"/>
      <c r="Q32" s="65"/>
      <c r="R32" s="65"/>
      <c r="S32" s="69" t="str">
        <f t="shared" si="22"/>
        <v>-</v>
      </c>
      <c r="T32" s="68"/>
      <c r="U32" s="64"/>
      <c r="V32" s="64"/>
      <c r="W32" s="65"/>
      <c r="X32" s="65"/>
      <c r="Y32" s="65"/>
      <c r="Z32" s="65"/>
      <c r="AA32" s="65"/>
      <c r="AB32" s="69" t="str">
        <f t="shared" si="23"/>
        <v>-</v>
      </c>
      <c r="AC32" s="68"/>
      <c r="AD32" s="70" t="str">
        <f t="shared" si="0"/>
        <v>-</v>
      </c>
      <c r="AE32" s="73"/>
      <c r="AF32" s="92"/>
      <c r="AG32" s="64"/>
      <c r="AH32" s="65"/>
      <c r="AI32" s="65"/>
      <c r="AJ32" s="65"/>
      <c r="AK32" s="65"/>
      <c r="AL32" s="65"/>
      <c r="AM32" s="69" t="str">
        <f t="shared" si="24"/>
        <v>-</v>
      </c>
      <c r="AN32" s="68"/>
      <c r="AO32" s="64"/>
      <c r="AP32" s="64"/>
      <c r="AQ32" s="65"/>
      <c r="AR32" s="65"/>
      <c r="AS32" s="65"/>
      <c r="AT32" s="65"/>
      <c r="AU32" s="65"/>
      <c r="AV32" s="69" t="str">
        <f t="shared" si="25"/>
        <v>-</v>
      </c>
      <c r="AW32" s="68"/>
      <c r="AX32" s="70" t="str">
        <f t="shared" si="26"/>
        <v>-</v>
      </c>
      <c r="AY32" s="73"/>
      <c r="AZ32" s="92"/>
      <c r="BA32" s="64"/>
      <c r="BB32" s="65"/>
      <c r="BC32" s="65"/>
      <c r="BD32" s="65"/>
      <c r="BE32" s="65"/>
      <c r="BF32" s="65"/>
      <c r="BG32" s="69" t="str">
        <f t="shared" si="27"/>
        <v>-</v>
      </c>
      <c r="BH32" s="68"/>
      <c r="BI32" s="64"/>
      <c r="BJ32" s="64"/>
      <c r="BK32" s="65"/>
      <c r="BL32" s="65"/>
      <c r="BM32" s="65"/>
      <c r="BN32" s="65"/>
      <c r="BO32" s="65"/>
      <c r="BP32" s="69" t="str">
        <f t="shared" si="28"/>
        <v>-</v>
      </c>
      <c r="BQ32" s="68"/>
      <c r="BR32" s="70" t="str">
        <f t="shared" si="29"/>
        <v>-</v>
      </c>
      <c r="BS32" s="73"/>
      <c r="BT32" s="92"/>
      <c r="BU32" s="64"/>
      <c r="BV32" s="65"/>
      <c r="BW32" s="65"/>
      <c r="BX32" s="65"/>
      <c r="BY32" s="65"/>
      <c r="BZ32" s="65"/>
      <c r="CA32" s="99" t="str">
        <f t="shared" si="30"/>
        <v>-</v>
      </c>
      <c r="CB32" s="76"/>
      <c r="CC32" s="93"/>
      <c r="CD32" s="94"/>
      <c r="CE32" s="80"/>
      <c r="CF32" s="80"/>
      <c r="CG32" s="80"/>
      <c r="CH32" s="80"/>
      <c r="CI32" s="80"/>
      <c r="CJ32" s="98" t="str">
        <f t="shared" si="31"/>
        <v>-</v>
      </c>
      <c r="CK32" s="76"/>
      <c r="CL32" s="81"/>
      <c r="CM32" s="82"/>
      <c r="CN32" s="64" t="str">
        <f t="shared" si="1"/>
        <v>-</v>
      </c>
      <c r="CO32" s="65"/>
      <c r="CP32" s="65"/>
      <c r="CQ32" s="66" t="str">
        <f t="shared" si="2"/>
        <v>-</v>
      </c>
      <c r="CR32" s="64" t="str">
        <f t="shared" si="3"/>
        <v>-</v>
      </c>
      <c r="CS32" s="67" t="str">
        <f t="shared" si="4"/>
        <v/>
      </c>
      <c r="CT32" s="76"/>
      <c r="CU32" s="61" t="str">
        <f t="shared" si="5"/>
        <v>-</v>
      </c>
      <c r="CV32" s="62" t="str">
        <f t="shared" si="6"/>
        <v>-</v>
      </c>
      <c r="CW32" s="63" t="str">
        <f t="shared" si="7"/>
        <v>-</v>
      </c>
      <c r="CX32" s="63" t="str">
        <f t="shared" si="32"/>
        <v>-</v>
      </c>
      <c r="CY32" s="63" t="str">
        <f t="shared" si="8"/>
        <v>-</v>
      </c>
      <c r="CZ32" s="63" t="str">
        <f t="shared" si="9"/>
        <v>-</v>
      </c>
      <c r="DA32" s="51" t="str">
        <f t="shared" si="33"/>
        <v>-</v>
      </c>
      <c r="DB32" s="52" t="str">
        <f t="shared" si="34"/>
        <v>-</v>
      </c>
      <c r="DC32" s="53" t="str">
        <f t="shared" si="10"/>
        <v>-</v>
      </c>
      <c r="DD32" s="7" t="str">
        <f t="shared" si="35"/>
        <v>-</v>
      </c>
      <c r="DE32" s="7" t="str">
        <f t="shared" si="11"/>
        <v>-</v>
      </c>
      <c r="DF32" s="7" t="str">
        <f t="shared" si="12"/>
        <v>-</v>
      </c>
      <c r="DG32" s="7" t="str">
        <f t="shared" si="13"/>
        <v>-</v>
      </c>
      <c r="DH32" s="7" t="str">
        <f t="shared" si="14"/>
        <v>-</v>
      </c>
      <c r="DI32" s="7" t="str">
        <f t="shared" si="15"/>
        <v>-</v>
      </c>
      <c r="DJ32" s="7" t="str">
        <f t="shared" si="16"/>
        <v>-</v>
      </c>
      <c r="DK32" s="7" t="str">
        <f t="shared" si="17"/>
        <v>-</v>
      </c>
      <c r="DL32" s="13" t="str">
        <f t="shared" si="18"/>
        <v>-</v>
      </c>
      <c r="DM32" s="14" t="str">
        <f t="shared" si="19"/>
        <v>-</v>
      </c>
      <c r="DN32" s="37" t="str">
        <f t="shared" si="36"/>
        <v>-</v>
      </c>
      <c r="DO32" s="89" t="str">
        <f t="shared" si="20"/>
        <v>OK</v>
      </c>
    </row>
    <row r="33" spans="1:119" s="1" customFormat="1" ht="20.100000000000001" customHeight="1">
      <c r="A33" s="76">
        <v>28</v>
      </c>
      <c r="B33" s="92"/>
      <c r="C33" s="64"/>
      <c r="D33" s="71"/>
      <c r="E33" s="71"/>
      <c r="F33" s="71"/>
      <c r="G33" s="71"/>
      <c r="H33" s="71"/>
      <c r="I33" s="69" t="str">
        <f t="shared" si="21"/>
        <v>-</v>
      </c>
      <c r="J33" s="72"/>
      <c r="K33" s="73"/>
      <c r="L33" s="92"/>
      <c r="M33" s="64"/>
      <c r="N33" s="65"/>
      <c r="O33" s="65"/>
      <c r="P33" s="65"/>
      <c r="Q33" s="65"/>
      <c r="R33" s="65"/>
      <c r="S33" s="69" t="str">
        <f t="shared" si="22"/>
        <v>-</v>
      </c>
      <c r="T33" s="68"/>
      <c r="U33" s="64"/>
      <c r="V33" s="64"/>
      <c r="W33" s="65"/>
      <c r="X33" s="65"/>
      <c r="Y33" s="65"/>
      <c r="Z33" s="65"/>
      <c r="AA33" s="65"/>
      <c r="AB33" s="69" t="str">
        <f t="shared" si="23"/>
        <v>-</v>
      </c>
      <c r="AC33" s="68"/>
      <c r="AD33" s="70" t="str">
        <f t="shared" si="0"/>
        <v>-</v>
      </c>
      <c r="AE33" s="73"/>
      <c r="AF33" s="92"/>
      <c r="AG33" s="64"/>
      <c r="AH33" s="65"/>
      <c r="AI33" s="65"/>
      <c r="AJ33" s="65"/>
      <c r="AK33" s="65"/>
      <c r="AL33" s="65"/>
      <c r="AM33" s="69" t="str">
        <f t="shared" si="24"/>
        <v>-</v>
      </c>
      <c r="AN33" s="68"/>
      <c r="AO33" s="64"/>
      <c r="AP33" s="64"/>
      <c r="AQ33" s="65"/>
      <c r="AR33" s="65"/>
      <c r="AS33" s="65"/>
      <c r="AT33" s="65"/>
      <c r="AU33" s="65"/>
      <c r="AV33" s="69" t="str">
        <f t="shared" si="25"/>
        <v>-</v>
      </c>
      <c r="AW33" s="68"/>
      <c r="AX33" s="70" t="str">
        <f t="shared" si="26"/>
        <v>-</v>
      </c>
      <c r="AY33" s="73"/>
      <c r="AZ33" s="92"/>
      <c r="BA33" s="64"/>
      <c r="BB33" s="65"/>
      <c r="BC33" s="65"/>
      <c r="BD33" s="65"/>
      <c r="BE33" s="65"/>
      <c r="BF33" s="65"/>
      <c r="BG33" s="69" t="str">
        <f t="shared" si="27"/>
        <v>-</v>
      </c>
      <c r="BH33" s="68"/>
      <c r="BI33" s="64"/>
      <c r="BJ33" s="64"/>
      <c r="BK33" s="65"/>
      <c r="BL33" s="65"/>
      <c r="BM33" s="65"/>
      <c r="BN33" s="65"/>
      <c r="BO33" s="65"/>
      <c r="BP33" s="69" t="str">
        <f t="shared" si="28"/>
        <v>-</v>
      </c>
      <c r="BQ33" s="68"/>
      <c r="BR33" s="70" t="str">
        <f t="shared" si="29"/>
        <v>-</v>
      </c>
      <c r="BS33" s="73"/>
      <c r="BT33" s="92"/>
      <c r="BU33" s="64"/>
      <c r="BV33" s="65"/>
      <c r="BW33" s="65"/>
      <c r="BX33" s="65"/>
      <c r="BY33" s="65"/>
      <c r="BZ33" s="65"/>
      <c r="CA33" s="99" t="str">
        <f t="shared" si="30"/>
        <v>-</v>
      </c>
      <c r="CB33" s="76"/>
      <c r="CC33" s="93"/>
      <c r="CD33" s="94"/>
      <c r="CE33" s="80"/>
      <c r="CF33" s="80"/>
      <c r="CG33" s="80"/>
      <c r="CH33" s="80"/>
      <c r="CI33" s="80"/>
      <c r="CJ33" s="98" t="str">
        <f t="shared" si="31"/>
        <v>-</v>
      </c>
      <c r="CK33" s="76"/>
      <c r="CL33" s="81"/>
      <c r="CM33" s="82"/>
      <c r="CN33" s="64" t="str">
        <f t="shared" si="1"/>
        <v>-</v>
      </c>
      <c r="CO33" s="65"/>
      <c r="CP33" s="65"/>
      <c r="CQ33" s="66" t="str">
        <f t="shared" si="2"/>
        <v>-</v>
      </c>
      <c r="CR33" s="64" t="str">
        <f t="shared" si="3"/>
        <v>-</v>
      </c>
      <c r="CS33" s="67" t="str">
        <f t="shared" si="4"/>
        <v/>
      </c>
      <c r="CT33" s="76"/>
      <c r="CU33" s="61" t="str">
        <f t="shared" si="5"/>
        <v>-</v>
      </c>
      <c r="CV33" s="62" t="str">
        <f t="shared" si="6"/>
        <v>-</v>
      </c>
      <c r="CW33" s="63" t="str">
        <f t="shared" si="7"/>
        <v>-</v>
      </c>
      <c r="CX33" s="63" t="str">
        <f t="shared" si="32"/>
        <v>-</v>
      </c>
      <c r="CY33" s="63" t="str">
        <f t="shared" si="8"/>
        <v>-</v>
      </c>
      <c r="CZ33" s="63" t="str">
        <f t="shared" si="9"/>
        <v>-</v>
      </c>
      <c r="DA33" s="51" t="str">
        <f t="shared" si="33"/>
        <v>-</v>
      </c>
      <c r="DB33" s="52" t="str">
        <f t="shared" si="34"/>
        <v>-</v>
      </c>
      <c r="DC33" s="53" t="str">
        <f t="shared" si="10"/>
        <v>-</v>
      </c>
      <c r="DD33" s="7" t="str">
        <f t="shared" si="35"/>
        <v>-</v>
      </c>
      <c r="DE33" s="7" t="str">
        <f t="shared" si="11"/>
        <v>-</v>
      </c>
      <c r="DF33" s="7" t="str">
        <f t="shared" si="12"/>
        <v>-</v>
      </c>
      <c r="DG33" s="7" t="str">
        <f t="shared" si="13"/>
        <v>-</v>
      </c>
      <c r="DH33" s="7" t="str">
        <f t="shared" si="14"/>
        <v>-</v>
      </c>
      <c r="DI33" s="7" t="str">
        <f t="shared" si="15"/>
        <v>-</v>
      </c>
      <c r="DJ33" s="7" t="str">
        <f t="shared" si="16"/>
        <v>-</v>
      </c>
      <c r="DK33" s="7" t="str">
        <f t="shared" si="17"/>
        <v>-</v>
      </c>
      <c r="DL33" s="13" t="str">
        <f t="shared" si="18"/>
        <v>-</v>
      </c>
      <c r="DM33" s="14" t="str">
        <f t="shared" si="19"/>
        <v>-</v>
      </c>
      <c r="DN33" s="37" t="str">
        <f t="shared" si="36"/>
        <v>-</v>
      </c>
      <c r="DO33" s="89" t="str">
        <f t="shared" si="20"/>
        <v>OK</v>
      </c>
    </row>
    <row r="34" spans="1:119" s="1" customFormat="1" ht="20.100000000000001" customHeight="1">
      <c r="A34" s="76">
        <v>29</v>
      </c>
      <c r="B34" s="92"/>
      <c r="C34" s="64"/>
      <c r="D34" s="71"/>
      <c r="E34" s="71"/>
      <c r="F34" s="71"/>
      <c r="G34" s="71"/>
      <c r="H34" s="71"/>
      <c r="I34" s="69" t="str">
        <f t="shared" si="21"/>
        <v>-</v>
      </c>
      <c r="J34" s="72"/>
      <c r="K34" s="73"/>
      <c r="L34" s="92"/>
      <c r="M34" s="64"/>
      <c r="N34" s="65"/>
      <c r="O34" s="65"/>
      <c r="P34" s="65"/>
      <c r="Q34" s="65"/>
      <c r="R34" s="65"/>
      <c r="S34" s="69" t="str">
        <f t="shared" si="22"/>
        <v>-</v>
      </c>
      <c r="T34" s="68"/>
      <c r="U34" s="64"/>
      <c r="V34" s="64"/>
      <c r="W34" s="65"/>
      <c r="X34" s="65"/>
      <c r="Y34" s="65"/>
      <c r="Z34" s="65"/>
      <c r="AA34" s="65"/>
      <c r="AB34" s="69" t="str">
        <f t="shared" si="23"/>
        <v>-</v>
      </c>
      <c r="AC34" s="68"/>
      <c r="AD34" s="70" t="str">
        <f t="shared" si="0"/>
        <v>-</v>
      </c>
      <c r="AE34" s="73"/>
      <c r="AF34" s="92"/>
      <c r="AG34" s="64"/>
      <c r="AH34" s="65"/>
      <c r="AI34" s="65"/>
      <c r="AJ34" s="65"/>
      <c r="AK34" s="65"/>
      <c r="AL34" s="65"/>
      <c r="AM34" s="69" t="str">
        <f t="shared" si="24"/>
        <v>-</v>
      </c>
      <c r="AN34" s="68"/>
      <c r="AO34" s="64"/>
      <c r="AP34" s="64"/>
      <c r="AQ34" s="65"/>
      <c r="AR34" s="65"/>
      <c r="AS34" s="65"/>
      <c r="AT34" s="65"/>
      <c r="AU34" s="65"/>
      <c r="AV34" s="69" t="str">
        <f t="shared" si="25"/>
        <v>-</v>
      </c>
      <c r="AW34" s="68"/>
      <c r="AX34" s="70" t="str">
        <f t="shared" si="26"/>
        <v>-</v>
      </c>
      <c r="AY34" s="73"/>
      <c r="AZ34" s="92"/>
      <c r="BA34" s="64"/>
      <c r="BB34" s="65"/>
      <c r="BC34" s="65"/>
      <c r="BD34" s="65"/>
      <c r="BE34" s="65"/>
      <c r="BF34" s="65"/>
      <c r="BG34" s="69" t="str">
        <f t="shared" si="27"/>
        <v>-</v>
      </c>
      <c r="BH34" s="68"/>
      <c r="BI34" s="64"/>
      <c r="BJ34" s="64"/>
      <c r="BK34" s="65"/>
      <c r="BL34" s="65"/>
      <c r="BM34" s="65"/>
      <c r="BN34" s="65"/>
      <c r="BO34" s="65"/>
      <c r="BP34" s="69" t="str">
        <f t="shared" si="28"/>
        <v>-</v>
      </c>
      <c r="BQ34" s="68"/>
      <c r="BR34" s="70" t="str">
        <f t="shared" si="29"/>
        <v>-</v>
      </c>
      <c r="BS34" s="73"/>
      <c r="BT34" s="92"/>
      <c r="BU34" s="64"/>
      <c r="BV34" s="65"/>
      <c r="BW34" s="65"/>
      <c r="BX34" s="65"/>
      <c r="BY34" s="65"/>
      <c r="BZ34" s="65"/>
      <c r="CA34" s="99" t="str">
        <f t="shared" si="30"/>
        <v>-</v>
      </c>
      <c r="CB34" s="76"/>
      <c r="CC34" s="93"/>
      <c r="CD34" s="94"/>
      <c r="CE34" s="80"/>
      <c r="CF34" s="80"/>
      <c r="CG34" s="80"/>
      <c r="CH34" s="80"/>
      <c r="CI34" s="80"/>
      <c r="CJ34" s="98" t="str">
        <f t="shared" si="31"/>
        <v>-</v>
      </c>
      <c r="CK34" s="76"/>
      <c r="CL34" s="81"/>
      <c r="CM34" s="82"/>
      <c r="CN34" s="64" t="str">
        <f t="shared" si="1"/>
        <v>-</v>
      </c>
      <c r="CO34" s="65"/>
      <c r="CP34" s="65"/>
      <c r="CQ34" s="66" t="str">
        <f t="shared" si="2"/>
        <v>-</v>
      </c>
      <c r="CR34" s="64" t="str">
        <f t="shared" si="3"/>
        <v>-</v>
      </c>
      <c r="CS34" s="67" t="str">
        <f t="shared" si="4"/>
        <v/>
      </c>
      <c r="CT34" s="76"/>
      <c r="CU34" s="61" t="str">
        <f t="shared" si="5"/>
        <v>-</v>
      </c>
      <c r="CV34" s="62" t="str">
        <f t="shared" si="6"/>
        <v>-</v>
      </c>
      <c r="CW34" s="63" t="str">
        <f t="shared" si="7"/>
        <v>-</v>
      </c>
      <c r="CX34" s="63" t="str">
        <f t="shared" si="32"/>
        <v>-</v>
      </c>
      <c r="CY34" s="63" t="str">
        <f t="shared" si="8"/>
        <v>-</v>
      </c>
      <c r="CZ34" s="63" t="str">
        <f t="shared" si="9"/>
        <v>-</v>
      </c>
      <c r="DA34" s="51" t="str">
        <f t="shared" si="33"/>
        <v>-</v>
      </c>
      <c r="DB34" s="52" t="str">
        <f t="shared" si="34"/>
        <v>-</v>
      </c>
      <c r="DC34" s="53" t="str">
        <f t="shared" si="10"/>
        <v>-</v>
      </c>
      <c r="DD34" s="7" t="str">
        <f t="shared" si="35"/>
        <v>-</v>
      </c>
      <c r="DE34" s="7" t="str">
        <f t="shared" si="11"/>
        <v>-</v>
      </c>
      <c r="DF34" s="7" t="str">
        <f t="shared" si="12"/>
        <v>-</v>
      </c>
      <c r="DG34" s="7" t="str">
        <f t="shared" si="13"/>
        <v>-</v>
      </c>
      <c r="DH34" s="7" t="str">
        <f t="shared" si="14"/>
        <v>-</v>
      </c>
      <c r="DI34" s="7" t="str">
        <f t="shared" si="15"/>
        <v>-</v>
      </c>
      <c r="DJ34" s="7" t="str">
        <f t="shared" si="16"/>
        <v>-</v>
      </c>
      <c r="DK34" s="7" t="str">
        <f t="shared" si="17"/>
        <v>-</v>
      </c>
      <c r="DL34" s="13" t="str">
        <f t="shared" si="18"/>
        <v>-</v>
      </c>
      <c r="DM34" s="14" t="str">
        <f t="shared" si="19"/>
        <v>-</v>
      </c>
      <c r="DN34" s="37" t="str">
        <f t="shared" si="36"/>
        <v>-</v>
      </c>
      <c r="DO34" s="89" t="str">
        <f t="shared" si="20"/>
        <v>OK</v>
      </c>
    </row>
    <row r="35" spans="1:119" s="1" customFormat="1" ht="20.100000000000001" customHeight="1">
      <c r="A35" s="76">
        <v>30</v>
      </c>
      <c r="B35" s="92"/>
      <c r="C35" s="64"/>
      <c r="D35" s="71"/>
      <c r="E35" s="71"/>
      <c r="F35" s="71"/>
      <c r="G35" s="71"/>
      <c r="H35" s="71"/>
      <c r="I35" s="69" t="str">
        <f t="shared" si="21"/>
        <v>-</v>
      </c>
      <c r="J35" s="72"/>
      <c r="K35" s="73"/>
      <c r="L35" s="92"/>
      <c r="M35" s="64"/>
      <c r="N35" s="65"/>
      <c r="O35" s="65"/>
      <c r="P35" s="65"/>
      <c r="Q35" s="65"/>
      <c r="R35" s="65"/>
      <c r="S35" s="69" t="str">
        <f t="shared" si="22"/>
        <v>-</v>
      </c>
      <c r="T35" s="68"/>
      <c r="U35" s="64"/>
      <c r="V35" s="64"/>
      <c r="W35" s="65"/>
      <c r="X35" s="65"/>
      <c r="Y35" s="65"/>
      <c r="Z35" s="65"/>
      <c r="AA35" s="65"/>
      <c r="AB35" s="69" t="str">
        <f t="shared" si="23"/>
        <v>-</v>
      </c>
      <c r="AC35" s="68"/>
      <c r="AD35" s="70" t="str">
        <f t="shared" si="0"/>
        <v>-</v>
      </c>
      <c r="AE35" s="73"/>
      <c r="AF35" s="92"/>
      <c r="AG35" s="64"/>
      <c r="AH35" s="65"/>
      <c r="AI35" s="65"/>
      <c r="AJ35" s="65"/>
      <c r="AK35" s="65"/>
      <c r="AL35" s="65"/>
      <c r="AM35" s="69" t="str">
        <f t="shared" si="24"/>
        <v>-</v>
      </c>
      <c r="AN35" s="68"/>
      <c r="AO35" s="64"/>
      <c r="AP35" s="64"/>
      <c r="AQ35" s="65"/>
      <c r="AR35" s="65"/>
      <c r="AS35" s="65"/>
      <c r="AT35" s="65"/>
      <c r="AU35" s="65"/>
      <c r="AV35" s="69" t="str">
        <f t="shared" si="25"/>
        <v>-</v>
      </c>
      <c r="AW35" s="68"/>
      <c r="AX35" s="70" t="str">
        <f t="shared" si="26"/>
        <v>-</v>
      </c>
      <c r="AY35" s="73"/>
      <c r="AZ35" s="92"/>
      <c r="BA35" s="64"/>
      <c r="BB35" s="65"/>
      <c r="BC35" s="65"/>
      <c r="BD35" s="65"/>
      <c r="BE35" s="65"/>
      <c r="BF35" s="65"/>
      <c r="BG35" s="69" t="str">
        <f t="shared" si="27"/>
        <v>-</v>
      </c>
      <c r="BH35" s="68"/>
      <c r="BI35" s="64"/>
      <c r="BJ35" s="64"/>
      <c r="BK35" s="65"/>
      <c r="BL35" s="65"/>
      <c r="BM35" s="65"/>
      <c r="BN35" s="65"/>
      <c r="BO35" s="65"/>
      <c r="BP35" s="69" t="str">
        <f t="shared" si="28"/>
        <v>-</v>
      </c>
      <c r="BQ35" s="68"/>
      <c r="BR35" s="70" t="str">
        <f t="shared" si="29"/>
        <v>-</v>
      </c>
      <c r="BS35" s="73"/>
      <c r="BT35" s="92"/>
      <c r="BU35" s="64"/>
      <c r="BV35" s="65"/>
      <c r="BW35" s="65"/>
      <c r="BX35" s="65"/>
      <c r="BY35" s="65"/>
      <c r="BZ35" s="65"/>
      <c r="CA35" s="99" t="str">
        <f t="shared" si="30"/>
        <v>-</v>
      </c>
      <c r="CB35" s="76"/>
      <c r="CC35" s="93"/>
      <c r="CD35" s="94"/>
      <c r="CE35" s="80"/>
      <c r="CF35" s="80"/>
      <c r="CG35" s="80"/>
      <c r="CH35" s="80"/>
      <c r="CI35" s="80"/>
      <c r="CJ35" s="98" t="str">
        <f t="shared" si="31"/>
        <v>-</v>
      </c>
      <c r="CK35" s="76"/>
      <c r="CL35" s="81"/>
      <c r="CM35" s="82"/>
      <c r="CN35" s="64" t="str">
        <f t="shared" si="1"/>
        <v>-</v>
      </c>
      <c r="CO35" s="65"/>
      <c r="CP35" s="65"/>
      <c r="CQ35" s="66" t="str">
        <f t="shared" si="2"/>
        <v>-</v>
      </c>
      <c r="CR35" s="64" t="str">
        <f t="shared" si="3"/>
        <v>-</v>
      </c>
      <c r="CS35" s="67" t="str">
        <f t="shared" si="4"/>
        <v/>
      </c>
      <c r="CT35" s="76"/>
      <c r="CU35" s="61" t="str">
        <f t="shared" si="5"/>
        <v>-</v>
      </c>
      <c r="CV35" s="62" t="str">
        <f t="shared" si="6"/>
        <v>-</v>
      </c>
      <c r="CW35" s="63" t="str">
        <f t="shared" si="7"/>
        <v>-</v>
      </c>
      <c r="CX35" s="63" t="str">
        <f t="shared" si="32"/>
        <v>-</v>
      </c>
      <c r="CY35" s="63" t="str">
        <f t="shared" si="8"/>
        <v>-</v>
      </c>
      <c r="CZ35" s="63" t="str">
        <f t="shared" si="9"/>
        <v>-</v>
      </c>
      <c r="DA35" s="51" t="str">
        <f t="shared" si="33"/>
        <v>-</v>
      </c>
      <c r="DB35" s="52" t="str">
        <f t="shared" si="34"/>
        <v>-</v>
      </c>
      <c r="DC35" s="53" t="str">
        <f t="shared" si="10"/>
        <v>-</v>
      </c>
      <c r="DD35" s="7" t="str">
        <f t="shared" si="35"/>
        <v>-</v>
      </c>
      <c r="DE35" s="7" t="str">
        <f t="shared" si="11"/>
        <v>-</v>
      </c>
      <c r="DF35" s="7" t="str">
        <f t="shared" si="12"/>
        <v>-</v>
      </c>
      <c r="DG35" s="7" t="str">
        <f t="shared" si="13"/>
        <v>-</v>
      </c>
      <c r="DH35" s="7" t="str">
        <f t="shared" si="14"/>
        <v>-</v>
      </c>
      <c r="DI35" s="7" t="str">
        <f t="shared" si="15"/>
        <v>-</v>
      </c>
      <c r="DJ35" s="7" t="str">
        <f t="shared" si="16"/>
        <v>-</v>
      </c>
      <c r="DK35" s="7" t="str">
        <f t="shared" si="17"/>
        <v>-</v>
      </c>
      <c r="DL35" s="13" t="str">
        <f t="shared" si="18"/>
        <v>-</v>
      </c>
      <c r="DM35" s="14" t="str">
        <f t="shared" si="19"/>
        <v>-</v>
      </c>
      <c r="DN35" s="37" t="str">
        <f t="shared" si="36"/>
        <v>-</v>
      </c>
      <c r="DO35" s="89" t="str">
        <f t="shared" si="20"/>
        <v>OK</v>
      </c>
    </row>
    <row r="36" spans="1:119" s="1" customFormat="1" ht="20.100000000000001" customHeight="1">
      <c r="A36" s="76">
        <v>31</v>
      </c>
      <c r="B36" s="92"/>
      <c r="C36" s="64"/>
      <c r="D36" s="71"/>
      <c r="E36" s="71"/>
      <c r="F36" s="71"/>
      <c r="G36" s="71"/>
      <c r="H36" s="71"/>
      <c r="I36" s="69" t="str">
        <f t="shared" si="21"/>
        <v>-</v>
      </c>
      <c r="J36" s="72"/>
      <c r="K36" s="73"/>
      <c r="L36" s="92"/>
      <c r="M36" s="64"/>
      <c r="N36" s="65"/>
      <c r="O36" s="65"/>
      <c r="P36" s="65"/>
      <c r="Q36" s="65"/>
      <c r="R36" s="65"/>
      <c r="S36" s="69" t="str">
        <f t="shared" si="22"/>
        <v>-</v>
      </c>
      <c r="T36" s="68"/>
      <c r="U36" s="64"/>
      <c r="V36" s="64"/>
      <c r="W36" s="65"/>
      <c r="X36" s="65"/>
      <c r="Y36" s="65"/>
      <c r="Z36" s="65"/>
      <c r="AA36" s="65"/>
      <c r="AB36" s="69" t="str">
        <f t="shared" si="23"/>
        <v>-</v>
      </c>
      <c r="AC36" s="68"/>
      <c r="AD36" s="70" t="str">
        <f t="shared" si="0"/>
        <v>-</v>
      </c>
      <c r="AE36" s="73"/>
      <c r="AF36" s="92"/>
      <c r="AG36" s="64"/>
      <c r="AH36" s="65"/>
      <c r="AI36" s="65"/>
      <c r="AJ36" s="65"/>
      <c r="AK36" s="65"/>
      <c r="AL36" s="65"/>
      <c r="AM36" s="69" t="str">
        <f t="shared" si="24"/>
        <v>-</v>
      </c>
      <c r="AN36" s="68"/>
      <c r="AO36" s="64"/>
      <c r="AP36" s="64"/>
      <c r="AQ36" s="65"/>
      <c r="AR36" s="65"/>
      <c r="AS36" s="65"/>
      <c r="AT36" s="65"/>
      <c r="AU36" s="65"/>
      <c r="AV36" s="69" t="str">
        <f t="shared" si="25"/>
        <v>-</v>
      </c>
      <c r="AW36" s="68"/>
      <c r="AX36" s="70" t="str">
        <f t="shared" si="26"/>
        <v>-</v>
      </c>
      <c r="AY36" s="73"/>
      <c r="AZ36" s="92"/>
      <c r="BA36" s="64"/>
      <c r="BB36" s="65"/>
      <c r="BC36" s="65"/>
      <c r="BD36" s="65"/>
      <c r="BE36" s="65"/>
      <c r="BF36" s="65"/>
      <c r="BG36" s="69" t="str">
        <f t="shared" si="27"/>
        <v>-</v>
      </c>
      <c r="BH36" s="68"/>
      <c r="BI36" s="64"/>
      <c r="BJ36" s="64"/>
      <c r="BK36" s="65"/>
      <c r="BL36" s="65"/>
      <c r="BM36" s="65"/>
      <c r="BN36" s="65"/>
      <c r="BO36" s="65"/>
      <c r="BP36" s="69" t="str">
        <f t="shared" si="28"/>
        <v>-</v>
      </c>
      <c r="BQ36" s="68"/>
      <c r="BR36" s="70" t="str">
        <f t="shared" si="29"/>
        <v>-</v>
      </c>
      <c r="BS36" s="73"/>
      <c r="BT36" s="92"/>
      <c r="BU36" s="64"/>
      <c r="BV36" s="65"/>
      <c r="BW36" s="65"/>
      <c r="BX36" s="65"/>
      <c r="BY36" s="65"/>
      <c r="BZ36" s="65"/>
      <c r="CA36" s="99" t="str">
        <f t="shared" si="30"/>
        <v>-</v>
      </c>
      <c r="CB36" s="76"/>
      <c r="CC36" s="93"/>
      <c r="CD36" s="94"/>
      <c r="CE36" s="80"/>
      <c r="CF36" s="80"/>
      <c r="CG36" s="80"/>
      <c r="CH36" s="80"/>
      <c r="CI36" s="80"/>
      <c r="CJ36" s="98" t="str">
        <f t="shared" si="31"/>
        <v>-</v>
      </c>
      <c r="CK36" s="76"/>
      <c r="CL36" s="81"/>
      <c r="CM36" s="82"/>
      <c r="CN36" s="64" t="str">
        <f t="shared" si="1"/>
        <v>-</v>
      </c>
      <c r="CO36" s="65"/>
      <c r="CP36" s="65"/>
      <c r="CQ36" s="66" t="str">
        <f t="shared" si="2"/>
        <v>-</v>
      </c>
      <c r="CR36" s="64" t="str">
        <f t="shared" si="3"/>
        <v>-</v>
      </c>
      <c r="CS36" s="67" t="str">
        <f t="shared" si="4"/>
        <v/>
      </c>
      <c r="CT36" s="76"/>
      <c r="CU36" s="61" t="str">
        <f t="shared" si="5"/>
        <v>-</v>
      </c>
      <c r="CV36" s="62" t="str">
        <f t="shared" si="6"/>
        <v>-</v>
      </c>
      <c r="CW36" s="63" t="str">
        <f t="shared" si="7"/>
        <v>-</v>
      </c>
      <c r="CX36" s="63" t="str">
        <f t="shared" si="32"/>
        <v>-</v>
      </c>
      <c r="CY36" s="63" t="str">
        <f t="shared" si="8"/>
        <v>-</v>
      </c>
      <c r="CZ36" s="63" t="str">
        <f t="shared" si="9"/>
        <v>-</v>
      </c>
      <c r="DA36" s="51" t="str">
        <f t="shared" si="33"/>
        <v>-</v>
      </c>
      <c r="DB36" s="52" t="str">
        <f t="shared" si="34"/>
        <v>-</v>
      </c>
      <c r="DC36" s="53" t="str">
        <f t="shared" si="10"/>
        <v>-</v>
      </c>
      <c r="DD36" s="7" t="str">
        <f t="shared" si="35"/>
        <v>-</v>
      </c>
      <c r="DE36" s="7" t="str">
        <f t="shared" si="11"/>
        <v>-</v>
      </c>
      <c r="DF36" s="7" t="str">
        <f t="shared" si="12"/>
        <v>-</v>
      </c>
      <c r="DG36" s="7" t="str">
        <f t="shared" si="13"/>
        <v>-</v>
      </c>
      <c r="DH36" s="7" t="str">
        <f t="shared" si="14"/>
        <v>-</v>
      </c>
      <c r="DI36" s="7" t="str">
        <f t="shared" si="15"/>
        <v>-</v>
      </c>
      <c r="DJ36" s="7" t="str">
        <f t="shared" si="16"/>
        <v>-</v>
      </c>
      <c r="DK36" s="7" t="str">
        <f t="shared" si="17"/>
        <v>-</v>
      </c>
      <c r="DL36" s="13" t="str">
        <f t="shared" si="18"/>
        <v>-</v>
      </c>
      <c r="DM36" s="14" t="str">
        <f t="shared" si="19"/>
        <v>-</v>
      </c>
      <c r="DN36" s="37" t="str">
        <f t="shared" si="36"/>
        <v>-</v>
      </c>
      <c r="DO36" s="89" t="str">
        <f t="shared" si="20"/>
        <v>OK</v>
      </c>
    </row>
    <row r="37" spans="1:119" s="1" customFormat="1" ht="20.100000000000001" customHeight="1">
      <c r="A37" s="76">
        <v>32</v>
      </c>
      <c r="B37" s="92"/>
      <c r="C37" s="64"/>
      <c r="D37" s="71"/>
      <c r="E37" s="71"/>
      <c r="F37" s="71"/>
      <c r="G37" s="71"/>
      <c r="H37" s="71"/>
      <c r="I37" s="69" t="str">
        <f t="shared" si="21"/>
        <v>-</v>
      </c>
      <c r="J37" s="72"/>
      <c r="K37" s="73"/>
      <c r="L37" s="92"/>
      <c r="M37" s="64"/>
      <c r="N37" s="65"/>
      <c r="O37" s="65"/>
      <c r="P37" s="65"/>
      <c r="Q37" s="65"/>
      <c r="R37" s="65"/>
      <c r="S37" s="69" t="str">
        <f t="shared" si="22"/>
        <v>-</v>
      </c>
      <c r="T37" s="68"/>
      <c r="U37" s="64"/>
      <c r="V37" s="64"/>
      <c r="W37" s="65"/>
      <c r="X37" s="65"/>
      <c r="Y37" s="65"/>
      <c r="Z37" s="65"/>
      <c r="AA37" s="65"/>
      <c r="AB37" s="69" t="str">
        <f t="shared" si="23"/>
        <v>-</v>
      </c>
      <c r="AC37" s="68"/>
      <c r="AD37" s="70" t="str">
        <f t="shared" si="0"/>
        <v>-</v>
      </c>
      <c r="AE37" s="73"/>
      <c r="AF37" s="92"/>
      <c r="AG37" s="64"/>
      <c r="AH37" s="65"/>
      <c r="AI37" s="65"/>
      <c r="AJ37" s="65"/>
      <c r="AK37" s="65"/>
      <c r="AL37" s="65"/>
      <c r="AM37" s="69" t="str">
        <f t="shared" si="24"/>
        <v>-</v>
      </c>
      <c r="AN37" s="68"/>
      <c r="AO37" s="64"/>
      <c r="AP37" s="64"/>
      <c r="AQ37" s="65"/>
      <c r="AR37" s="65"/>
      <c r="AS37" s="65"/>
      <c r="AT37" s="65"/>
      <c r="AU37" s="65"/>
      <c r="AV37" s="69" t="str">
        <f t="shared" si="25"/>
        <v>-</v>
      </c>
      <c r="AW37" s="68"/>
      <c r="AX37" s="70" t="str">
        <f t="shared" si="26"/>
        <v>-</v>
      </c>
      <c r="AY37" s="73"/>
      <c r="AZ37" s="92"/>
      <c r="BA37" s="64"/>
      <c r="BB37" s="65"/>
      <c r="BC37" s="65"/>
      <c r="BD37" s="65"/>
      <c r="BE37" s="65"/>
      <c r="BF37" s="65"/>
      <c r="BG37" s="69" t="str">
        <f t="shared" si="27"/>
        <v>-</v>
      </c>
      <c r="BH37" s="68"/>
      <c r="BI37" s="64"/>
      <c r="BJ37" s="64"/>
      <c r="BK37" s="65"/>
      <c r="BL37" s="65"/>
      <c r="BM37" s="65"/>
      <c r="BN37" s="65"/>
      <c r="BO37" s="65"/>
      <c r="BP37" s="69" t="str">
        <f t="shared" si="28"/>
        <v>-</v>
      </c>
      <c r="BQ37" s="68"/>
      <c r="BR37" s="70" t="str">
        <f t="shared" si="29"/>
        <v>-</v>
      </c>
      <c r="BS37" s="73"/>
      <c r="BT37" s="92"/>
      <c r="BU37" s="64"/>
      <c r="BV37" s="65"/>
      <c r="BW37" s="65"/>
      <c r="BX37" s="65"/>
      <c r="BY37" s="65"/>
      <c r="BZ37" s="65"/>
      <c r="CA37" s="99" t="str">
        <f t="shared" si="30"/>
        <v>-</v>
      </c>
      <c r="CB37" s="76"/>
      <c r="CC37" s="93"/>
      <c r="CD37" s="94"/>
      <c r="CE37" s="80"/>
      <c r="CF37" s="80"/>
      <c r="CG37" s="80"/>
      <c r="CH37" s="80"/>
      <c r="CI37" s="80"/>
      <c r="CJ37" s="98" t="str">
        <f t="shared" si="31"/>
        <v>-</v>
      </c>
      <c r="CK37" s="76"/>
      <c r="CL37" s="81"/>
      <c r="CM37" s="82"/>
      <c r="CN37" s="64" t="str">
        <f t="shared" si="1"/>
        <v>-</v>
      </c>
      <c r="CO37" s="65"/>
      <c r="CP37" s="65"/>
      <c r="CQ37" s="66" t="str">
        <f t="shared" si="2"/>
        <v>-</v>
      </c>
      <c r="CR37" s="64" t="str">
        <f t="shared" si="3"/>
        <v>-</v>
      </c>
      <c r="CS37" s="67" t="str">
        <f t="shared" si="4"/>
        <v/>
      </c>
      <c r="CT37" s="76"/>
      <c r="CU37" s="61" t="str">
        <f t="shared" si="5"/>
        <v>-</v>
      </c>
      <c r="CV37" s="62" t="str">
        <f t="shared" si="6"/>
        <v>-</v>
      </c>
      <c r="CW37" s="63" t="str">
        <f t="shared" si="7"/>
        <v>-</v>
      </c>
      <c r="CX37" s="63" t="str">
        <f t="shared" si="32"/>
        <v>-</v>
      </c>
      <c r="CY37" s="63" t="str">
        <f t="shared" si="8"/>
        <v>-</v>
      </c>
      <c r="CZ37" s="63" t="str">
        <f t="shared" si="9"/>
        <v>-</v>
      </c>
      <c r="DA37" s="51" t="str">
        <f t="shared" si="33"/>
        <v>-</v>
      </c>
      <c r="DB37" s="52" t="str">
        <f t="shared" si="34"/>
        <v>-</v>
      </c>
      <c r="DC37" s="53" t="str">
        <f t="shared" si="10"/>
        <v>-</v>
      </c>
      <c r="DD37" s="7" t="str">
        <f t="shared" si="35"/>
        <v>-</v>
      </c>
      <c r="DE37" s="7" t="str">
        <f t="shared" si="11"/>
        <v>-</v>
      </c>
      <c r="DF37" s="7" t="str">
        <f t="shared" si="12"/>
        <v>-</v>
      </c>
      <c r="DG37" s="7" t="str">
        <f t="shared" si="13"/>
        <v>-</v>
      </c>
      <c r="DH37" s="7" t="str">
        <f t="shared" si="14"/>
        <v>-</v>
      </c>
      <c r="DI37" s="7" t="str">
        <f t="shared" si="15"/>
        <v>-</v>
      </c>
      <c r="DJ37" s="7" t="str">
        <f t="shared" si="16"/>
        <v>-</v>
      </c>
      <c r="DK37" s="7" t="str">
        <f t="shared" si="17"/>
        <v>-</v>
      </c>
      <c r="DL37" s="13" t="str">
        <f t="shared" si="18"/>
        <v>-</v>
      </c>
      <c r="DM37" s="14" t="str">
        <f t="shared" si="19"/>
        <v>-</v>
      </c>
      <c r="DN37" s="37" t="str">
        <f t="shared" si="36"/>
        <v>-</v>
      </c>
      <c r="DO37" s="89" t="str">
        <f t="shared" si="20"/>
        <v>OK</v>
      </c>
    </row>
    <row r="38" spans="1:119" s="1" customFormat="1" ht="20.100000000000001" customHeight="1">
      <c r="A38" s="76">
        <v>33</v>
      </c>
      <c r="B38" s="92"/>
      <c r="C38" s="64"/>
      <c r="D38" s="71"/>
      <c r="E38" s="71"/>
      <c r="F38" s="71"/>
      <c r="G38" s="71"/>
      <c r="H38" s="71"/>
      <c r="I38" s="69" t="str">
        <f t="shared" si="21"/>
        <v>-</v>
      </c>
      <c r="J38" s="72"/>
      <c r="K38" s="73"/>
      <c r="L38" s="92"/>
      <c r="M38" s="64"/>
      <c r="N38" s="65"/>
      <c r="O38" s="65"/>
      <c r="P38" s="65"/>
      <c r="Q38" s="65"/>
      <c r="R38" s="65"/>
      <c r="S38" s="69" t="str">
        <f t="shared" si="22"/>
        <v>-</v>
      </c>
      <c r="T38" s="68"/>
      <c r="U38" s="64"/>
      <c r="V38" s="64"/>
      <c r="W38" s="65"/>
      <c r="X38" s="65"/>
      <c r="Y38" s="65"/>
      <c r="Z38" s="65"/>
      <c r="AA38" s="65"/>
      <c r="AB38" s="69" t="str">
        <f t="shared" si="23"/>
        <v>-</v>
      </c>
      <c r="AC38" s="68"/>
      <c r="AD38" s="70" t="str">
        <f t="shared" ref="AD38:AD55" si="37">IF($J38="","-",AC38-T38)</f>
        <v>-</v>
      </c>
      <c r="AE38" s="73"/>
      <c r="AF38" s="92"/>
      <c r="AG38" s="64"/>
      <c r="AH38" s="65"/>
      <c r="AI38" s="65"/>
      <c r="AJ38" s="65"/>
      <c r="AK38" s="65"/>
      <c r="AL38" s="65"/>
      <c r="AM38" s="69" t="str">
        <f t="shared" si="24"/>
        <v>-</v>
      </c>
      <c r="AN38" s="68"/>
      <c r="AO38" s="64"/>
      <c r="AP38" s="64"/>
      <c r="AQ38" s="65"/>
      <c r="AR38" s="65"/>
      <c r="AS38" s="65"/>
      <c r="AT38" s="65"/>
      <c r="AU38" s="65"/>
      <c r="AV38" s="69" t="str">
        <f t="shared" si="25"/>
        <v>-</v>
      </c>
      <c r="AW38" s="68"/>
      <c r="AX38" s="70" t="str">
        <f t="shared" si="26"/>
        <v>-</v>
      </c>
      <c r="AY38" s="73"/>
      <c r="AZ38" s="92"/>
      <c r="BA38" s="64"/>
      <c r="BB38" s="65"/>
      <c r="BC38" s="65"/>
      <c r="BD38" s="65"/>
      <c r="BE38" s="65"/>
      <c r="BF38" s="65"/>
      <c r="BG38" s="69" t="str">
        <f t="shared" si="27"/>
        <v>-</v>
      </c>
      <c r="BH38" s="68"/>
      <c r="BI38" s="64"/>
      <c r="BJ38" s="64"/>
      <c r="BK38" s="65"/>
      <c r="BL38" s="65"/>
      <c r="BM38" s="65"/>
      <c r="BN38" s="65"/>
      <c r="BO38" s="65"/>
      <c r="BP38" s="69" t="str">
        <f t="shared" si="28"/>
        <v>-</v>
      </c>
      <c r="BQ38" s="68"/>
      <c r="BR38" s="70" t="str">
        <f t="shared" si="29"/>
        <v>-</v>
      </c>
      <c r="BS38" s="73"/>
      <c r="BT38" s="92"/>
      <c r="BU38" s="64"/>
      <c r="BV38" s="65"/>
      <c r="BW38" s="65"/>
      <c r="BX38" s="65"/>
      <c r="BY38" s="65"/>
      <c r="BZ38" s="65"/>
      <c r="CA38" s="99" t="str">
        <f t="shared" si="30"/>
        <v>-</v>
      </c>
      <c r="CB38" s="76"/>
      <c r="CC38" s="93"/>
      <c r="CD38" s="94"/>
      <c r="CE38" s="80"/>
      <c r="CF38" s="80"/>
      <c r="CG38" s="80"/>
      <c r="CH38" s="80"/>
      <c r="CI38" s="80"/>
      <c r="CJ38" s="98" t="str">
        <f t="shared" si="31"/>
        <v>-</v>
      </c>
      <c r="CK38" s="76"/>
      <c r="CL38" s="81"/>
      <c r="CM38" s="82"/>
      <c r="CN38" s="64" t="str">
        <f t="shared" ref="CN38:CN55" si="38">IF($J38="","-",IF(AND(AB38&gt;0,S38=0),"Y","N"))</f>
        <v>-</v>
      </c>
      <c r="CO38" s="65"/>
      <c r="CP38" s="65"/>
      <c r="CQ38" s="66" t="str">
        <f t="shared" ref="CQ38:CQ55" si="39">IF($J38="","-",IF(AC38=0,0,AC38-J38))</f>
        <v>-</v>
      </c>
      <c r="CR38" s="64" t="str">
        <f t="shared" ref="CR38:CR55" si="40">IF($J38="","-",IF(AND(I38&gt;=CR$4,CQ38&gt;=CQ$4,CP38="N",S38=0),"Yes","No"))</f>
        <v>-</v>
      </c>
      <c r="CS38" s="67" t="str">
        <f t="shared" ref="CS38:CS55" si="41">IF($J38="","",IF(S38&gt;0,0,IF(AD38=0,0,AB38/(AD38*24))))</f>
        <v/>
      </c>
      <c r="CT38" s="76"/>
      <c r="CU38" s="61" t="str">
        <f t="shared" ref="CU38:CU55" si="42">IF(J38="","-",CJ38)</f>
        <v>-</v>
      </c>
      <c r="CV38" s="62" t="str">
        <f t="shared" si="6"/>
        <v>-</v>
      </c>
      <c r="CW38" s="63" t="str">
        <f t="shared" si="7"/>
        <v>-</v>
      </c>
      <c r="CX38" s="63" t="str">
        <f t="shared" si="32"/>
        <v>-</v>
      </c>
      <c r="CY38" s="63" t="str">
        <f t="shared" ref="CY38:CY55" si="43">IF($J38="","-",S38+AM38+BG38+CA38)</f>
        <v>-</v>
      </c>
      <c r="CZ38" s="63" t="str">
        <f t="shared" ref="CZ38:CZ55" si="44">IF($J38="","-",(CL38-J38)*86400)</f>
        <v>-</v>
      </c>
      <c r="DA38" s="51" t="str">
        <f t="shared" si="33"/>
        <v>-</v>
      </c>
      <c r="DB38" s="52" t="str">
        <f t="shared" si="34"/>
        <v>-</v>
      </c>
      <c r="DC38" s="53" t="str">
        <f t="shared" ref="DC38:DC55" si="45">IF($J38="", "-", IF(AND(CV38=0, CX38=2),  1,   IFERROR((DA38*3600)/(IFERROR(CZ38-DB38-2,CZ38-2)*$CS$56+CU38*3600),0)))</f>
        <v>-</v>
      </c>
      <c r="DD38" s="7" t="str">
        <f t="shared" si="35"/>
        <v>-</v>
      </c>
      <c r="DE38" s="7" t="str">
        <f t="shared" ref="DE38:DE55" si="46">IF($J38="","-",IFERROR((3600*CV38/$CS$56),0))</f>
        <v>-</v>
      </c>
      <c r="DF38" s="7" t="str">
        <f t="shared" ref="DF38:DF55" si="47">IF(J38="","-",(CM38-J38)*86400)</f>
        <v>-</v>
      </c>
      <c r="DG38" s="7" t="str">
        <f t="shared" ref="DG38:DG55" si="48">IF($J38="","-",(CL38-J38-(3/86400))*86400)</f>
        <v>-</v>
      </c>
      <c r="DH38" s="7" t="str">
        <f t="shared" ref="DH38:DH55" si="49">IF($J38="","-",IF($CW38=0,0, $CW38-IFERROR(3600*$CV38/$CS$56,0)-1))</f>
        <v>-</v>
      </c>
      <c r="DI38" s="7" t="str">
        <f t="shared" ref="DI38:DI55" si="50">IF($J38="","-",IF($CW38=0,0, $CW38-IFERROR(3600*$CV38/$CS$56,0)-2))</f>
        <v>-</v>
      </c>
      <c r="DJ38" s="7" t="str">
        <f t="shared" ref="DJ38:DJ55" si="51">IF($J38="","-",IF($CW38=0,0, $CW38-IFERROR(3600*$CV38/$CS$56,0)-1))</f>
        <v>-</v>
      </c>
      <c r="DK38" s="7" t="str">
        <f t="shared" ref="DK38:DK55" si="52">IF($J38="","-",IF($CW38=0,0, $CW38-IFERROR(3600*$CV38/$CS$56,0)))</f>
        <v>-</v>
      </c>
      <c r="DL38" s="13" t="str">
        <f t="shared" ref="DL38:DL55" si="53">IF($J38="","-",HLOOKUP(CX38,$DH$5:$DK$55,A38+1, FALSE))</f>
        <v>-</v>
      </c>
      <c r="DM38" s="14" t="str">
        <f t="shared" ref="DM38:DM55" si="54">IF($J38="","-",IFERROR(IF(CU38=0,((DA38*(3600/DF38))/($CS$56*((DG38-DB38+1)/DF38))),((DA38*(3600/DF38))/(($CS$56*(((DG38-DB38+1)/DF38)))+((CU38*3600)/DF38)))),0))</f>
        <v>-</v>
      </c>
      <c r="DN38" s="37" t="str">
        <f t="shared" si="36"/>
        <v>-</v>
      </c>
      <c r="DO38" s="89" t="str">
        <f t="shared" ref="DO38:DO55" si="55">IF(AND(I38&gt;DA38,CP38&lt;&gt;"Y"),"Blocked?","OK")</f>
        <v>OK</v>
      </c>
    </row>
    <row r="39" spans="1:119" s="1" customFormat="1" ht="20.100000000000001" customHeight="1">
      <c r="A39" s="76">
        <v>34</v>
      </c>
      <c r="B39" s="92"/>
      <c r="C39" s="64"/>
      <c r="D39" s="71"/>
      <c r="E39" s="71"/>
      <c r="F39" s="71"/>
      <c r="G39" s="71"/>
      <c r="H39" s="71"/>
      <c r="I39" s="69" t="str">
        <f t="shared" si="21"/>
        <v>-</v>
      </c>
      <c r="J39" s="72"/>
      <c r="K39" s="73"/>
      <c r="L39" s="92"/>
      <c r="M39" s="64"/>
      <c r="N39" s="65"/>
      <c r="O39" s="65"/>
      <c r="P39" s="65"/>
      <c r="Q39" s="65"/>
      <c r="R39" s="65"/>
      <c r="S39" s="69" t="str">
        <f t="shared" si="22"/>
        <v>-</v>
      </c>
      <c r="T39" s="68"/>
      <c r="U39" s="64"/>
      <c r="V39" s="64"/>
      <c r="W39" s="65"/>
      <c r="X39" s="65"/>
      <c r="Y39" s="65"/>
      <c r="Z39" s="65"/>
      <c r="AA39" s="65"/>
      <c r="AB39" s="69" t="str">
        <f t="shared" si="23"/>
        <v>-</v>
      </c>
      <c r="AC39" s="68"/>
      <c r="AD39" s="70" t="str">
        <f t="shared" si="37"/>
        <v>-</v>
      </c>
      <c r="AE39" s="73"/>
      <c r="AF39" s="92"/>
      <c r="AG39" s="64"/>
      <c r="AH39" s="65"/>
      <c r="AI39" s="65"/>
      <c r="AJ39" s="65"/>
      <c r="AK39" s="65"/>
      <c r="AL39" s="65"/>
      <c r="AM39" s="69" t="str">
        <f t="shared" si="24"/>
        <v>-</v>
      </c>
      <c r="AN39" s="68"/>
      <c r="AO39" s="64"/>
      <c r="AP39" s="64"/>
      <c r="AQ39" s="65"/>
      <c r="AR39" s="65"/>
      <c r="AS39" s="65"/>
      <c r="AT39" s="65"/>
      <c r="AU39" s="65"/>
      <c r="AV39" s="69" t="str">
        <f t="shared" si="25"/>
        <v>-</v>
      </c>
      <c r="AW39" s="68"/>
      <c r="AX39" s="70" t="str">
        <f t="shared" si="26"/>
        <v>-</v>
      </c>
      <c r="AY39" s="73"/>
      <c r="AZ39" s="92"/>
      <c r="BA39" s="64"/>
      <c r="BB39" s="65"/>
      <c r="BC39" s="65"/>
      <c r="BD39" s="65"/>
      <c r="BE39" s="65"/>
      <c r="BF39" s="65"/>
      <c r="BG39" s="69" t="str">
        <f t="shared" si="27"/>
        <v>-</v>
      </c>
      <c r="BH39" s="68"/>
      <c r="BI39" s="64"/>
      <c r="BJ39" s="64"/>
      <c r="BK39" s="65"/>
      <c r="BL39" s="65"/>
      <c r="BM39" s="65"/>
      <c r="BN39" s="65"/>
      <c r="BO39" s="65"/>
      <c r="BP39" s="69" t="str">
        <f t="shared" si="28"/>
        <v>-</v>
      </c>
      <c r="BQ39" s="68"/>
      <c r="BR39" s="70" t="str">
        <f t="shared" si="29"/>
        <v>-</v>
      </c>
      <c r="BS39" s="73"/>
      <c r="BT39" s="92"/>
      <c r="BU39" s="64"/>
      <c r="BV39" s="65"/>
      <c r="BW39" s="65"/>
      <c r="BX39" s="65"/>
      <c r="BY39" s="65"/>
      <c r="BZ39" s="65"/>
      <c r="CA39" s="99" t="str">
        <f t="shared" si="30"/>
        <v>-</v>
      </c>
      <c r="CB39" s="76"/>
      <c r="CC39" s="93"/>
      <c r="CD39" s="94"/>
      <c r="CE39" s="80"/>
      <c r="CF39" s="80"/>
      <c r="CG39" s="80"/>
      <c r="CH39" s="80"/>
      <c r="CI39" s="80"/>
      <c r="CJ39" s="98" t="str">
        <f t="shared" si="31"/>
        <v>-</v>
      </c>
      <c r="CK39" s="76"/>
      <c r="CL39" s="81"/>
      <c r="CM39" s="82"/>
      <c r="CN39" s="64" t="str">
        <f t="shared" si="38"/>
        <v>-</v>
      </c>
      <c r="CO39" s="65"/>
      <c r="CP39" s="65"/>
      <c r="CQ39" s="66" t="str">
        <f t="shared" si="39"/>
        <v>-</v>
      </c>
      <c r="CR39" s="64" t="str">
        <f t="shared" si="40"/>
        <v>-</v>
      </c>
      <c r="CS39" s="67" t="str">
        <f t="shared" si="41"/>
        <v/>
      </c>
      <c r="CT39" s="76"/>
      <c r="CU39" s="61" t="str">
        <f t="shared" si="42"/>
        <v>-</v>
      </c>
      <c r="CV39" s="62" t="str">
        <f t="shared" si="6"/>
        <v>-</v>
      </c>
      <c r="CW39" s="63" t="str">
        <f t="shared" si="7"/>
        <v>-</v>
      </c>
      <c r="CX39" s="63" t="str">
        <f t="shared" si="32"/>
        <v>-</v>
      </c>
      <c r="CY39" s="63" t="str">
        <f t="shared" si="43"/>
        <v>-</v>
      </c>
      <c r="CZ39" s="63" t="str">
        <f t="shared" si="44"/>
        <v>-</v>
      </c>
      <c r="DA39" s="51" t="str">
        <f>IF($J39="","-",CV39+CY39+CU39)</f>
        <v>-</v>
      </c>
      <c r="DB39" s="52" t="str">
        <f t="shared" si="34"/>
        <v>-</v>
      </c>
      <c r="DC39" s="53" t="str">
        <f t="shared" si="45"/>
        <v>-</v>
      </c>
      <c r="DD39" s="7" t="str">
        <f t="shared" si="35"/>
        <v>-</v>
      </c>
      <c r="DE39" s="7" t="str">
        <f t="shared" si="46"/>
        <v>-</v>
      </c>
      <c r="DF39" s="7" t="str">
        <f t="shared" si="47"/>
        <v>-</v>
      </c>
      <c r="DG39" s="7" t="str">
        <f t="shared" si="48"/>
        <v>-</v>
      </c>
      <c r="DH39" s="7" t="str">
        <f t="shared" si="49"/>
        <v>-</v>
      </c>
      <c r="DI39" s="7" t="str">
        <f t="shared" si="50"/>
        <v>-</v>
      </c>
      <c r="DJ39" s="7" t="str">
        <f t="shared" si="51"/>
        <v>-</v>
      </c>
      <c r="DK39" s="7" t="str">
        <f t="shared" si="52"/>
        <v>-</v>
      </c>
      <c r="DL39" s="13" t="str">
        <f t="shared" si="53"/>
        <v>-</v>
      </c>
      <c r="DM39" s="14" t="str">
        <f t="shared" si="54"/>
        <v>-</v>
      </c>
      <c r="DN39" s="37" t="str">
        <f t="shared" si="36"/>
        <v>-</v>
      </c>
      <c r="DO39" s="89" t="str">
        <f t="shared" si="55"/>
        <v>OK</v>
      </c>
    </row>
    <row r="40" spans="1:119" s="1" customFormat="1" ht="20.100000000000001" customHeight="1">
      <c r="A40" s="76">
        <v>35</v>
      </c>
      <c r="B40" s="92"/>
      <c r="C40" s="64"/>
      <c r="D40" s="71"/>
      <c r="E40" s="71"/>
      <c r="F40" s="71"/>
      <c r="G40" s="71"/>
      <c r="H40" s="71"/>
      <c r="I40" s="69" t="str">
        <f t="shared" si="21"/>
        <v>-</v>
      </c>
      <c r="J40" s="72"/>
      <c r="K40" s="73"/>
      <c r="L40" s="92"/>
      <c r="M40" s="64"/>
      <c r="N40" s="65"/>
      <c r="O40" s="65"/>
      <c r="P40" s="65"/>
      <c r="Q40" s="65"/>
      <c r="R40" s="65"/>
      <c r="S40" s="69" t="str">
        <f t="shared" si="22"/>
        <v>-</v>
      </c>
      <c r="T40" s="68"/>
      <c r="U40" s="64"/>
      <c r="V40" s="64"/>
      <c r="W40" s="65"/>
      <c r="X40" s="65"/>
      <c r="Y40" s="65"/>
      <c r="Z40" s="65"/>
      <c r="AA40" s="65"/>
      <c r="AB40" s="69" t="str">
        <f t="shared" si="23"/>
        <v>-</v>
      </c>
      <c r="AC40" s="68"/>
      <c r="AD40" s="70" t="str">
        <f t="shared" si="37"/>
        <v>-</v>
      </c>
      <c r="AE40" s="73"/>
      <c r="AF40" s="92"/>
      <c r="AG40" s="64"/>
      <c r="AH40" s="65"/>
      <c r="AI40" s="65"/>
      <c r="AJ40" s="65"/>
      <c r="AK40" s="65"/>
      <c r="AL40" s="65"/>
      <c r="AM40" s="69" t="str">
        <f t="shared" si="24"/>
        <v>-</v>
      </c>
      <c r="AN40" s="68"/>
      <c r="AO40" s="64"/>
      <c r="AP40" s="64"/>
      <c r="AQ40" s="65"/>
      <c r="AR40" s="65"/>
      <c r="AS40" s="65"/>
      <c r="AT40" s="65"/>
      <c r="AU40" s="65"/>
      <c r="AV40" s="69" t="str">
        <f t="shared" si="25"/>
        <v>-</v>
      </c>
      <c r="AW40" s="68"/>
      <c r="AX40" s="70" t="str">
        <f t="shared" si="26"/>
        <v>-</v>
      </c>
      <c r="AY40" s="73"/>
      <c r="AZ40" s="92"/>
      <c r="BA40" s="64"/>
      <c r="BB40" s="65"/>
      <c r="BC40" s="65"/>
      <c r="BD40" s="65"/>
      <c r="BE40" s="65"/>
      <c r="BF40" s="65"/>
      <c r="BG40" s="69" t="str">
        <f t="shared" si="27"/>
        <v>-</v>
      </c>
      <c r="BH40" s="68"/>
      <c r="BI40" s="64"/>
      <c r="BJ40" s="64"/>
      <c r="BK40" s="65"/>
      <c r="BL40" s="65"/>
      <c r="BM40" s="65"/>
      <c r="BN40" s="65"/>
      <c r="BO40" s="65"/>
      <c r="BP40" s="69" t="str">
        <f t="shared" si="28"/>
        <v>-</v>
      </c>
      <c r="BQ40" s="68"/>
      <c r="BR40" s="70" t="str">
        <f t="shared" si="29"/>
        <v>-</v>
      </c>
      <c r="BS40" s="73"/>
      <c r="BT40" s="92"/>
      <c r="BU40" s="64"/>
      <c r="BV40" s="65"/>
      <c r="BW40" s="65"/>
      <c r="BX40" s="65"/>
      <c r="BY40" s="65"/>
      <c r="BZ40" s="65"/>
      <c r="CA40" s="99" t="str">
        <f t="shared" si="30"/>
        <v>-</v>
      </c>
      <c r="CB40" s="76"/>
      <c r="CC40" s="93"/>
      <c r="CD40" s="94"/>
      <c r="CE40" s="80"/>
      <c r="CF40" s="80"/>
      <c r="CG40" s="80"/>
      <c r="CH40" s="80"/>
      <c r="CI40" s="80"/>
      <c r="CJ40" s="98" t="str">
        <f t="shared" si="31"/>
        <v>-</v>
      </c>
      <c r="CK40" s="76"/>
      <c r="CL40" s="81"/>
      <c r="CM40" s="82"/>
      <c r="CN40" s="64" t="str">
        <f t="shared" si="38"/>
        <v>-</v>
      </c>
      <c r="CO40" s="65"/>
      <c r="CP40" s="65"/>
      <c r="CQ40" s="66" t="str">
        <f t="shared" si="39"/>
        <v>-</v>
      </c>
      <c r="CR40" s="64" t="str">
        <f t="shared" si="40"/>
        <v>-</v>
      </c>
      <c r="CS40" s="67" t="str">
        <f t="shared" si="41"/>
        <v/>
      </c>
      <c r="CT40" s="76"/>
      <c r="CU40" s="61" t="str">
        <f t="shared" si="42"/>
        <v>-</v>
      </c>
      <c r="CV40" s="62" t="str">
        <f t="shared" si="6"/>
        <v>-</v>
      </c>
      <c r="CW40" s="63" t="str">
        <f t="shared" si="7"/>
        <v>-</v>
      </c>
      <c r="CX40" s="63" t="str">
        <f t="shared" si="32"/>
        <v>-</v>
      </c>
      <c r="CY40" s="63" t="str">
        <f t="shared" si="43"/>
        <v>-</v>
      </c>
      <c r="CZ40" s="63" t="str">
        <f t="shared" si="44"/>
        <v>-</v>
      </c>
      <c r="DA40" s="51" t="str">
        <f t="shared" si="33"/>
        <v>-</v>
      </c>
      <c r="DB40" s="52" t="str">
        <f t="shared" si="34"/>
        <v>-</v>
      </c>
      <c r="DC40" s="53" t="str">
        <f t="shared" si="45"/>
        <v>-</v>
      </c>
      <c r="DD40" s="7" t="str">
        <f t="shared" si="35"/>
        <v>-</v>
      </c>
      <c r="DE40" s="7" t="str">
        <f t="shared" si="46"/>
        <v>-</v>
      </c>
      <c r="DF40" s="7" t="str">
        <f t="shared" si="47"/>
        <v>-</v>
      </c>
      <c r="DG40" s="7" t="str">
        <f t="shared" si="48"/>
        <v>-</v>
      </c>
      <c r="DH40" s="7" t="str">
        <f t="shared" si="49"/>
        <v>-</v>
      </c>
      <c r="DI40" s="7" t="str">
        <f t="shared" si="50"/>
        <v>-</v>
      </c>
      <c r="DJ40" s="7" t="str">
        <f t="shared" si="51"/>
        <v>-</v>
      </c>
      <c r="DK40" s="7" t="str">
        <f t="shared" si="52"/>
        <v>-</v>
      </c>
      <c r="DL40" s="13" t="str">
        <f t="shared" si="53"/>
        <v>-</v>
      </c>
      <c r="DM40" s="14" t="str">
        <f t="shared" si="54"/>
        <v>-</v>
      </c>
      <c r="DN40" s="37" t="str">
        <f t="shared" si="36"/>
        <v>-</v>
      </c>
      <c r="DO40" s="89" t="str">
        <f t="shared" si="55"/>
        <v>OK</v>
      </c>
    </row>
    <row r="41" spans="1:119" s="1" customFormat="1" ht="20.100000000000001" customHeight="1">
      <c r="A41" s="76">
        <v>36</v>
      </c>
      <c r="B41" s="92"/>
      <c r="C41" s="64"/>
      <c r="D41" s="71"/>
      <c r="E41" s="71"/>
      <c r="F41" s="71"/>
      <c r="G41" s="71"/>
      <c r="H41" s="71"/>
      <c r="I41" s="69" t="str">
        <f t="shared" si="21"/>
        <v>-</v>
      </c>
      <c r="J41" s="72"/>
      <c r="K41" s="73"/>
      <c r="L41" s="92"/>
      <c r="M41" s="64"/>
      <c r="N41" s="65"/>
      <c r="O41" s="65"/>
      <c r="P41" s="65"/>
      <c r="Q41" s="65"/>
      <c r="R41" s="65"/>
      <c r="S41" s="69" t="str">
        <f t="shared" si="22"/>
        <v>-</v>
      </c>
      <c r="T41" s="68"/>
      <c r="U41" s="64"/>
      <c r="V41" s="64"/>
      <c r="W41" s="65"/>
      <c r="X41" s="65"/>
      <c r="Y41" s="65"/>
      <c r="Z41" s="65"/>
      <c r="AA41" s="65"/>
      <c r="AB41" s="69" t="str">
        <f t="shared" si="23"/>
        <v>-</v>
      </c>
      <c r="AC41" s="68"/>
      <c r="AD41" s="70" t="str">
        <f t="shared" si="37"/>
        <v>-</v>
      </c>
      <c r="AE41" s="73"/>
      <c r="AF41" s="92"/>
      <c r="AG41" s="64"/>
      <c r="AH41" s="65"/>
      <c r="AI41" s="65"/>
      <c r="AJ41" s="65"/>
      <c r="AK41" s="65"/>
      <c r="AL41" s="65"/>
      <c r="AM41" s="69" t="str">
        <f t="shared" si="24"/>
        <v>-</v>
      </c>
      <c r="AN41" s="68"/>
      <c r="AO41" s="64"/>
      <c r="AP41" s="64"/>
      <c r="AQ41" s="65"/>
      <c r="AR41" s="65"/>
      <c r="AS41" s="65"/>
      <c r="AT41" s="65"/>
      <c r="AU41" s="65"/>
      <c r="AV41" s="69" t="str">
        <f t="shared" si="25"/>
        <v>-</v>
      </c>
      <c r="AW41" s="68"/>
      <c r="AX41" s="70" t="str">
        <f t="shared" si="26"/>
        <v>-</v>
      </c>
      <c r="AY41" s="73"/>
      <c r="AZ41" s="92"/>
      <c r="BA41" s="64"/>
      <c r="BB41" s="65"/>
      <c r="BC41" s="65"/>
      <c r="BD41" s="65"/>
      <c r="BE41" s="65"/>
      <c r="BF41" s="65"/>
      <c r="BG41" s="69" t="str">
        <f t="shared" si="27"/>
        <v>-</v>
      </c>
      <c r="BH41" s="68"/>
      <c r="BI41" s="64"/>
      <c r="BJ41" s="64"/>
      <c r="BK41" s="65"/>
      <c r="BL41" s="65"/>
      <c r="BM41" s="65"/>
      <c r="BN41" s="65"/>
      <c r="BO41" s="65"/>
      <c r="BP41" s="69" t="str">
        <f t="shared" si="28"/>
        <v>-</v>
      </c>
      <c r="BQ41" s="68"/>
      <c r="BR41" s="70" t="str">
        <f t="shared" si="29"/>
        <v>-</v>
      </c>
      <c r="BS41" s="73"/>
      <c r="BT41" s="92"/>
      <c r="BU41" s="64"/>
      <c r="BV41" s="65"/>
      <c r="BW41" s="65"/>
      <c r="BX41" s="65"/>
      <c r="BY41" s="65"/>
      <c r="BZ41" s="65"/>
      <c r="CA41" s="99" t="str">
        <f t="shared" si="30"/>
        <v>-</v>
      </c>
      <c r="CB41" s="76"/>
      <c r="CC41" s="93"/>
      <c r="CD41" s="94"/>
      <c r="CE41" s="80"/>
      <c r="CF41" s="80"/>
      <c r="CG41" s="80"/>
      <c r="CH41" s="80"/>
      <c r="CI41" s="80"/>
      <c r="CJ41" s="98" t="str">
        <f t="shared" si="31"/>
        <v>-</v>
      </c>
      <c r="CK41" s="76"/>
      <c r="CL41" s="81"/>
      <c r="CM41" s="82"/>
      <c r="CN41" s="64" t="str">
        <f t="shared" si="38"/>
        <v>-</v>
      </c>
      <c r="CO41" s="65"/>
      <c r="CP41" s="65"/>
      <c r="CQ41" s="66" t="str">
        <f t="shared" si="39"/>
        <v>-</v>
      </c>
      <c r="CR41" s="64" t="str">
        <f t="shared" si="40"/>
        <v>-</v>
      </c>
      <c r="CS41" s="67" t="str">
        <f t="shared" si="41"/>
        <v/>
      </c>
      <c r="CT41" s="76"/>
      <c r="CU41" s="61" t="str">
        <f t="shared" si="42"/>
        <v>-</v>
      </c>
      <c r="CV41" s="62" t="str">
        <f t="shared" si="6"/>
        <v>-</v>
      </c>
      <c r="CW41" s="63" t="str">
        <f t="shared" si="7"/>
        <v>-</v>
      </c>
      <c r="CX41" s="63" t="str">
        <f t="shared" si="32"/>
        <v>-</v>
      </c>
      <c r="CY41" s="63" t="str">
        <f t="shared" si="43"/>
        <v>-</v>
      </c>
      <c r="CZ41" s="63" t="str">
        <f t="shared" si="44"/>
        <v>-</v>
      </c>
      <c r="DA41" s="51" t="str">
        <f t="shared" si="33"/>
        <v>-</v>
      </c>
      <c r="DB41" s="52" t="str">
        <f t="shared" si="34"/>
        <v>-</v>
      </c>
      <c r="DC41" s="53" t="str">
        <f t="shared" si="45"/>
        <v>-</v>
      </c>
      <c r="DD41" s="7" t="str">
        <f t="shared" si="35"/>
        <v>-</v>
      </c>
      <c r="DE41" s="7" t="str">
        <f t="shared" si="46"/>
        <v>-</v>
      </c>
      <c r="DF41" s="7" t="str">
        <f t="shared" si="47"/>
        <v>-</v>
      </c>
      <c r="DG41" s="7" t="str">
        <f t="shared" si="48"/>
        <v>-</v>
      </c>
      <c r="DH41" s="7" t="str">
        <f t="shared" si="49"/>
        <v>-</v>
      </c>
      <c r="DI41" s="7" t="str">
        <f t="shared" si="50"/>
        <v>-</v>
      </c>
      <c r="DJ41" s="7" t="str">
        <f t="shared" si="51"/>
        <v>-</v>
      </c>
      <c r="DK41" s="7" t="str">
        <f t="shared" si="52"/>
        <v>-</v>
      </c>
      <c r="DL41" s="13" t="str">
        <f t="shared" si="53"/>
        <v>-</v>
      </c>
      <c r="DM41" s="14" t="str">
        <f t="shared" si="54"/>
        <v>-</v>
      </c>
      <c r="DN41" s="37" t="str">
        <f t="shared" si="36"/>
        <v>-</v>
      </c>
      <c r="DO41" s="89" t="str">
        <f t="shared" si="55"/>
        <v>OK</v>
      </c>
    </row>
    <row r="42" spans="1:119" s="1" customFormat="1" ht="20.100000000000001" customHeight="1">
      <c r="A42" s="76">
        <v>37</v>
      </c>
      <c r="B42" s="92"/>
      <c r="C42" s="64"/>
      <c r="D42" s="71"/>
      <c r="E42" s="71"/>
      <c r="F42" s="71"/>
      <c r="G42" s="71"/>
      <c r="H42" s="71"/>
      <c r="I42" s="69" t="str">
        <f t="shared" si="21"/>
        <v>-</v>
      </c>
      <c r="J42" s="72"/>
      <c r="K42" s="73"/>
      <c r="L42" s="92"/>
      <c r="M42" s="64"/>
      <c r="N42" s="65"/>
      <c r="O42" s="65"/>
      <c r="P42" s="65"/>
      <c r="Q42" s="65"/>
      <c r="R42" s="65"/>
      <c r="S42" s="69" t="str">
        <f t="shared" si="22"/>
        <v>-</v>
      </c>
      <c r="T42" s="68"/>
      <c r="U42" s="64"/>
      <c r="V42" s="64"/>
      <c r="W42" s="65"/>
      <c r="X42" s="65"/>
      <c r="Y42" s="65"/>
      <c r="Z42" s="65"/>
      <c r="AA42" s="65"/>
      <c r="AB42" s="69" t="str">
        <f t="shared" si="23"/>
        <v>-</v>
      </c>
      <c r="AC42" s="68"/>
      <c r="AD42" s="70" t="str">
        <f t="shared" si="37"/>
        <v>-</v>
      </c>
      <c r="AE42" s="73"/>
      <c r="AF42" s="92"/>
      <c r="AG42" s="64"/>
      <c r="AH42" s="65"/>
      <c r="AI42" s="65"/>
      <c r="AJ42" s="65"/>
      <c r="AK42" s="65"/>
      <c r="AL42" s="65"/>
      <c r="AM42" s="69" t="str">
        <f t="shared" si="24"/>
        <v>-</v>
      </c>
      <c r="AN42" s="68"/>
      <c r="AO42" s="64"/>
      <c r="AP42" s="64"/>
      <c r="AQ42" s="65"/>
      <c r="AR42" s="65"/>
      <c r="AS42" s="65"/>
      <c r="AT42" s="65"/>
      <c r="AU42" s="65"/>
      <c r="AV42" s="69" t="str">
        <f t="shared" si="25"/>
        <v>-</v>
      </c>
      <c r="AW42" s="68"/>
      <c r="AX42" s="70" t="str">
        <f t="shared" si="26"/>
        <v>-</v>
      </c>
      <c r="AY42" s="73"/>
      <c r="AZ42" s="92"/>
      <c r="BA42" s="64"/>
      <c r="BB42" s="65"/>
      <c r="BC42" s="65"/>
      <c r="BD42" s="65"/>
      <c r="BE42" s="65"/>
      <c r="BF42" s="65"/>
      <c r="BG42" s="69" t="str">
        <f t="shared" si="27"/>
        <v>-</v>
      </c>
      <c r="BH42" s="68"/>
      <c r="BI42" s="64"/>
      <c r="BJ42" s="64"/>
      <c r="BK42" s="65"/>
      <c r="BL42" s="65"/>
      <c r="BM42" s="65"/>
      <c r="BN42" s="65"/>
      <c r="BO42" s="65"/>
      <c r="BP42" s="69" t="str">
        <f t="shared" si="28"/>
        <v>-</v>
      </c>
      <c r="BQ42" s="68"/>
      <c r="BR42" s="70" t="str">
        <f t="shared" si="29"/>
        <v>-</v>
      </c>
      <c r="BS42" s="73"/>
      <c r="BT42" s="92"/>
      <c r="BU42" s="64"/>
      <c r="BV42" s="65"/>
      <c r="BW42" s="65"/>
      <c r="BX42" s="65"/>
      <c r="BY42" s="65"/>
      <c r="BZ42" s="65"/>
      <c r="CA42" s="99" t="str">
        <f t="shared" si="30"/>
        <v>-</v>
      </c>
      <c r="CB42" s="76"/>
      <c r="CC42" s="93"/>
      <c r="CD42" s="94"/>
      <c r="CE42" s="80"/>
      <c r="CF42" s="80"/>
      <c r="CG42" s="80"/>
      <c r="CH42" s="80"/>
      <c r="CI42" s="80"/>
      <c r="CJ42" s="98" t="str">
        <f t="shared" si="31"/>
        <v>-</v>
      </c>
      <c r="CK42" s="76"/>
      <c r="CL42" s="81"/>
      <c r="CM42" s="82"/>
      <c r="CN42" s="64" t="str">
        <f t="shared" si="38"/>
        <v>-</v>
      </c>
      <c r="CO42" s="65"/>
      <c r="CP42" s="65"/>
      <c r="CQ42" s="66" t="str">
        <f t="shared" si="39"/>
        <v>-</v>
      </c>
      <c r="CR42" s="64" t="str">
        <f t="shared" si="40"/>
        <v>-</v>
      </c>
      <c r="CS42" s="67" t="str">
        <f t="shared" si="41"/>
        <v/>
      </c>
      <c r="CT42" s="76"/>
      <c r="CU42" s="61" t="str">
        <f t="shared" si="42"/>
        <v>-</v>
      </c>
      <c r="CV42" s="62" t="str">
        <f t="shared" si="6"/>
        <v>-</v>
      </c>
      <c r="CW42" s="63" t="str">
        <f t="shared" si="7"/>
        <v>-</v>
      </c>
      <c r="CX42" s="63" t="str">
        <f t="shared" si="32"/>
        <v>-</v>
      </c>
      <c r="CY42" s="63" t="str">
        <f t="shared" si="43"/>
        <v>-</v>
      </c>
      <c r="CZ42" s="63" t="str">
        <f t="shared" si="44"/>
        <v>-</v>
      </c>
      <c r="DA42" s="51" t="str">
        <f t="shared" si="33"/>
        <v>-</v>
      </c>
      <c r="DB42" s="52" t="str">
        <f t="shared" si="34"/>
        <v>-</v>
      </c>
      <c r="DC42" s="53" t="str">
        <f t="shared" si="45"/>
        <v>-</v>
      </c>
      <c r="DD42" s="7" t="str">
        <f t="shared" si="35"/>
        <v>-</v>
      </c>
      <c r="DE42" s="7" t="str">
        <f t="shared" si="46"/>
        <v>-</v>
      </c>
      <c r="DF42" s="7" t="str">
        <f t="shared" si="47"/>
        <v>-</v>
      </c>
      <c r="DG42" s="7" t="str">
        <f t="shared" si="48"/>
        <v>-</v>
      </c>
      <c r="DH42" s="7" t="str">
        <f t="shared" si="49"/>
        <v>-</v>
      </c>
      <c r="DI42" s="7" t="str">
        <f t="shared" si="50"/>
        <v>-</v>
      </c>
      <c r="DJ42" s="7" t="str">
        <f t="shared" si="51"/>
        <v>-</v>
      </c>
      <c r="DK42" s="7" t="str">
        <f t="shared" si="52"/>
        <v>-</v>
      </c>
      <c r="DL42" s="13" t="str">
        <f t="shared" si="53"/>
        <v>-</v>
      </c>
      <c r="DM42" s="14" t="str">
        <f t="shared" si="54"/>
        <v>-</v>
      </c>
      <c r="DN42" s="37" t="str">
        <f t="shared" si="36"/>
        <v>-</v>
      </c>
      <c r="DO42" s="89" t="str">
        <f t="shared" si="55"/>
        <v>OK</v>
      </c>
    </row>
    <row r="43" spans="1:119" s="1" customFormat="1" ht="20.100000000000001" customHeight="1">
      <c r="A43" s="76">
        <v>38</v>
      </c>
      <c r="B43" s="92"/>
      <c r="C43" s="64"/>
      <c r="D43" s="71"/>
      <c r="E43" s="71"/>
      <c r="F43" s="71"/>
      <c r="G43" s="71"/>
      <c r="H43" s="71"/>
      <c r="I43" s="69" t="str">
        <f t="shared" si="21"/>
        <v>-</v>
      </c>
      <c r="J43" s="72"/>
      <c r="K43" s="73"/>
      <c r="L43" s="92"/>
      <c r="M43" s="64"/>
      <c r="N43" s="65"/>
      <c r="O43" s="65"/>
      <c r="P43" s="65"/>
      <c r="Q43" s="65"/>
      <c r="R43" s="65"/>
      <c r="S43" s="69" t="str">
        <f t="shared" si="22"/>
        <v>-</v>
      </c>
      <c r="T43" s="68"/>
      <c r="U43" s="64"/>
      <c r="V43" s="64"/>
      <c r="W43" s="65"/>
      <c r="X43" s="65"/>
      <c r="Y43" s="65"/>
      <c r="Z43" s="65"/>
      <c r="AA43" s="65"/>
      <c r="AB43" s="69" t="str">
        <f t="shared" si="23"/>
        <v>-</v>
      </c>
      <c r="AC43" s="68"/>
      <c r="AD43" s="70" t="str">
        <f t="shared" si="37"/>
        <v>-</v>
      </c>
      <c r="AE43" s="73"/>
      <c r="AF43" s="92"/>
      <c r="AG43" s="64"/>
      <c r="AH43" s="65"/>
      <c r="AI43" s="65"/>
      <c r="AJ43" s="65"/>
      <c r="AK43" s="65"/>
      <c r="AL43" s="65"/>
      <c r="AM43" s="69" t="str">
        <f t="shared" si="24"/>
        <v>-</v>
      </c>
      <c r="AN43" s="68"/>
      <c r="AO43" s="64"/>
      <c r="AP43" s="64"/>
      <c r="AQ43" s="65"/>
      <c r="AR43" s="65"/>
      <c r="AS43" s="65"/>
      <c r="AT43" s="65"/>
      <c r="AU43" s="65"/>
      <c r="AV43" s="69" t="str">
        <f t="shared" si="25"/>
        <v>-</v>
      </c>
      <c r="AW43" s="68"/>
      <c r="AX43" s="70" t="str">
        <f t="shared" si="26"/>
        <v>-</v>
      </c>
      <c r="AY43" s="73"/>
      <c r="AZ43" s="92"/>
      <c r="BA43" s="64"/>
      <c r="BB43" s="65"/>
      <c r="BC43" s="65"/>
      <c r="BD43" s="65"/>
      <c r="BE43" s="65"/>
      <c r="BF43" s="65"/>
      <c r="BG43" s="69" t="str">
        <f t="shared" si="27"/>
        <v>-</v>
      </c>
      <c r="BH43" s="68"/>
      <c r="BI43" s="64"/>
      <c r="BJ43" s="64"/>
      <c r="BK43" s="65"/>
      <c r="BL43" s="65"/>
      <c r="BM43" s="65"/>
      <c r="BN43" s="65"/>
      <c r="BO43" s="65"/>
      <c r="BP43" s="69" t="str">
        <f t="shared" si="28"/>
        <v>-</v>
      </c>
      <c r="BQ43" s="68"/>
      <c r="BR43" s="70" t="str">
        <f t="shared" si="29"/>
        <v>-</v>
      </c>
      <c r="BS43" s="73"/>
      <c r="BT43" s="92"/>
      <c r="BU43" s="64"/>
      <c r="BV43" s="65"/>
      <c r="BW43" s="65"/>
      <c r="BX43" s="65"/>
      <c r="BY43" s="65"/>
      <c r="BZ43" s="65"/>
      <c r="CA43" s="99" t="str">
        <f t="shared" si="30"/>
        <v>-</v>
      </c>
      <c r="CB43" s="76"/>
      <c r="CC43" s="93"/>
      <c r="CD43" s="94"/>
      <c r="CE43" s="80"/>
      <c r="CF43" s="80"/>
      <c r="CG43" s="80"/>
      <c r="CH43" s="80"/>
      <c r="CI43" s="80"/>
      <c r="CJ43" s="98" t="str">
        <f t="shared" si="31"/>
        <v>-</v>
      </c>
      <c r="CK43" s="76"/>
      <c r="CL43" s="81"/>
      <c r="CM43" s="82"/>
      <c r="CN43" s="64" t="str">
        <f t="shared" si="38"/>
        <v>-</v>
      </c>
      <c r="CO43" s="65"/>
      <c r="CP43" s="65"/>
      <c r="CQ43" s="66" t="str">
        <f t="shared" si="39"/>
        <v>-</v>
      </c>
      <c r="CR43" s="64" t="str">
        <f t="shared" si="40"/>
        <v>-</v>
      </c>
      <c r="CS43" s="67" t="str">
        <f t="shared" si="41"/>
        <v/>
      </c>
      <c r="CT43" s="76"/>
      <c r="CU43" s="61" t="str">
        <f t="shared" si="42"/>
        <v>-</v>
      </c>
      <c r="CV43" s="62" t="str">
        <f t="shared" si="6"/>
        <v>-</v>
      </c>
      <c r="CW43" s="63" t="str">
        <f t="shared" si="7"/>
        <v>-</v>
      </c>
      <c r="CX43" s="63" t="str">
        <f t="shared" si="32"/>
        <v>-</v>
      </c>
      <c r="CY43" s="63" t="str">
        <f t="shared" si="43"/>
        <v>-</v>
      </c>
      <c r="CZ43" s="63" t="str">
        <f t="shared" si="44"/>
        <v>-</v>
      </c>
      <c r="DA43" s="51" t="str">
        <f t="shared" si="33"/>
        <v>-</v>
      </c>
      <c r="DB43" s="52" t="str">
        <f t="shared" si="34"/>
        <v>-</v>
      </c>
      <c r="DC43" s="53" t="str">
        <f t="shared" si="45"/>
        <v>-</v>
      </c>
      <c r="DD43" s="7" t="str">
        <f t="shared" si="35"/>
        <v>-</v>
      </c>
      <c r="DE43" s="7" t="str">
        <f t="shared" si="46"/>
        <v>-</v>
      </c>
      <c r="DF43" s="7" t="str">
        <f t="shared" si="47"/>
        <v>-</v>
      </c>
      <c r="DG43" s="7" t="str">
        <f t="shared" si="48"/>
        <v>-</v>
      </c>
      <c r="DH43" s="7" t="str">
        <f t="shared" si="49"/>
        <v>-</v>
      </c>
      <c r="DI43" s="7" t="str">
        <f t="shared" si="50"/>
        <v>-</v>
      </c>
      <c r="DJ43" s="7" t="str">
        <f t="shared" si="51"/>
        <v>-</v>
      </c>
      <c r="DK43" s="7" t="str">
        <f t="shared" si="52"/>
        <v>-</v>
      </c>
      <c r="DL43" s="13" t="str">
        <f t="shared" si="53"/>
        <v>-</v>
      </c>
      <c r="DM43" s="14" t="str">
        <f t="shared" si="54"/>
        <v>-</v>
      </c>
      <c r="DN43" s="37" t="str">
        <f t="shared" si="36"/>
        <v>-</v>
      </c>
      <c r="DO43" s="89" t="str">
        <f t="shared" si="55"/>
        <v>OK</v>
      </c>
    </row>
    <row r="44" spans="1:119" s="1" customFormat="1" ht="20.100000000000001" customHeight="1">
      <c r="A44" s="76">
        <v>39</v>
      </c>
      <c r="B44" s="92"/>
      <c r="C44" s="64"/>
      <c r="D44" s="71"/>
      <c r="E44" s="71"/>
      <c r="F44" s="71"/>
      <c r="G44" s="71"/>
      <c r="H44" s="71"/>
      <c r="I44" s="69" t="str">
        <f t="shared" si="21"/>
        <v>-</v>
      </c>
      <c r="J44" s="72"/>
      <c r="K44" s="73"/>
      <c r="L44" s="92"/>
      <c r="M44" s="64"/>
      <c r="N44" s="65"/>
      <c r="O44" s="65"/>
      <c r="P44" s="65"/>
      <c r="Q44" s="65"/>
      <c r="R44" s="65"/>
      <c r="S44" s="69" t="str">
        <f t="shared" si="22"/>
        <v>-</v>
      </c>
      <c r="T44" s="68"/>
      <c r="U44" s="64"/>
      <c r="V44" s="64"/>
      <c r="W44" s="65"/>
      <c r="X44" s="65"/>
      <c r="Y44" s="65"/>
      <c r="Z44" s="65"/>
      <c r="AA44" s="65"/>
      <c r="AB44" s="69" t="str">
        <f t="shared" si="23"/>
        <v>-</v>
      </c>
      <c r="AC44" s="68"/>
      <c r="AD44" s="70" t="str">
        <f t="shared" si="37"/>
        <v>-</v>
      </c>
      <c r="AE44" s="73"/>
      <c r="AF44" s="92"/>
      <c r="AG44" s="64"/>
      <c r="AH44" s="65"/>
      <c r="AI44" s="65"/>
      <c r="AJ44" s="65"/>
      <c r="AK44" s="65"/>
      <c r="AL44" s="65"/>
      <c r="AM44" s="69" t="str">
        <f t="shared" si="24"/>
        <v>-</v>
      </c>
      <c r="AN44" s="68"/>
      <c r="AO44" s="64"/>
      <c r="AP44" s="64"/>
      <c r="AQ44" s="65"/>
      <c r="AR44" s="65"/>
      <c r="AS44" s="65"/>
      <c r="AT44" s="65"/>
      <c r="AU44" s="65"/>
      <c r="AV44" s="69" t="str">
        <f t="shared" si="25"/>
        <v>-</v>
      </c>
      <c r="AW44" s="68"/>
      <c r="AX44" s="70" t="str">
        <f t="shared" si="26"/>
        <v>-</v>
      </c>
      <c r="AY44" s="73"/>
      <c r="AZ44" s="92"/>
      <c r="BA44" s="64"/>
      <c r="BB44" s="65"/>
      <c r="BC44" s="65"/>
      <c r="BD44" s="65"/>
      <c r="BE44" s="65"/>
      <c r="BF44" s="65"/>
      <c r="BG44" s="69" t="str">
        <f t="shared" si="27"/>
        <v>-</v>
      </c>
      <c r="BH44" s="68"/>
      <c r="BI44" s="64"/>
      <c r="BJ44" s="64"/>
      <c r="BK44" s="65"/>
      <c r="BL44" s="65"/>
      <c r="BM44" s="65"/>
      <c r="BN44" s="65"/>
      <c r="BO44" s="65"/>
      <c r="BP44" s="69" t="str">
        <f t="shared" si="28"/>
        <v>-</v>
      </c>
      <c r="BQ44" s="68"/>
      <c r="BR44" s="70" t="str">
        <f t="shared" si="29"/>
        <v>-</v>
      </c>
      <c r="BS44" s="73"/>
      <c r="BT44" s="92"/>
      <c r="BU44" s="64"/>
      <c r="BV44" s="65"/>
      <c r="BW44" s="65"/>
      <c r="BX44" s="65"/>
      <c r="BY44" s="65"/>
      <c r="BZ44" s="65"/>
      <c r="CA44" s="99" t="str">
        <f t="shared" si="30"/>
        <v>-</v>
      </c>
      <c r="CB44" s="76"/>
      <c r="CC44" s="93"/>
      <c r="CD44" s="94"/>
      <c r="CE44" s="80"/>
      <c r="CF44" s="80"/>
      <c r="CG44" s="80"/>
      <c r="CH44" s="80"/>
      <c r="CI44" s="80"/>
      <c r="CJ44" s="98" t="str">
        <f t="shared" si="31"/>
        <v>-</v>
      </c>
      <c r="CK44" s="76"/>
      <c r="CL44" s="81"/>
      <c r="CM44" s="82"/>
      <c r="CN44" s="64" t="str">
        <f t="shared" si="38"/>
        <v>-</v>
      </c>
      <c r="CO44" s="65"/>
      <c r="CP44" s="65"/>
      <c r="CQ44" s="66" t="str">
        <f t="shared" si="39"/>
        <v>-</v>
      </c>
      <c r="CR44" s="64" t="str">
        <f t="shared" si="40"/>
        <v>-</v>
      </c>
      <c r="CS44" s="67" t="str">
        <f t="shared" si="41"/>
        <v/>
      </c>
      <c r="CT44" s="76"/>
      <c r="CU44" s="61" t="str">
        <f t="shared" si="42"/>
        <v>-</v>
      </c>
      <c r="CV44" s="62" t="str">
        <f t="shared" si="6"/>
        <v>-</v>
      </c>
      <c r="CW44" s="63" t="str">
        <f t="shared" si="7"/>
        <v>-</v>
      </c>
      <c r="CX44" s="63" t="str">
        <f t="shared" si="32"/>
        <v>-</v>
      </c>
      <c r="CY44" s="63" t="str">
        <f t="shared" si="43"/>
        <v>-</v>
      </c>
      <c r="CZ44" s="63" t="str">
        <f t="shared" si="44"/>
        <v>-</v>
      </c>
      <c r="DA44" s="51" t="str">
        <f t="shared" si="33"/>
        <v>-</v>
      </c>
      <c r="DB44" s="52" t="str">
        <f t="shared" si="34"/>
        <v>-</v>
      </c>
      <c r="DC44" s="53" t="str">
        <f t="shared" si="45"/>
        <v>-</v>
      </c>
      <c r="DD44" s="7" t="str">
        <f t="shared" si="35"/>
        <v>-</v>
      </c>
      <c r="DE44" s="7" t="str">
        <f t="shared" si="46"/>
        <v>-</v>
      </c>
      <c r="DF44" s="7" t="str">
        <f t="shared" si="47"/>
        <v>-</v>
      </c>
      <c r="DG44" s="7" t="str">
        <f t="shared" si="48"/>
        <v>-</v>
      </c>
      <c r="DH44" s="7" t="str">
        <f t="shared" si="49"/>
        <v>-</v>
      </c>
      <c r="DI44" s="7" t="str">
        <f t="shared" si="50"/>
        <v>-</v>
      </c>
      <c r="DJ44" s="7" t="str">
        <f t="shared" si="51"/>
        <v>-</v>
      </c>
      <c r="DK44" s="7" t="str">
        <f t="shared" si="52"/>
        <v>-</v>
      </c>
      <c r="DL44" s="13" t="str">
        <f t="shared" si="53"/>
        <v>-</v>
      </c>
      <c r="DM44" s="14" t="str">
        <f t="shared" si="54"/>
        <v>-</v>
      </c>
      <c r="DN44" s="37" t="str">
        <f t="shared" si="36"/>
        <v>-</v>
      </c>
      <c r="DO44" s="89" t="str">
        <f t="shared" si="55"/>
        <v>OK</v>
      </c>
    </row>
    <row r="45" spans="1:119" s="1" customFormat="1" ht="20.100000000000001" customHeight="1">
      <c r="A45" s="76">
        <v>40</v>
      </c>
      <c r="B45" s="92"/>
      <c r="C45" s="64"/>
      <c r="D45" s="71"/>
      <c r="E45" s="71"/>
      <c r="F45" s="71"/>
      <c r="G45" s="71"/>
      <c r="H45" s="71"/>
      <c r="I45" s="69" t="str">
        <f t="shared" si="21"/>
        <v>-</v>
      </c>
      <c r="J45" s="72"/>
      <c r="K45" s="73"/>
      <c r="L45" s="92"/>
      <c r="M45" s="64"/>
      <c r="N45" s="65"/>
      <c r="O45" s="65"/>
      <c r="P45" s="65"/>
      <c r="Q45" s="65"/>
      <c r="R45" s="65"/>
      <c r="S45" s="69" t="str">
        <f t="shared" si="22"/>
        <v>-</v>
      </c>
      <c r="T45" s="68"/>
      <c r="U45" s="64"/>
      <c r="V45" s="64"/>
      <c r="W45" s="65"/>
      <c r="X45" s="65"/>
      <c r="Y45" s="65"/>
      <c r="Z45" s="65"/>
      <c r="AA45" s="65"/>
      <c r="AB45" s="69" t="str">
        <f t="shared" si="23"/>
        <v>-</v>
      </c>
      <c r="AC45" s="68"/>
      <c r="AD45" s="70" t="str">
        <f t="shared" si="37"/>
        <v>-</v>
      </c>
      <c r="AE45" s="73"/>
      <c r="AF45" s="92"/>
      <c r="AG45" s="64"/>
      <c r="AH45" s="65"/>
      <c r="AI45" s="65"/>
      <c r="AJ45" s="65"/>
      <c r="AK45" s="65"/>
      <c r="AL45" s="65"/>
      <c r="AM45" s="69" t="str">
        <f t="shared" si="24"/>
        <v>-</v>
      </c>
      <c r="AN45" s="68"/>
      <c r="AO45" s="64"/>
      <c r="AP45" s="64"/>
      <c r="AQ45" s="65"/>
      <c r="AR45" s="65"/>
      <c r="AS45" s="65"/>
      <c r="AT45" s="65"/>
      <c r="AU45" s="65"/>
      <c r="AV45" s="69" t="str">
        <f t="shared" si="25"/>
        <v>-</v>
      </c>
      <c r="AW45" s="68"/>
      <c r="AX45" s="70" t="str">
        <f t="shared" si="26"/>
        <v>-</v>
      </c>
      <c r="AY45" s="73"/>
      <c r="AZ45" s="92"/>
      <c r="BA45" s="64"/>
      <c r="BB45" s="65"/>
      <c r="BC45" s="65"/>
      <c r="BD45" s="65"/>
      <c r="BE45" s="65"/>
      <c r="BF45" s="65"/>
      <c r="BG45" s="69" t="str">
        <f t="shared" si="27"/>
        <v>-</v>
      </c>
      <c r="BH45" s="68"/>
      <c r="BI45" s="64"/>
      <c r="BJ45" s="64"/>
      <c r="BK45" s="65"/>
      <c r="BL45" s="65"/>
      <c r="BM45" s="65"/>
      <c r="BN45" s="65"/>
      <c r="BO45" s="65"/>
      <c r="BP45" s="69" t="str">
        <f t="shared" si="28"/>
        <v>-</v>
      </c>
      <c r="BQ45" s="68"/>
      <c r="BR45" s="70" t="str">
        <f t="shared" si="29"/>
        <v>-</v>
      </c>
      <c r="BS45" s="73"/>
      <c r="BT45" s="92"/>
      <c r="BU45" s="64"/>
      <c r="BV45" s="65"/>
      <c r="BW45" s="65"/>
      <c r="BX45" s="65"/>
      <c r="BY45" s="65"/>
      <c r="BZ45" s="65"/>
      <c r="CA45" s="99" t="str">
        <f t="shared" si="30"/>
        <v>-</v>
      </c>
      <c r="CB45" s="76"/>
      <c r="CC45" s="93"/>
      <c r="CD45" s="94"/>
      <c r="CE45" s="80"/>
      <c r="CF45" s="80"/>
      <c r="CG45" s="80"/>
      <c r="CH45" s="80"/>
      <c r="CI45" s="80"/>
      <c r="CJ45" s="98" t="str">
        <f t="shared" si="31"/>
        <v>-</v>
      </c>
      <c r="CK45" s="76"/>
      <c r="CL45" s="81"/>
      <c r="CM45" s="82"/>
      <c r="CN45" s="64" t="str">
        <f t="shared" si="38"/>
        <v>-</v>
      </c>
      <c r="CO45" s="65"/>
      <c r="CP45" s="65"/>
      <c r="CQ45" s="66" t="str">
        <f t="shared" si="39"/>
        <v>-</v>
      </c>
      <c r="CR45" s="64" t="str">
        <f t="shared" si="40"/>
        <v>-</v>
      </c>
      <c r="CS45" s="67" t="str">
        <f t="shared" si="41"/>
        <v/>
      </c>
      <c r="CT45" s="76"/>
      <c r="CU45" s="61" t="str">
        <f t="shared" si="42"/>
        <v>-</v>
      </c>
      <c r="CV45" s="62" t="str">
        <f t="shared" si="6"/>
        <v>-</v>
      </c>
      <c r="CW45" s="63" t="str">
        <f t="shared" si="7"/>
        <v>-</v>
      </c>
      <c r="CX45" s="63" t="str">
        <f t="shared" si="32"/>
        <v>-</v>
      </c>
      <c r="CY45" s="63" t="str">
        <f t="shared" si="43"/>
        <v>-</v>
      </c>
      <c r="CZ45" s="63" t="str">
        <f t="shared" si="44"/>
        <v>-</v>
      </c>
      <c r="DA45" s="51" t="str">
        <f t="shared" si="33"/>
        <v>-</v>
      </c>
      <c r="DB45" s="52" t="str">
        <f t="shared" si="34"/>
        <v>-</v>
      </c>
      <c r="DC45" s="53" t="str">
        <f t="shared" si="45"/>
        <v>-</v>
      </c>
      <c r="DD45" s="7" t="str">
        <f t="shared" si="35"/>
        <v>-</v>
      </c>
      <c r="DE45" s="7" t="str">
        <f t="shared" si="46"/>
        <v>-</v>
      </c>
      <c r="DF45" s="7" t="str">
        <f t="shared" si="47"/>
        <v>-</v>
      </c>
      <c r="DG45" s="7" t="str">
        <f t="shared" si="48"/>
        <v>-</v>
      </c>
      <c r="DH45" s="7" t="str">
        <f t="shared" si="49"/>
        <v>-</v>
      </c>
      <c r="DI45" s="7" t="str">
        <f t="shared" si="50"/>
        <v>-</v>
      </c>
      <c r="DJ45" s="7" t="str">
        <f t="shared" si="51"/>
        <v>-</v>
      </c>
      <c r="DK45" s="7" t="str">
        <f t="shared" si="52"/>
        <v>-</v>
      </c>
      <c r="DL45" s="13" t="str">
        <f t="shared" si="53"/>
        <v>-</v>
      </c>
      <c r="DM45" s="14" t="str">
        <f t="shared" si="54"/>
        <v>-</v>
      </c>
      <c r="DN45" s="37" t="str">
        <f t="shared" si="36"/>
        <v>-</v>
      </c>
      <c r="DO45" s="89" t="str">
        <f t="shared" si="55"/>
        <v>OK</v>
      </c>
    </row>
    <row r="46" spans="1:119" s="1" customFormat="1" ht="20.100000000000001" customHeight="1">
      <c r="A46" s="76">
        <v>41</v>
      </c>
      <c r="B46" s="92"/>
      <c r="C46" s="64"/>
      <c r="D46" s="71"/>
      <c r="E46" s="71"/>
      <c r="F46" s="71"/>
      <c r="G46" s="71"/>
      <c r="H46" s="71"/>
      <c r="I46" s="69" t="str">
        <f t="shared" si="21"/>
        <v>-</v>
      </c>
      <c r="J46" s="72"/>
      <c r="K46" s="73"/>
      <c r="L46" s="92"/>
      <c r="M46" s="64"/>
      <c r="N46" s="65"/>
      <c r="O46" s="65"/>
      <c r="P46" s="65"/>
      <c r="Q46" s="65"/>
      <c r="R46" s="65"/>
      <c r="S46" s="69" t="str">
        <f t="shared" si="22"/>
        <v>-</v>
      </c>
      <c r="T46" s="68"/>
      <c r="U46" s="64"/>
      <c r="V46" s="64"/>
      <c r="W46" s="65"/>
      <c r="X46" s="65"/>
      <c r="Y46" s="65"/>
      <c r="Z46" s="65"/>
      <c r="AA46" s="65"/>
      <c r="AB46" s="69" t="str">
        <f t="shared" si="23"/>
        <v>-</v>
      </c>
      <c r="AC46" s="68"/>
      <c r="AD46" s="70" t="str">
        <f t="shared" si="37"/>
        <v>-</v>
      </c>
      <c r="AE46" s="73"/>
      <c r="AF46" s="92"/>
      <c r="AG46" s="64"/>
      <c r="AH46" s="65"/>
      <c r="AI46" s="65"/>
      <c r="AJ46" s="65"/>
      <c r="AK46" s="65"/>
      <c r="AL46" s="65"/>
      <c r="AM46" s="69" t="str">
        <f t="shared" si="24"/>
        <v>-</v>
      </c>
      <c r="AN46" s="68"/>
      <c r="AO46" s="64"/>
      <c r="AP46" s="64"/>
      <c r="AQ46" s="65"/>
      <c r="AR46" s="65"/>
      <c r="AS46" s="65"/>
      <c r="AT46" s="65"/>
      <c r="AU46" s="65"/>
      <c r="AV46" s="69" t="str">
        <f t="shared" si="25"/>
        <v>-</v>
      </c>
      <c r="AW46" s="68"/>
      <c r="AX46" s="70" t="str">
        <f t="shared" si="26"/>
        <v>-</v>
      </c>
      <c r="AY46" s="73"/>
      <c r="AZ46" s="92"/>
      <c r="BA46" s="64"/>
      <c r="BB46" s="65"/>
      <c r="BC46" s="65"/>
      <c r="BD46" s="65"/>
      <c r="BE46" s="65"/>
      <c r="BF46" s="65"/>
      <c r="BG46" s="69" t="str">
        <f t="shared" si="27"/>
        <v>-</v>
      </c>
      <c r="BH46" s="68"/>
      <c r="BI46" s="64"/>
      <c r="BJ46" s="64"/>
      <c r="BK46" s="65"/>
      <c r="BL46" s="65"/>
      <c r="BM46" s="65"/>
      <c r="BN46" s="65"/>
      <c r="BO46" s="65"/>
      <c r="BP46" s="69" t="str">
        <f t="shared" si="28"/>
        <v>-</v>
      </c>
      <c r="BQ46" s="68"/>
      <c r="BR46" s="70" t="str">
        <f t="shared" si="29"/>
        <v>-</v>
      </c>
      <c r="BS46" s="73"/>
      <c r="BT46" s="92"/>
      <c r="BU46" s="64"/>
      <c r="BV46" s="65"/>
      <c r="BW46" s="65"/>
      <c r="BX46" s="65"/>
      <c r="BY46" s="65"/>
      <c r="BZ46" s="65"/>
      <c r="CA46" s="99" t="str">
        <f t="shared" si="30"/>
        <v>-</v>
      </c>
      <c r="CB46" s="76"/>
      <c r="CC46" s="93"/>
      <c r="CD46" s="94"/>
      <c r="CE46" s="80"/>
      <c r="CF46" s="80"/>
      <c r="CG46" s="80"/>
      <c r="CH46" s="80"/>
      <c r="CI46" s="80"/>
      <c r="CJ46" s="98" t="str">
        <f t="shared" si="31"/>
        <v>-</v>
      </c>
      <c r="CK46" s="76"/>
      <c r="CL46" s="81"/>
      <c r="CM46" s="82"/>
      <c r="CN46" s="64" t="str">
        <f t="shared" si="38"/>
        <v>-</v>
      </c>
      <c r="CO46" s="65"/>
      <c r="CP46" s="65"/>
      <c r="CQ46" s="66" t="str">
        <f t="shared" si="39"/>
        <v>-</v>
      </c>
      <c r="CR46" s="64" t="str">
        <f t="shared" si="40"/>
        <v>-</v>
      </c>
      <c r="CS46" s="67" t="str">
        <f t="shared" si="41"/>
        <v/>
      </c>
      <c r="CT46" s="76"/>
      <c r="CU46" s="61" t="str">
        <f t="shared" si="42"/>
        <v>-</v>
      </c>
      <c r="CV46" s="62" t="str">
        <f t="shared" si="6"/>
        <v>-</v>
      </c>
      <c r="CW46" s="63" t="str">
        <f t="shared" si="7"/>
        <v>-</v>
      </c>
      <c r="CX46" s="63" t="str">
        <f t="shared" si="32"/>
        <v>-</v>
      </c>
      <c r="CY46" s="63" t="str">
        <f t="shared" si="43"/>
        <v>-</v>
      </c>
      <c r="CZ46" s="63" t="str">
        <f t="shared" si="44"/>
        <v>-</v>
      </c>
      <c r="DA46" s="51" t="str">
        <f t="shared" si="33"/>
        <v>-</v>
      </c>
      <c r="DB46" s="52" t="str">
        <f t="shared" si="34"/>
        <v>-</v>
      </c>
      <c r="DC46" s="53" t="str">
        <f t="shared" si="45"/>
        <v>-</v>
      </c>
      <c r="DD46" s="7" t="str">
        <f t="shared" si="35"/>
        <v>-</v>
      </c>
      <c r="DE46" s="7" t="str">
        <f t="shared" si="46"/>
        <v>-</v>
      </c>
      <c r="DF46" s="7" t="str">
        <f t="shared" si="47"/>
        <v>-</v>
      </c>
      <c r="DG46" s="7" t="str">
        <f t="shared" si="48"/>
        <v>-</v>
      </c>
      <c r="DH46" s="7" t="str">
        <f t="shared" si="49"/>
        <v>-</v>
      </c>
      <c r="DI46" s="7" t="str">
        <f t="shared" si="50"/>
        <v>-</v>
      </c>
      <c r="DJ46" s="7" t="str">
        <f t="shared" si="51"/>
        <v>-</v>
      </c>
      <c r="DK46" s="7" t="str">
        <f t="shared" si="52"/>
        <v>-</v>
      </c>
      <c r="DL46" s="13" t="str">
        <f t="shared" si="53"/>
        <v>-</v>
      </c>
      <c r="DM46" s="14" t="str">
        <f t="shared" si="54"/>
        <v>-</v>
      </c>
      <c r="DN46" s="37" t="str">
        <f t="shared" si="36"/>
        <v>-</v>
      </c>
      <c r="DO46" s="89" t="str">
        <f t="shared" si="55"/>
        <v>OK</v>
      </c>
    </row>
    <row r="47" spans="1:119" s="1" customFormat="1" ht="20.100000000000001" customHeight="1">
      <c r="A47" s="76">
        <v>42</v>
      </c>
      <c r="B47" s="92"/>
      <c r="C47" s="64"/>
      <c r="D47" s="71"/>
      <c r="E47" s="71"/>
      <c r="F47" s="71"/>
      <c r="G47" s="71"/>
      <c r="H47" s="71"/>
      <c r="I47" s="69" t="str">
        <f t="shared" si="21"/>
        <v>-</v>
      </c>
      <c r="J47" s="72"/>
      <c r="K47" s="73"/>
      <c r="L47" s="92"/>
      <c r="M47" s="64"/>
      <c r="N47" s="65"/>
      <c r="O47" s="65"/>
      <c r="P47" s="65"/>
      <c r="Q47" s="65"/>
      <c r="R47" s="65"/>
      <c r="S47" s="69" t="str">
        <f t="shared" si="22"/>
        <v>-</v>
      </c>
      <c r="T47" s="68"/>
      <c r="U47" s="64"/>
      <c r="V47" s="64"/>
      <c r="W47" s="65"/>
      <c r="X47" s="65"/>
      <c r="Y47" s="65"/>
      <c r="Z47" s="65"/>
      <c r="AA47" s="65"/>
      <c r="AB47" s="69" t="str">
        <f t="shared" si="23"/>
        <v>-</v>
      </c>
      <c r="AC47" s="68"/>
      <c r="AD47" s="70" t="str">
        <f t="shared" si="37"/>
        <v>-</v>
      </c>
      <c r="AE47" s="73"/>
      <c r="AF47" s="92"/>
      <c r="AG47" s="64"/>
      <c r="AH47" s="65"/>
      <c r="AI47" s="65"/>
      <c r="AJ47" s="65"/>
      <c r="AK47" s="65"/>
      <c r="AL47" s="65"/>
      <c r="AM47" s="69" t="str">
        <f t="shared" si="24"/>
        <v>-</v>
      </c>
      <c r="AN47" s="68"/>
      <c r="AO47" s="64"/>
      <c r="AP47" s="64"/>
      <c r="AQ47" s="65"/>
      <c r="AR47" s="65"/>
      <c r="AS47" s="65"/>
      <c r="AT47" s="65"/>
      <c r="AU47" s="65"/>
      <c r="AV47" s="69" t="str">
        <f t="shared" si="25"/>
        <v>-</v>
      </c>
      <c r="AW47" s="68"/>
      <c r="AX47" s="70" t="str">
        <f t="shared" si="26"/>
        <v>-</v>
      </c>
      <c r="AY47" s="73"/>
      <c r="AZ47" s="92"/>
      <c r="BA47" s="64"/>
      <c r="BB47" s="65"/>
      <c r="BC47" s="65"/>
      <c r="BD47" s="65"/>
      <c r="BE47" s="65"/>
      <c r="BF47" s="65"/>
      <c r="BG47" s="69" t="str">
        <f t="shared" si="27"/>
        <v>-</v>
      </c>
      <c r="BH47" s="68"/>
      <c r="BI47" s="64"/>
      <c r="BJ47" s="64"/>
      <c r="BK47" s="65"/>
      <c r="BL47" s="65"/>
      <c r="BM47" s="65"/>
      <c r="BN47" s="65"/>
      <c r="BO47" s="65"/>
      <c r="BP47" s="69" t="str">
        <f t="shared" si="28"/>
        <v>-</v>
      </c>
      <c r="BQ47" s="68"/>
      <c r="BR47" s="70" t="str">
        <f t="shared" si="29"/>
        <v>-</v>
      </c>
      <c r="BS47" s="73"/>
      <c r="BT47" s="92"/>
      <c r="BU47" s="64"/>
      <c r="BV47" s="65"/>
      <c r="BW47" s="65"/>
      <c r="BX47" s="65"/>
      <c r="BY47" s="65"/>
      <c r="BZ47" s="65"/>
      <c r="CA47" s="99" t="str">
        <f t="shared" si="30"/>
        <v>-</v>
      </c>
      <c r="CB47" s="76"/>
      <c r="CC47" s="93"/>
      <c r="CD47" s="94"/>
      <c r="CE47" s="80"/>
      <c r="CF47" s="80"/>
      <c r="CG47" s="80"/>
      <c r="CH47" s="80"/>
      <c r="CI47" s="80"/>
      <c r="CJ47" s="98" t="str">
        <f t="shared" si="31"/>
        <v>-</v>
      </c>
      <c r="CK47" s="76"/>
      <c r="CL47" s="81"/>
      <c r="CM47" s="82"/>
      <c r="CN47" s="64" t="str">
        <f t="shared" si="38"/>
        <v>-</v>
      </c>
      <c r="CO47" s="65"/>
      <c r="CP47" s="65"/>
      <c r="CQ47" s="66" t="str">
        <f t="shared" si="39"/>
        <v>-</v>
      </c>
      <c r="CR47" s="64" t="str">
        <f t="shared" si="40"/>
        <v>-</v>
      </c>
      <c r="CS47" s="67" t="str">
        <f t="shared" si="41"/>
        <v/>
      </c>
      <c r="CT47" s="76"/>
      <c r="CU47" s="61" t="str">
        <f t="shared" si="42"/>
        <v>-</v>
      </c>
      <c r="CV47" s="62" t="str">
        <f t="shared" si="6"/>
        <v>-</v>
      </c>
      <c r="CW47" s="63" t="str">
        <f t="shared" si="7"/>
        <v>-</v>
      </c>
      <c r="CX47" s="63" t="str">
        <f t="shared" si="32"/>
        <v>-</v>
      </c>
      <c r="CY47" s="63" t="str">
        <f t="shared" si="43"/>
        <v>-</v>
      </c>
      <c r="CZ47" s="63" t="str">
        <f t="shared" si="44"/>
        <v>-</v>
      </c>
      <c r="DA47" s="51" t="str">
        <f t="shared" si="33"/>
        <v>-</v>
      </c>
      <c r="DB47" s="52" t="str">
        <f t="shared" si="34"/>
        <v>-</v>
      </c>
      <c r="DC47" s="53" t="str">
        <f t="shared" si="45"/>
        <v>-</v>
      </c>
      <c r="DD47" s="7" t="str">
        <f t="shared" si="35"/>
        <v>-</v>
      </c>
      <c r="DE47" s="7" t="str">
        <f t="shared" si="46"/>
        <v>-</v>
      </c>
      <c r="DF47" s="7" t="str">
        <f t="shared" si="47"/>
        <v>-</v>
      </c>
      <c r="DG47" s="7" t="str">
        <f t="shared" si="48"/>
        <v>-</v>
      </c>
      <c r="DH47" s="7" t="str">
        <f t="shared" si="49"/>
        <v>-</v>
      </c>
      <c r="DI47" s="7" t="str">
        <f t="shared" si="50"/>
        <v>-</v>
      </c>
      <c r="DJ47" s="7" t="str">
        <f t="shared" si="51"/>
        <v>-</v>
      </c>
      <c r="DK47" s="7" t="str">
        <f t="shared" si="52"/>
        <v>-</v>
      </c>
      <c r="DL47" s="13" t="str">
        <f t="shared" si="53"/>
        <v>-</v>
      </c>
      <c r="DM47" s="14" t="str">
        <f t="shared" si="54"/>
        <v>-</v>
      </c>
      <c r="DN47" s="37" t="str">
        <f t="shared" si="36"/>
        <v>-</v>
      </c>
      <c r="DO47" s="89" t="str">
        <f t="shared" si="55"/>
        <v>OK</v>
      </c>
    </row>
    <row r="48" spans="1:119" s="1" customFormat="1" ht="20.100000000000001" customHeight="1">
      <c r="A48" s="76">
        <v>43</v>
      </c>
      <c r="B48" s="92"/>
      <c r="C48" s="64"/>
      <c r="D48" s="71"/>
      <c r="E48" s="71"/>
      <c r="F48" s="71"/>
      <c r="G48" s="71"/>
      <c r="H48" s="71"/>
      <c r="I48" s="69" t="str">
        <f t="shared" si="21"/>
        <v>-</v>
      </c>
      <c r="J48" s="72"/>
      <c r="K48" s="73"/>
      <c r="L48" s="92"/>
      <c r="M48" s="64"/>
      <c r="N48" s="65"/>
      <c r="O48" s="65"/>
      <c r="P48" s="65"/>
      <c r="Q48" s="65"/>
      <c r="R48" s="65"/>
      <c r="S48" s="69" t="str">
        <f t="shared" si="22"/>
        <v>-</v>
      </c>
      <c r="T48" s="68"/>
      <c r="U48" s="64"/>
      <c r="V48" s="64"/>
      <c r="W48" s="65"/>
      <c r="X48" s="65"/>
      <c r="Y48" s="65"/>
      <c r="Z48" s="65"/>
      <c r="AA48" s="65"/>
      <c r="AB48" s="69" t="str">
        <f t="shared" si="23"/>
        <v>-</v>
      </c>
      <c r="AC48" s="68"/>
      <c r="AD48" s="70" t="str">
        <f t="shared" si="37"/>
        <v>-</v>
      </c>
      <c r="AE48" s="73"/>
      <c r="AF48" s="92"/>
      <c r="AG48" s="64"/>
      <c r="AH48" s="65"/>
      <c r="AI48" s="65"/>
      <c r="AJ48" s="65"/>
      <c r="AK48" s="65"/>
      <c r="AL48" s="65"/>
      <c r="AM48" s="69" t="str">
        <f t="shared" si="24"/>
        <v>-</v>
      </c>
      <c r="AN48" s="68"/>
      <c r="AO48" s="64"/>
      <c r="AP48" s="64"/>
      <c r="AQ48" s="65"/>
      <c r="AR48" s="65"/>
      <c r="AS48" s="65"/>
      <c r="AT48" s="65"/>
      <c r="AU48" s="65"/>
      <c r="AV48" s="69" t="str">
        <f t="shared" si="25"/>
        <v>-</v>
      </c>
      <c r="AW48" s="68"/>
      <c r="AX48" s="70" t="str">
        <f t="shared" si="26"/>
        <v>-</v>
      </c>
      <c r="AY48" s="73"/>
      <c r="AZ48" s="92"/>
      <c r="BA48" s="64"/>
      <c r="BB48" s="65"/>
      <c r="BC48" s="65"/>
      <c r="BD48" s="65"/>
      <c r="BE48" s="65"/>
      <c r="BF48" s="65"/>
      <c r="BG48" s="69" t="str">
        <f t="shared" si="27"/>
        <v>-</v>
      </c>
      <c r="BH48" s="68"/>
      <c r="BI48" s="64"/>
      <c r="BJ48" s="64"/>
      <c r="BK48" s="65"/>
      <c r="BL48" s="65"/>
      <c r="BM48" s="65"/>
      <c r="BN48" s="65"/>
      <c r="BO48" s="65"/>
      <c r="BP48" s="69" t="str">
        <f t="shared" si="28"/>
        <v>-</v>
      </c>
      <c r="BQ48" s="68"/>
      <c r="BR48" s="70" t="str">
        <f t="shared" si="29"/>
        <v>-</v>
      </c>
      <c r="BS48" s="73"/>
      <c r="BT48" s="92"/>
      <c r="BU48" s="64"/>
      <c r="BV48" s="65"/>
      <c r="BW48" s="65"/>
      <c r="BX48" s="65"/>
      <c r="BY48" s="65"/>
      <c r="BZ48" s="65"/>
      <c r="CA48" s="99" t="str">
        <f t="shared" si="30"/>
        <v>-</v>
      </c>
      <c r="CB48" s="76"/>
      <c r="CC48" s="93"/>
      <c r="CD48" s="94"/>
      <c r="CE48" s="80"/>
      <c r="CF48" s="80"/>
      <c r="CG48" s="80"/>
      <c r="CH48" s="80"/>
      <c r="CI48" s="80"/>
      <c r="CJ48" s="98" t="str">
        <f t="shared" si="31"/>
        <v>-</v>
      </c>
      <c r="CK48" s="76"/>
      <c r="CL48" s="81"/>
      <c r="CM48" s="82"/>
      <c r="CN48" s="64" t="str">
        <f t="shared" si="38"/>
        <v>-</v>
      </c>
      <c r="CO48" s="65"/>
      <c r="CP48" s="65"/>
      <c r="CQ48" s="66" t="str">
        <f t="shared" si="39"/>
        <v>-</v>
      </c>
      <c r="CR48" s="64" t="str">
        <f t="shared" si="40"/>
        <v>-</v>
      </c>
      <c r="CS48" s="67" t="str">
        <f t="shared" si="41"/>
        <v/>
      </c>
      <c r="CT48" s="76"/>
      <c r="CU48" s="61" t="str">
        <f t="shared" si="42"/>
        <v>-</v>
      </c>
      <c r="CV48" s="62" t="str">
        <f t="shared" si="6"/>
        <v>-</v>
      </c>
      <c r="CW48" s="63" t="str">
        <f t="shared" si="7"/>
        <v>-</v>
      </c>
      <c r="CX48" s="63" t="str">
        <f t="shared" si="32"/>
        <v>-</v>
      </c>
      <c r="CY48" s="63" t="str">
        <f t="shared" si="43"/>
        <v>-</v>
      </c>
      <c r="CZ48" s="63" t="str">
        <f t="shared" si="44"/>
        <v>-</v>
      </c>
      <c r="DA48" s="51" t="str">
        <f t="shared" si="33"/>
        <v>-</v>
      </c>
      <c r="DB48" s="52" t="str">
        <f t="shared" si="34"/>
        <v>-</v>
      </c>
      <c r="DC48" s="53" t="str">
        <f t="shared" si="45"/>
        <v>-</v>
      </c>
      <c r="DD48" s="7" t="str">
        <f t="shared" si="35"/>
        <v>-</v>
      </c>
      <c r="DE48" s="7" t="str">
        <f t="shared" si="46"/>
        <v>-</v>
      </c>
      <c r="DF48" s="7" t="str">
        <f t="shared" si="47"/>
        <v>-</v>
      </c>
      <c r="DG48" s="7" t="str">
        <f t="shared" si="48"/>
        <v>-</v>
      </c>
      <c r="DH48" s="7" t="str">
        <f t="shared" si="49"/>
        <v>-</v>
      </c>
      <c r="DI48" s="7" t="str">
        <f t="shared" si="50"/>
        <v>-</v>
      </c>
      <c r="DJ48" s="7" t="str">
        <f t="shared" si="51"/>
        <v>-</v>
      </c>
      <c r="DK48" s="7" t="str">
        <f t="shared" si="52"/>
        <v>-</v>
      </c>
      <c r="DL48" s="13" t="str">
        <f t="shared" si="53"/>
        <v>-</v>
      </c>
      <c r="DM48" s="14" t="str">
        <f t="shared" si="54"/>
        <v>-</v>
      </c>
      <c r="DN48" s="37" t="str">
        <f t="shared" si="36"/>
        <v>-</v>
      </c>
      <c r="DO48" s="89" t="str">
        <f t="shared" si="55"/>
        <v>OK</v>
      </c>
    </row>
    <row r="49" spans="1:122" s="1" customFormat="1" ht="20.100000000000001" customHeight="1">
      <c r="A49" s="76">
        <v>44</v>
      </c>
      <c r="B49" s="92"/>
      <c r="C49" s="64"/>
      <c r="D49" s="71"/>
      <c r="E49" s="71"/>
      <c r="F49" s="71"/>
      <c r="G49" s="71"/>
      <c r="H49" s="71"/>
      <c r="I49" s="69" t="str">
        <f t="shared" si="21"/>
        <v>-</v>
      </c>
      <c r="J49" s="72"/>
      <c r="K49" s="73"/>
      <c r="L49" s="92"/>
      <c r="M49" s="64"/>
      <c r="N49" s="65"/>
      <c r="O49" s="65"/>
      <c r="P49" s="65"/>
      <c r="Q49" s="65"/>
      <c r="R49" s="65"/>
      <c r="S49" s="69" t="str">
        <f t="shared" si="22"/>
        <v>-</v>
      </c>
      <c r="T49" s="68"/>
      <c r="U49" s="64"/>
      <c r="V49" s="64"/>
      <c r="W49" s="65"/>
      <c r="X49" s="65"/>
      <c r="Y49" s="65"/>
      <c r="Z49" s="65"/>
      <c r="AA49" s="65"/>
      <c r="AB49" s="69" t="str">
        <f t="shared" si="23"/>
        <v>-</v>
      </c>
      <c r="AC49" s="68"/>
      <c r="AD49" s="70" t="str">
        <f t="shared" si="37"/>
        <v>-</v>
      </c>
      <c r="AE49" s="73"/>
      <c r="AF49" s="92"/>
      <c r="AG49" s="64"/>
      <c r="AH49" s="65"/>
      <c r="AI49" s="65"/>
      <c r="AJ49" s="65"/>
      <c r="AK49" s="65"/>
      <c r="AL49" s="65"/>
      <c r="AM49" s="69" t="str">
        <f t="shared" si="24"/>
        <v>-</v>
      </c>
      <c r="AN49" s="68"/>
      <c r="AO49" s="64"/>
      <c r="AP49" s="64"/>
      <c r="AQ49" s="65"/>
      <c r="AR49" s="65"/>
      <c r="AS49" s="65"/>
      <c r="AT49" s="65"/>
      <c r="AU49" s="65"/>
      <c r="AV49" s="69" t="str">
        <f t="shared" si="25"/>
        <v>-</v>
      </c>
      <c r="AW49" s="68"/>
      <c r="AX49" s="70" t="str">
        <f t="shared" si="26"/>
        <v>-</v>
      </c>
      <c r="AY49" s="73"/>
      <c r="AZ49" s="92"/>
      <c r="BA49" s="64"/>
      <c r="BB49" s="65"/>
      <c r="BC49" s="65"/>
      <c r="BD49" s="65"/>
      <c r="BE49" s="65"/>
      <c r="BF49" s="65"/>
      <c r="BG49" s="69" t="str">
        <f t="shared" si="27"/>
        <v>-</v>
      </c>
      <c r="BH49" s="68"/>
      <c r="BI49" s="64"/>
      <c r="BJ49" s="64"/>
      <c r="BK49" s="65"/>
      <c r="BL49" s="65"/>
      <c r="BM49" s="65"/>
      <c r="BN49" s="65"/>
      <c r="BO49" s="65"/>
      <c r="BP49" s="69" t="str">
        <f t="shared" si="28"/>
        <v>-</v>
      </c>
      <c r="BQ49" s="68"/>
      <c r="BR49" s="70" t="str">
        <f t="shared" si="29"/>
        <v>-</v>
      </c>
      <c r="BS49" s="73"/>
      <c r="BT49" s="92"/>
      <c r="BU49" s="64"/>
      <c r="BV49" s="65"/>
      <c r="BW49" s="65"/>
      <c r="BX49" s="65"/>
      <c r="BY49" s="65"/>
      <c r="BZ49" s="65"/>
      <c r="CA49" s="99" t="str">
        <f t="shared" si="30"/>
        <v>-</v>
      </c>
      <c r="CB49" s="76"/>
      <c r="CC49" s="93"/>
      <c r="CD49" s="94"/>
      <c r="CE49" s="80"/>
      <c r="CF49" s="80"/>
      <c r="CG49" s="80"/>
      <c r="CH49" s="80"/>
      <c r="CI49" s="80"/>
      <c r="CJ49" s="98" t="str">
        <f t="shared" si="31"/>
        <v>-</v>
      </c>
      <c r="CK49" s="76"/>
      <c r="CL49" s="81"/>
      <c r="CM49" s="82"/>
      <c r="CN49" s="64" t="str">
        <f t="shared" si="38"/>
        <v>-</v>
      </c>
      <c r="CO49" s="65"/>
      <c r="CP49" s="65"/>
      <c r="CQ49" s="66" t="str">
        <f t="shared" si="39"/>
        <v>-</v>
      </c>
      <c r="CR49" s="64" t="str">
        <f t="shared" si="40"/>
        <v>-</v>
      </c>
      <c r="CS49" s="67" t="str">
        <f t="shared" si="41"/>
        <v/>
      </c>
      <c r="CT49" s="76"/>
      <c r="CU49" s="61" t="str">
        <f t="shared" si="42"/>
        <v>-</v>
      </c>
      <c r="CV49" s="62" t="str">
        <f t="shared" si="6"/>
        <v>-</v>
      </c>
      <c r="CW49" s="63" t="str">
        <f t="shared" si="7"/>
        <v>-</v>
      </c>
      <c r="CX49" s="63" t="str">
        <f t="shared" si="32"/>
        <v>-</v>
      </c>
      <c r="CY49" s="63" t="str">
        <f t="shared" si="43"/>
        <v>-</v>
      </c>
      <c r="CZ49" s="63" t="str">
        <f t="shared" si="44"/>
        <v>-</v>
      </c>
      <c r="DA49" s="51" t="str">
        <f t="shared" si="33"/>
        <v>-</v>
      </c>
      <c r="DB49" s="52" t="str">
        <f t="shared" si="34"/>
        <v>-</v>
      </c>
      <c r="DC49" s="53" t="str">
        <f t="shared" si="45"/>
        <v>-</v>
      </c>
      <c r="DD49" s="7" t="str">
        <f t="shared" si="35"/>
        <v>-</v>
      </c>
      <c r="DE49" s="7" t="str">
        <f t="shared" si="46"/>
        <v>-</v>
      </c>
      <c r="DF49" s="7" t="str">
        <f t="shared" si="47"/>
        <v>-</v>
      </c>
      <c r="DG49" s="7" t="str">
        <f t="shared" si="48"/>
        <v>-</v>
      </c>
      <c r="DH49" s="7" t="str">
        <f t="shared" si="49"/>
        <v>-</v>
      </c>
      <c r="DI49" s="7" t="str">
        <f t="shared" si="50"/>
        <v>-</v>
      </c>
      <c r="DJ49" s="7" t="str">
        <f t="shared" si="51"/>
        <v>-</v>
      </c>
      <c r="DK49" s="7" t="str">
        <f t="shared" si="52"/>
        <v>-</v>
      </c>
      <c r="DL49" s="13" t="str">
        <f t="shared" si="53"/>
        <v>-</v>
      </c>
      <c r="DM49" s="14" t="str">
        <f t="shared" si="54"/>
        <v>-</v>
      </c>
      <c r="DN49" s="37" t="str">
        <f t="shared" si="36"/>
        <v>-</v>
      </c>
      <c r="DO49" s="89" t="str">
        <f t="shared" si="55"/>
        <v>OK</v>
      </c>
    </row>
    <row r="50" spans="1:122" s="1" customFormat="1" ht="20.100000000000001" customHeight="1">
      <c r="A50" s="76">
        <v>45</v>
      </c>
      <c r="B50" s="92"/>
      <c r="C50" s="64"/>
      <c r="D50" s="71"/>
      <c r="E50" s="71"/>
      <c r="F50" s="71"/>
      <c r="G50" s="71"/>
      <c r="H50" s="71"/>
      <c r="I50" s="69" t="str">
        <f t="shared" si="21"/>
        <v>-</v>
      </c>
      <c r="J50" s="72"/>
      <c r="K50" s="73"/>
      <c r="L50" s="92"/>
      <c r="M50" s="64"/>
      <c r="N50" s="65"/>
      <c r="O50" s="65"/>
      <c r="P50" s="65"/>
      <c r="Q50" s="65"/>
      <c r="R50" s="65"/>
      <c r="S50" s="69" t="str">
        <f t="shared" si="22"/>
        <v>-</v>
      </c>
      <c r="T50" s="68"/>
      <c r="U50" s="64"/>
      <c r="V50" s="64"/>
      <c r="W50" s="65"/>
      <c r="X50" s="65"/>
      <c r="Y50" s="65"/>
      <c r="Z50" s="65"/>
      <c r="AA50" s="65"/>
      <c r="AB50" s="69" t="str">
        <f t="shared" si="23"/>
        <v>-</v>
      </c>
      <c r="AC50" s="68"/>
      <c r="AD50" s="70" t="str">
        <f t="shared" si="37"/>
        <v>-</v>
      </c>
      <c r="AE50" s="73"/>
      <c r="AF50" s="92"/>
      <c r="AG50" s="64"/>
      <c r="AH50" s="65"/>
      <c r="AI50" s="65"/>
      <c r="AJ50" s="65"/>
      <c r="AK50" s="65"/>
      <c r="AL50" s="65"/>
      <c r="AM50" s="69" t="str">
        <f t="shared" si="24"/>
        <v>-</v>
      </c>
      <c r="AN50" s="68"/>
      <c r="AO50" s="64"/>
      <c r="AP50" s="64"/>
      <c r="AQ50" s="65"/>
      <c r="AR50" s="65"/>
      <c r="AS50" s="65"/>
      <c r="AT50" s="65"/>
      <c r="AU50" s="65"/>
      <c r="AV50" s="69" t="str">
        <f t="shared" si="25"/>
        <v>-</v>
      </c>
      <c r="AW50" s="68"/>
      <c r="AX50" s="70" t="str">
        <f t="shared" si="26"/>
        <v>-</v>
      </c>
      <c r="AY50" s="73"/>
      <c r="AZ50" s="92"/>
      <c r="BA50" s="64"/>
      <c r="BB50" s="65"/>
      <c r="BC50" s="65"/>
      <c r="BD50" s="65"/>
      <c r="BE50" s="65"/>
      <c r="BF50" s="65"/>
      <c r="BG50" s="69" t="str">
        <f t="shared" si="27"/>
        <v>-</v>
      </c>
      <c r="BH50" s="68"/>
      <c r="BI50" s="64"/>
      <c r="BJ50" s="64"/>
      <c r="BK50" s="65"/>
      <c r="BL50" s="65"/>
      <c r="BM50" s="65"/>
      <c r="BN50" s="65"/>
      <c r="BO50" s="65"/>
      <c r="BP50" s="69" t="str">
        <f t="shared" si="28"/>
        <v>-</v>
      </c>
      <c r="BQ50" s="68"/>
      <c r="BR50" s="70" t="str">
        <f t="shared" si="29"/>
        <v>-</v>
      </c>
      <c r="BS50" s="73"/>
      <c r="BT50" s="92"/>
      <c r="BU50" s="64"/>
      <c r="BV50" s="65"/>
      <c r="BW50" s="65"/>
      <c r="BX50" s="65"/>
      <c r="BY50" s="65"/>
      <c r="BZ50" s="65"/>
      <c r="CA50" s="99" t="str">
        <f t="shared" si="30"/>
        <v>-</v>
      </c>
      <c r="CB50" s="76"/>
      <c r="CC50" s="93"/>
      <c r="CD50" s="94"/>
      <c r="CE50" s="80"/>
      <c r="CF50" s="80"/>
      <c r="CG50" s="80"/>
      <c r="CH50" s="80"/>
      <c r="CI50" s="80"/>
      <c r="CJ50" s="98" t="str">
        <f t="shared" si="31"/>
        <v>-</v>
      </c>
      <c r="CK50" s="76"/>
      <c r="CL50" s="81"/>
      <c r="CM50" s="82"/>
      <c r="CN50" s="64" t="str">
        <f t="shared" si="38"/>
        <v>-</v>
      </c>
      <c r="CO50" s="65"/>
      <c r="CP50" s="65"/>
      <c r="CQ50" s="66" t="str">
        <f t="shared" si="39"/>
        <v>-</v>
      </c>
      <c r="CR50" s="64" t="str">
        <f t="shared" si="40"/>
        <v>-</v>
      </c>
      <c r="CS50" s="67" t="str">
        <f t="shared" si="41"/>
        <v/>
      </c>
      <c r="CT50" s="76"/>
      <c r="CU50" s="61" t="str">
        <f t="shared" si="42"/>
        <v>-</v>
      </c>
      <c r="CV50" s="62" t="str">
        <f t="shared" si="6"/>
        <v>-</v>
      </c>
      <c r="CW50" s="63" t="str">
        <f t="shared" si="7"/>
        <v>-</v>
      </c>
      <c r="CX50" s="63" t="str">
        <f t="shared" si="32"/>
        <v>-</v>
      </c>
      <c r="CY50" s="63" t="str">
        <f t="shared" si="43"/>
        <v>-</v>
      </c>
      <c r="CZ50" s="63" t="str">
        <f t="shared" si="44"/>
        <v>-</v>
      </c>
      <c r="DA50" s="51" t="str">
        <f t="shared" si="33"/>
        <v>-</v>
      </c>
      <c r="DB50" s="52" t="str">
        <f t="shared" si="34"/>
        <v>-</v>
      </c>
      <c r="DC50" s="53" t="str">
        <f t="shared" si="45"/>
        <v>-</v>
      </c>
      <c r="DD50" s="7" t="str">
        <f t="shared" si="35"/>
        <v>-</v>
      </c>
      <c r="DE50" s="7" t="str">
        <f t="shared" si="46"/>
        <v>-</v>
      </c>
      <c r="DF50" s="7" t="str">
        <f t="shared" si="47"/>
        <v>-</v>
      </c>
      <c r="DG50" s="7" t="str">
        <f t="shared" si="48"/>
        <v>-</v>
      </c>
      <c r="DH50" s="7" t="str">
        <f t="shared" si="49"/>
        <v>-</v>
      </c>
      <c r="DI50" s="7" t="str">
        <f t="shared" si="50"/>
        <v>-</v>
      </c>
      <c r="DJ50" s="7" t="str">
        <f t="shared" si="51"/>
        <v>-</v>
      </c>
      <c r="DK50" s="7" t="str">
        <f t="shared" si="52"/>
        <v>-</v>
      </c>
      <c r="DL50" s="13" t="str">
        <f t="shared" si="53"/>
        <v>-</v>
      </c>
      <c r="DM50" s="14" t="str">
        <f t="shared" si="54"/>
        <v>-</v>
      </c>
      <c r="DN50" s="37" t="str">
        <f t="shared" si="36"/>
        <v>-</v>
      </c>
      <c r="DO50" s="89" t="str">
        <f t="shared" si="55"/>
        <v>OK</v>
      </c>
    </row>
    <row r="51" spans="1:122" s="1" customFormat="1" ht="20.100000000000001" customHeight="1">
      <c r="A51" s="76">
        <v>46</v>
      </c>
      <c r="B51" s="92"/>
      <c r="C51" s="64"/>
      <c r="D51" s="71"/>
      <c r="E51" s="71"/>
      <c r="F51" s="71"/>
      <c r="G51" s="71"/>
      <c r="H51" s="71"/>
      <c r="I51" s="69" t="str">
        <f t="shared" si="21"/>
        <v>-</v>
      </c>
      <c r="J51" s="72"/>
      <c r="K51" s="73"/>
      <c r="L51" s="92"/>
      <c r="M51" s="64"/>
      <c r="N51" s="65"/>
      <c r="O51" s="65"/>
      <c r="P51" s="65"/>
      <c r="Q51" s="65"/>
      <c r="R51" s="65"/>
      <c r="S51" s="69" t="str">
        <f t="shared" si="22"/>
        <v>-</v>
      </c>
      <c r="T51" s="68"/>
      <c r="U51" s="64"/>
      <c r="V51" s="64"/>
      <c r="W51" s="65"/>
      <c r="X51" s="65"/>
      <c r="Y51" s="65"/>
      <c r="Z51" s="65"/>
      <c r="AA51" s="65"/>
      <c r="AB51" s="69" t="str">
        <f t="shared" si="23"/>
        <v>-</v>
      </c>
      <c r="AC51" s="68"/>
      <c r="AD51" s="70" t="str">
        <f t="shared" si="37"/>
        <v>-</v>
      </c>
      <c r="AE51" s="73"/>
      <c r="AF51" s="92"/>
      <c r="AG51" s="64"/>
      <c r="AH51" s="65"/>
      <c r="AI51" s="65"/>
      <c r="AJ51" s="65"/>
      <c r="AK51" s="65"/>
      <c r="AL51" s="65"/>
      <c r="AM51" s="69" t="str">
        <f t="shared" si="24"/>
        <v>-</v>
      </c>
      <c r="AN51" s="68"/>
      <c r="AO51" s="64"/>
      <c r="AP51" s="64"/>
      <c r="AQ51" s="65"/>
      <c r="AR51" s="65"/>
      <c r="AS51" s="65"/>
      <c r="AT51" s="65"/>
      <c r="AU51" s="65"/>
      <c r="AV51" s="69" t="str">
        <f t="shared" si="25"/>
        <v>-</v>
      </c>
      <c r="AW51" s="68"/>
      <c r="AX51" s="70" t="str">
        <f t="shared" si="26"/>
        <v>-</v>
      </c>
      <c r="AY51" s="73"/>
      <c r="AZ51" s="92"/>
      <c r="BA51" s="64"/>
      <c r="BB51" s="65"/>
      <c r="BC51" s="65"/>
      <c r="BD51" s="65"/>
      <c r="BE51" s="65"/>
      <c r="BF51" s="65"/>
      <c r="BG51" s="69" t="str">
        <f t="shared" si="27"/>
        <v>-</v>
      </c>
      <c r="BH51" s="68"/>
      <c r="BI51" s="64"/>
      <c r="BJ51" s="64"/>
      <c r="BK51" s="65"/>
      <c r="BL51" s="65"/>
      <c r="BM51" s="65"/>
      <c r="BN51" s="65"/>
      <c r="BO51" s="65"/>
      <c r="BP51" s="69" t="str">
        <f t="shared" si="28"/>
        <v>-</v>
      </c>
      <c r="BQ51" s="68"/>
      <c r="BR51" s="70" t="str">
        <f t="shared" si="29"/>
        <v>-</v>
      </c>
      <c r="BS51" s="73"/>
      <c r="BT51" s="92"/>
      <c r="BU51" s="64"/>
      <c r="BV51" s="65"/>
      <c r="BW51" s="65"/>
      <c r="BX51" s="65"/>
      <c r="BY51" s="65"/>
      <c r="BZ51" s="65"/>
      <c r="CA51" s="99" t="str">
        <f t="shared" si="30"/>
        <v>-</v>
      </c>
      <c r="CB51" s="76"/>
      <c r="CC51" s="93"/>
      <c r="CD51" s="94"/>
      <c r="CE51" s="80"/>
      <c r="CF51" s="80"/>
      <c r="CG51" s="80"/>
      <c r="CH51" s="80"/>
      <c r="CI51" s="80"/>
      <c r="CJ51" s="98" t="str">
        <f t="shared" si="31"/>
        <v>-</v>
      </c>
      <c r="CK51" s="76"/>
      <c r="CL51" s="81"/>
      <c r="CM51" s="82"/>
      <c r="CN51" s="64" t="str">
        <f t="shared" si="38"/>
        <v>-</v>
      </c>
      <c r="CO51" s="65"/>
      <c r="CP51" s="65"/>
      <c r="CQ51" s="66" t="str">
        <f t="shared" si="39"/>
        <v>-</v>
      </c>
      <c r="CR51" s="64" t="str">
        <f t="shared" si="40"/>
        <v>-</v>
      </c>
      <c r="CS51" s="67" t="str">
        <f t="shared" si="41"/>
        <v/>
      </c>
      <c r="CT51" s="76"/>
      <c r="CU51" s="61" t="str">
        <f t="shared" si="42"/>
        <v>-</v>
      </c>
      <c r="CV51" s="62" t="str">
        <f t="shared" si="6"/>
        <v>-</v>
      </c>
      <c r="CW51" s="63" t="str">
        <f t="shared" si="7"/>
        <v>-</v>
      </c>
      <c r="CX51" s="63" t="str">
        <f t="shared" si="32"/>
        <v>-</v>
      </c>
      <c r="CY51" s="63" t="str">
        <f t="shared" si="43"/>
        <v>-</v>
      </c>
      <c r="CZ51" s="63" t="str">
        <f t="shared" si="44"/>
        <v>-</v>
      </c>
      <c r="DA51" s="51" t="str">
        <f t="shared" si="33"/>
        <v>-</v>
      </c>
      <c r="DB51" s="52" t="str">
        <f t="shared" si="34"/>
        <v>-</v>
      </c>
      <c r="DC51" s="53" t="str">
        <f t="shared" si="45"/>
        <v>-</v>
      </c>
      <c r="DD51" s="7" t="str">
        <f t="shared" si="35"/>
        <v>-</v>
      </c>
      <c r="DE51" s="7" t="str">
        <f t="shared" si="46"/>
        <v>-</v>
      </c>
      <c r="DF51" s="7" t="str">
        <f t="shared" si="47"/>
        <v>-</v>
      </c>
      <c r="DG51" s="7" t="str">
        <f t="shared" si="48"/>
        <v>-</v>
      </c>
      <c r="DH51" s="7" t="str">
        <f t="shared" si="49"/>
        <v>-</v>
      </c>
      <c r="DI51" s="7" t="str">
        <f t="shared" si="50"/>
        <v>-</v>
      </c>
      <c r="DJ51" s="7" t="str">
        <f t="shared" si="51"/>
        <v>-</v>
      </c>
      <c r="DK51" s="7" t="str">
        <f t="shared" si="52"/>
        <v>-</v>
      </c>
      <c r="DL51" s="13" t="str">
        <f t="shared" si="53"/>
        <v>-</v>
      </c>
      <c r="DM51" s="14" t="str">
        <f t="shared" si="54"/>
        <v>-</v>
      </c>
      <c r="DN51" s="37" t="str">
        <f t="shared" si="36"/>
        <v>-</v>
      </c>
      <c r="DO51" s="89" t="str">
        <f t="shared" si="55"/>
        <v>OK</v>
      </c>
    </row>
    <row r="52" spans="1:122" s="1" customFormat="1" ht="20.100000000000001" customHeight="1">
      <c r="A52" s="76">
        <v>47</v>
      </c>
      <c r="B52" s="92"/>
      <c r="C52" s="64"/>
      <c r="D52" s="71"/>
      <c r="E52" s="71"/>
      <c r="F52" s="71"/>
      <c r="G52" s="71"/>
      <c r="H52" s="71"/>
      <c r="I52" s="69" t="str">
        <f t="shared" si="21"/>
        <v>-</v>
      </c>
      <c r="J52" s="72"/>
      <c r="K52" s="73"/>
      <c r="L52" s="92"/>
      <c r="M52" s="64"/>
      <c r="N52" s="65"/>
      <c r="O52" s="65"/>
      <c r="P52" s="65"/>
      <c r="Q52" s="65"/>
      <c r="R52" s="65"/>
      <c r="S52" s="69" t="str">
        <f t="shared" si="22"/>
        <v>-</v>
      </c>
      <c r="T52" s="68"/>
      <c r="U52" s="64"/>
      <c r="V52" s="64"/>
      <c r="W52" s="65"/>
      <c r="X52" s="65"/>
      <c r="Y52" s="65"/>
      <c r="Z52" s="65"/>
      <c r="AA52" s="65"/>
      <c r="AB52" s="69" t="str">
        <f t="shared" si="23"/>
        <v>-</v>
      </c>
      <c r="AC52" s="68"/>
      <c r="AD52" s="70" t="str">
        <f t="shared" si="37"/>
        <v>-</v>
      </c>
      <c r="AE52" s="73"/>
      <c r="AF52" s="92"/>
      <c r="AG52" s="64"/>
      <c r="AH52" s="65"/>
      <c r="AI52" s="65"/>
      <c r="AJ52" s="65"/>
      <c r="AK52" s="65"/>
      <c r="AL52" s="65"/>
      <c r="AM52" s="69" t="str">
        <f t="shared" si="24"/>
        <v>-</v>
      </c>
      <c r="AN52" s="68"/>
      <c r="AO52" s="64"/>
      <c r="AP52" s="64"/>
      <c r="AQ52" s="65"/>
      <c r="AR52" s="65"/>
      <c r="AS52" s="65"/>
      <c r="AT52" s="65"/>
      <c r="AU52" s="65"/>
      <c r="AV52" s="69" t="str">
        <f t="shared" si="25"/>
        <v>-</v>
      </c>
      <c r="AW52" s="68"/>
      <c r="AX52" s="70" t="str">
        <f t="shared" si="26"/>
        <v>-</v>
      </c>
      <c r="AY52" s="73"/>
      <c r="AZ52" s="92"/>
      <c r="BA52" s="64"/>
      <c r="BB52" s="65"/>
      <c r="BC52" s="65"/>
      <c r="BD52" s="65"/>
      <c r="BE52" s="65"/>
      <c r="BF52" s="65"/>
      <c r="BG52" s="69" t="str">
        <f t="shared" si="27"/>
        <v>-</v>
      </c>
      <c r="BH52" s="68"/>
      <c r="BI52" s="64"/>
      <c r="BJ52" s="64"/>
      <c r="BK52" s="65"/>
      <c r="BL52" s="65"/>
      <c r="BM52" s="65"/>
      <c r="BN52" s="65"/>
      <c r="BO52" s="65"/>
      <c r="BP52" s="69" t="str">
        <f t="shared" si="28"/>
        <v>-</v>
      </c>
      <c r="BQ52" s="68"/>
      <c r="BR52" s="70" t="str">
        <f t="shared" si="29"/>
        <v>-</v>
      </c>
      <c r="BS52" s="73"/>
      <c r="BT52" s="92"/>
      <c r="BU52" s="64"/>
      <c r="BV52" s="65"/>
      <c r="BW52" s="65"/>
      <c r="BX52" s="65"/>
      <c r="BY52" s="65"/>
      <c r="BZ52" s="65"/>
      <c r="CA52" s="99" t="str">
        <f t="shared" si="30"/>
        <v>-</v>
      </c>
      <c r="CB52" s="76"/>
      <c r="CC52" s="93"/>
      <c r="CD52" s="94"/>
      <c r="CE52" s="80"/>
      <c r="CF52" s="80"/>
      <c r="CG52" s="80"/>
      <c r="CH52" s="80"/>
      <c r="CI52" s="80"/>
      <c r="CJ52" s="98" t="str">
        <f t="shared" si="31"/>
        <v>-</v>
      </c>
      <c r="CK52" s="76"/>
      <c r="CL52" s="81"/>
      <c r="CM52" s="82"/>
      <c r="CN52" s="64" t="str">
        <f t="shared" si="38"/>
        <v>-</v>
      </c>
      <c r="CO52" s="65"/>
      <c r="CP52" s="65"/>
      <c r="CQ52" s="66" t="str">
        <f t="shared" si="39"/>
        <v>-</v>
      </c>
      <c r="CR52" s="64" t="str">
        <f t="shared" si="40"/>
        <v>-</v>
      </c>
      <c r="CS52" s="67" t="str">
        <f t="shared" si="41"/>
        <v/>
      </c>
      <c r="CT52" s="76"/>
      <c r="CU52" s="61" t="str">
        <f t="shared" si="42"/>
        <v>-</v>
      </c>
      <c r="CV52" s="62" t="str">
        <f t="shared" si="6"/>
        <v>-</v>
      </c>
      <c r="CW52" s="63" t="str">
        <f t="shared" si="7"/>
        <v>-</v>
      </c>
      <c r="CX52" s="63" t="str">
        <f t="shared" si="32"/>
        <v>-</v>
      </c>
      <c r="CY52" s="63" t="str">
        <f t="shared" si="43"/>
        <v>-</v>
      </c>
      <c r="CZ52" s="63" t="str">
        <f t="shared" si="44"/>
        <v>-</v>
      </c>
      <c r="DA52" s="51" t="str">
        <f t="shared" si="33"/>
        <v>-</v>
      </c>
      <c r="DB52" s="52" t="str">
        <f t="shared" si="34"/>
        <v>-</v>
      </c>
      <c r="DC52" s="53" t="str">
        <f t="shared" si="45"/>
        <v>-</v>
      </c>
      <c r="DD52" s="7" t="str">
        <f t="shared" si="35"/>
        <v>-</v>
      </c>
      <c r="DE52" s="7" t="str">
        <f t="shared" si="46"/>
        <v>-</v>
      </c>
      <c r="DF52" s="7" t="str">
        <f t="shared" si="47"/>
        <v>-</v>
      </c>
      <c r="DG52" s="7" t="str">
        <f t="shared" si="48"/>
        <v>-</v>
      </c>
      <c r="DH52" s="7" t="str">
        <f t="shared" si="49"/>
        <v>-</v>
      </c>
      <c r="DI52" s="7" t="str">
        <f t="shared" si="50"/>
        <v>-</v>
      </c>
      <c r="DJ52" s="7" t="str">
        <f t="shared" si="51"/>
        <v>-</v>
      </c>
      <c r="DK52" s="7" t="str">
        <f t="shared" si="52"/>
        <v>-</v>
      </c>
      <c r="DL52" s="13" t="str">
        <f t="shared" si="53"/>
        <v>-</v>
      </c>
      <c r="DM52" s="14" t="str">
        <f t="shared" si="54"/>
        <v>-</v>
      </c>
      <c r="DN52" s="37" t="str">
        <f t="shared" si="36"/>
        <v>-</v>
      </c>
      <c r="DO52" s="89" t="str">
        <f t="shared" si="55"/>
        <v>OK</v>
      </c>
    </row>
    <row r="53" spans="1:122" s="1" customFormat="1" ht="20.100000000000001" customHeight="1">
      <c r="A53" s="76">
        <v>48</v>
      </c>
      <c r="B53" s="92"/>
      <c r="C53" s="64"/>
      <c r="D53" s="71"/>
      <c r="E53" s="71"/>
      <c r="F53" s="71"/>
      <c r="G53" s="71"/>
      <c r="H53" s="71"/>
      <c r="I53" s="69" t="str">
        <f t="shared" si="21"/>
        <v>-</v>
      </c>
      <c r="J53" s="72"/>
      <c r="K53" s="73"/>
      <c r="L53" s="92"/>
      <c r="M53" s="64"/>
      <c r="N53" s="65"/>
      <c r="O53" s="65"/>
      <c r="P53" s="65"/>
      <c r="Q53" s="65"/>
      <c r="R53" s="65"/>
      <c r="S53" s="69" t="str">
        <f t="shared" si="22"/>
        <v>-</v>
      </c>
      <c r="T53" s="68"/>
      <c r="U53" s="64"/>
      <c r="V53" s="64"/>
      <c r="W53" s="65"/>
      <c r="X53" s="65"/>
      <c r="Y53" s="65"/>
      <c r="Z53" s="65"/>
      <c r="AA53" s="65"/>
      <c r="AB53" s="69" t="str">
        <f t="shared" si="23"/>
        <v>-</v>
      </c>
      <c r="AC53" s="68"/>
      <c r="AD53" s="70" t="str">
        <f t="shared" si="37"/>
        <v>-</v>
      </c>
      <c r="AE53" s="73"/>
      <c r="AF53" s="92"/>
      <c r="AG53" s="64"/>
      <c r="AH53" s="65"/>
      <c r="AI53" s="65"/>
      <c r="AJ53" s="65"/>
      <c r="AK53" s="65"/>
      <c r="AL53" s="65"/>
      <c r="AM53" s="69" t="str">
        <f t="shared" si="24"/>
        <v>-</v>
      </c>
      <c r="AN53" s="68"/>
      <c r="AO53" s="64"/>
      <c r="AP53" s="64"/>
      <c r="AQ53" s="65"/>
      <c r="AR53" s="65"/>
      <c r="AS53" s="65"/>
      <c r="AT53" s="65"/>
      <c r="AU53" s="65"/>
      <c r="AV53" s="69" t="str">
        <f t="shared" si="25"/>
        <v>-</v>
      </c>
      <c r="AW53" s="68"/>
      <c r="AX53" s="70" t="str">
        <f t="shared" si="26"/>
        <v>-</v>
      </c>
      <c r="AY53" s="73"/>
      <c r="AZ53" s="92"/>
      <c r="BA53" s="64"/>
      <c r="BB53" s="65"/>
      <c r="BC53" s="65"/>
      <c r="BD53" s="65"/>
      <c r="BE53" s="65"/>
      <c r="BF53" s="65"/>
      <c r="BG53" s="69" t="str">
        <f t="shared" si="27"/>
        <v>-</v>
      </c>
      <c r="BH53" s="68"/>
      <c r="BI53" s="64"/>
      <c r="BJ53" s="64"/>
      <c r="BK53" s="65"/>
      <c r="BL53" s="65"/>
      <c r="BM53" s="65"/>
      <c r="BN53" s="65"/>
      <c r="BO53" s="65"/>
      <c r="BP53" s="69" t="str">
        <f t="shared" si="28"/>
        <v>-</v>
      </c>
      <c r="BQ53" s="68"/>
      <c r="BR53" s="70" t="str">
        <f t="shared" si="29"/>
        <v>-</v>
      </c>
      <c r="BS53" s="73"/>
      <c r="BT53" s="92"/>
      <c r="BU53" s="64"/>
      <c r="BV53" s="65"/>
      <c r="BW53" s="65"/>
      <c r="BX53" s="65"/>
      <c r="BY53" s="65"/>
      <c r="BZ53" s="65"/>
      <c r="CA53" s="99" t="str">
        <f t="shared" si="30"/>
        <v>-</v>
      </c>
      <c r="CB53" s="76"/>
      <c r="CC53" s="93"/>
      <c r="CD53" s="94"/>
      <c r="CE53" s="80"/>
      <c r="CF53" s="80"/>
      <c r="CG53" s="80"/>
      <c r="CH53" s="80"/>
      <c r="CI53" s="80"/>
      <c r="CJ53" s="98" t="str">
        <f t="shared" si="31"/>
        <v>-</v>
      </c>
      <c r="CK53" s="76"/>
      <c r="CL53" s="81"/>
      <c r="CM53" s="82"/>
      <c r="CN53" s="64" t="str">
        <f t="shared" si="38"/>
        <v>-</v>
      </c>
      <c r="CO53" s="65"/>
      <c r="CP53" s="65"/>
      <c r="CQ53" s="66" t="str">
        <f t="shared" si="39"/>
        <v>-</v>
      </c>
      <c r="CR53" s="64" t="str">
        <f t="shared" si="40"/>
        <v>-</v>
      </c>
      <c r="CS53" s="67" t="str">
        <f t="shared" si="41"/>
        <v/>
      </c>
      <c r="CT53" s="76"/>
      <c r="CU53" s="61" t="str">
        <f t="shared" si="42"/>
        <v>-</v>
      </c>
      <c r="CV53" s="62" t="str">
        <f t="shared" si="6"/>
        <v>-</v>
      </c>
      <c r="CW53" s="63" t="str">
        <f t="shared" si="7"/>
        <v>-</v>
      </c>
      <c r="CX53" s="63" t="str">
        <f t="shared" si="32"/>
        <v>-</v>
      </c>
      <c r="CY53" s="63" t="str">
        <f t="shared" si="43"/>
        <v>-</v>
      </c>
      <c r="CZ53" s="63" t="str">
        <f t="shared" si="44"/>
        <v>-</v>
      </c>
      <c r="DA53" s="51" t="str">
        <f t="shared" si="33"/>
        <v>-</v>
      </c>
      <c r="DB53" s="52" t="str">
        <f t="shared" si="34"/>
        <v>-</v>
      </c>
      <c r="DC53" s="53" t="str">
        <f t="shared" si="45"/>
        <v>-</v>
      </c>
      <c r="DD53" s="7" t="str">
        <f t="shared" si="35"/>
        <v>-</v>
      </c>
      <c r="DE53" s="7" t="str">
        <f t="shared" si="46"/>
        <v>-</v>
      </c>
      <c r="DF53" s="7" t="str">
        <f t="shared" si="47"/>
        <v>-</v>
      </c>
      <c r="DG53" s="7" t="str">
        <f t="shared" si="48"/>
        <v>-</v>
      </c>
      <c r="DH53" s="7" t="str">
        <f t="shared" si="49"/>
        <v>-</v>
      </c>
      <c r="DI53" s="7" t="str">
        <f t="shared" si="50"/>
        <v>-</v>
      </c>
      <c r="DJ53" s="7" t="str">
        <f t="shared" si="51"/>
        <v>-</v>
      </c>
      <c r="DK53" s="7" t="str">
        <f t="shared" si="52"/>
        <v>-</v>
      </c>
      <c r="DL53" s="13" t="str">
        <f t="shared" si="53"/>
        <v>-</v>
      </c>
      <c r="DM53" s="14" t="str">
        <f t="shared" si="54"/>
        <v>-</v>
      </c>
      <c r="DN53" s="37" t="str">
        <f t="shared" si="36"/>
        <v>-</v>
      </c>
      <c r="DO53" s="89" t="str">
        <f t="shared" si="55"/>
        <v>OK</v>
      </c>
    </row>
    <row r="54" spans="1:122" s="1" customFormat="1" ht="20.100000000000001" customHeight="1">
      <c r="A54" s="76">
        <v>49</v>
      </c>
      <c r="B54" s="92"/>
      <c r="C54" s="64"/>
      <c r="D54" s="71"/>
      <c r="E54" s="71"/>
      <c r="F54" s="71"/>
      <c r="G54" s="71"/>
      <c r="H54" s="71"/>
      <c r="I54" s="69" t="str">
        <f t="shared" si="21"/>
        <v>-</v>
      </c>
      <c r="J54" s="72"/>
      <c r="K54" s="73"/>
      <c r="L54" s="92"/>
      <c r="M54" s="64"/>
      <c r="N54" s="65"/>
      <c r="O54" s="65"/>
      <c r="P54" s="65"/>
      <c r="Q54" s="65"/>
      <c r="R54" s="65"/>
      <c r="S54" s="69" t="str">
        <f t="shared" si="22"/>
        <v>-</v>
      </c>
      <c r="T54" s="68"/>
      <c r="U54" s="64"/>
      <c r="V54" s="64"/>
      <c r="W54" s="65"/>
      <c r="X54" s="65"/>
      <c r="Y54" s="65"/>
      <c r="Z54" s="65"/>
      <c r="AA54" s="65"/>
      <c r="AB54" s="69" t="str">
        <f t="shared" si="23"/>
        <v>-</v>
      </c>
      <c r="AC54" s="68"/>
      <c r="AD54" s="70" t="str">
        <f t="shared" si="37"/>
        <v>-</v>
      </c>
      <c r="AE54" s="73"/>
      <c r="AF54" s="92"/>
      <c r="AG54" s="64"/>
      <c r="AH54" s="65"/>
      <c r="AI54" s="65"/>
      <c r="AJ54" s="65"/>
      <c r="AK54" s="65"/>
      <c r="AL54" s="65"/>
      <c r="AM54" s="69" t="str">
        <f t="shared" si="24"/>
        <v>-</v>
      </c>
      <c r="AN54" s="68"/>
      <c r="AO54" s="64"/>
      <c r="AP54" s="64"/>
      <c r="AQ54" s="65"/>
      <c r="AR54" s="65"/>
      <c r="AS54" s="65"/>
      <c r="AT54" s="65"/>
      <c r="AU54" s="65"/>
      <c r="AV54" s="69" t="str">
        <f t="shared" si="25"/>
        <v>-</v>
      </c>
      <c r="AW54" s="68"/>
      <c r="AX54" s="70" t="str">
        <f t="shared" si="26"/>
        <v>-</v>
      </c>
      <c r="AY54" s="73"/>
      <c r="AZ54" s="92"/>
      <c r="BA54" s="64"/>
      <c r="BB54" s="65"/>
      <c r="BC54" s="65"/>
      <c r="BD54" s="65"/>
      <c r="BE54" s="65"/>
      <c r="BF54" s="65"/>
      <c r="BG54" s="69" t="str">
        <f t="shared" si="27"/>
        <v>-</v>
      </c>
      <c r="BH54" s="68"/>
      <c r="BI54" s="64"/>
      <c r="BJ54" s="64"/>
      <c r="BK54" s="65"/>
      <c r="BL54" s="65"/>
      <c r="BM54" s="65"/>
      <c r="BN54" s="65"/>
      <c r="BO54" s="65"/>
      <c r="BP54" s="69" t="str">
        <f t="shared" si="28"/>
        <v>-</v>
      </c>
      <c r="BQ54" s="68"/>
      <c r="BR54" s="70" t="str">
        <f t="shared" si="29"/>
        <v>-</v>
      </c>
      <c r="BS54" s="73"/>
      <c r="BT54" s="92"/>
      <c r="BU54" s="64"/>
      <c r="BV54" s="65"/>
      <c r="BW54" s="65"/>
      <c r="BX54" s="65"/>
      <c r="BY54" s="65"/>
      <c r="BZ54" s="65"/>
      <c r="CA54" s="99" t="str">
        <f t="shared" si="30"/>
        <v>-</v>
      </c>
      <c r="CB54" s="76"/>
      <c r="CC54" s="93"/>
      <c r="CD54" s="94"/>
      <c r="CE54" s="80"/>
      <c r="CF54" s="80"/>
      <c r="CG54" s="80"/>
      <c r="CH54" s="80"/>
      <c r="CI54" s="80"/>
      <c r="CJ54" s="98" t="str">
        <f t="shared" si="31"/>
        <v>-</v>
      </c>
      <c r="CK54" s="76"/>
      <c r="CL54" s="81"/>
      <c r="CM54" s="82"/>
      <c r="CN54" s="64" t="str">
        <f t="shared" si="38"/>
        <v>-</v>
      </c>
      <c r="CO54" s="65"/>
      <c r="CP54" s="65"/>
      <c r="CQ54" s="66" t="str">
        <f t="shared" si="39"/>
        <v>-</v>
      </c>
      <c r="CR54" s="64" t="str">
        <f t="shared" si="40"/>
        <v>-</v>
      </c>
      <c r="CS54" s="67" t="str">
        <f t="shared" si="41"/>
        <v/>
      </c>
      <c r="CT54" s="76"/>
      <c r="CU54" s="61" t="str">
        <f t="shared" si="42"/>
        <v>-</v>
      </c>
      <c r="CV54" s="62" t="str">
        <f t="shared" si="6"/>
        <v>-</v>
      </c>
      <c r="CW54" s="63" t="str">
        <f t="shared" si="7"/>
        <v>-</v>
      </c>
      <c r="CX54" s="63" t="str">
        <f t="shared" si="32"/>
        <v>-</v>
      </c>
      <c r="CY54" s="63" t="str">
        <f t="shared" si="43"/>
        <v>-</v>
      </c>
      <c r="CZ54" s="63" t="str">
        <f t="shared" si="44"/>
        <v>-</v>
      </c>
      <c r="DA54" s="51" t="str">
        <f t="shared" si="33"/>
        <v>-</v>
      </c>
      <c r="DB54" s="52" t="str">
        <f t="shared" si="34"/>
        <v>-</v>
      </c>
      <c r="DC54" s="53" t="str">
        <f t="shared" si="45"/>
        <v>-</v>
      </c>
      <c r="DD54" s="7" t="str">
        <f t="shared" si="35"/>
        <v>-</v>
      </c>
      <c r="DE54" s="7" t="str">
        <f t="shared" si="46"/>
        <v>-</v>
      </c>
      <c r="DF54" s="7" t="str">
        <f t="shared" si="47"/>
        <v>-</v>
      </c>
      <c r="DG54" s="7" t="str">
        <f t="shared" si="48"/>
        <v>-</v>
      </c>
      <c r="DH54" s="7" t="str">
        <f t="shared" si="49"/>
        <v>-</v>
      </c>
      <c r="DI54" s="7" t="str">
        <f t="shared" si="50"/>
        <v>-</v>
      </c>
      <c r="DJ54" s="7" t="str">
        <f t="shared" si="51"/>
        <v>-</v>
      </c>
      <c r="DK54" s="7" t="str">
        <f t="shared" si="52"/>
        <v>-</v>
      </c>
      <c r="DL54" s="13" t="str">
        <f t="shared" si="53"/>
        <v>-</v>
      </c>
      <c r="DM54" s="14" t="str">
        <f t="shared" si="54"/>
        <v>-</v>
      </c>
      <c r="DN54" s="37" t="str">
        <f t="shared" si="36"/>
        <v>-</v>
      </c>
      <c r="DO54" s="89" t="str">
        <f t="shared" si="55"/>
        <v>OK</v>
      </c>
    </row>
    <row r="55" spans="1:122" s="1" customFormat="1" ht="20.100000000000001" customHeight="1">
      <c r="A55" s="76">
        <v>50</v>
      </c>
      <c r="B55" s="92"/>
      <c r="C55" s="64"/>
      <c r="D55" s="71"/>
      <c r="E55" s="71"/>
      <c r="F55" s="71"/>
      <c r="G55" s="71"/>
      <c r="H55" s="71"/>
      <c r="I55" s="69" t="str">
        <f t="shared" si="21"/>
        <v>-</v>
      </c>
      <c r="J55" s="72"/>
      <c r="K55" s="73"/>
      <c r="L55" s="92"/>
      <c r="M55" s="64"/>
      <c r="N55" s="65"/>
      <c r="O55" s="65"/>
      <c r="P55" s="65"/>
      <c r="Q55" s="65"/>
      <c r="R55" s="65"/>
      <c r="S55" s="69" t="str">
        <f t="shared" si="22"/>
        <v>-</v>
      </c>
      <c r="T55" s="68"/>
      <c r="U55" s="64"/>
      <c r="V55" s="64"/>
      <c r="W55" s="65"/>
      <c r="X55" s="65"/>
      <c r="Y55" s="65"/>
      <c r="Z55" s="65"/>
      <c r="AA55" s="65"/>
      <c r="AB55" s="69" t="str">
        <f t="shared" si="23"/>
        <v>-</v>
      </c>
      <c r="AC55" s="68"/>
      <c r="AD55" s="70" t="str">
        <f t="shared" si="37"/>
        <v>-</v>
      </c>
      <c r="AE55" s="73"/>
      <c r="AF55" s="92"/>
      <c r="AG55" s="64"/>
      <c r="AH55" s="65"/>
      <c r="AI55" s="65"/>
      <c r="AJ55" s="65"/>
      <c r="AK55" s="65"/>
      <c r="AL55" s="65"/>
      <c r="AM55" s="69" t="str">
        <f t="shared" si="24"/>
        <v>-</v>
      </c>
      <c r="AN55" s="68"/>
      <c r="AO55" s="64"/>
      <c r="AP55" s="64"/>
      <c r="AQ55" s="65"/>
      <c r="AR55" s="65"/>
      <c r="AS55" s="65"/>
      <c r="AT55" s="65"/>
      <c r="AU55" s="65"/>
      <c r="AV55" s="69" t="str">
        <f t="shared" si="25"/>
        <v>-</v>
      </c>
      <c r="AW55" s="68"/>
      <c r="AX55" s="70" t="str">
        <f t="shared" si="26"/>
        <v>-</v>
      </c>
      <c r="AY55" s="73"/>
      <c r="AZ55" s="92"/>
      <c r="BA55" s="64"/>
      <c r="BB55" s="65"/>
      <c r="BC55" s="65"/>
      <c r="BD55" s="65"/>
      <c r="BE55" s="65"/>
      <c r="BF55" s="65"/>
      <c r="BG55" s="69" t="str">
        <f t="shared" si="27"/>
        <v>-</v>
      </c>
      <c r="BH55" s="68"/>
      <c r="BI55" s="64"/>
      <c r="BJ55" s="64"/>
      <c r="BK55" s="65"/>
      <c r="BL55" s="65"/>
      <c r="BM55" s="65"/>
      <c r="BN55" s="65"/>
      <c r="BO55" s="65"/>
      <c r="BP55" s="69" t="str">
        <f t="shared" si="28"/>
        <v>-</v>
      </c>
      <c r="BQ55" s="68"/>
      <c r="BR55" s="70" t="str">
        <f t="shared" si="29"/>
        <v>-</v>
      </c>
      <c r="BS55" s="73"/>
      <c r="BT55" s="92"/>
      <c r="BU55" s="64"/>
      <c r="BV55" s="65"/>
      <c r="BW55" s="65"/>
      <c r="BX55" s="65"/>
      <c r="BY55" s="65"/>
      <c r="BZ55" s="65"/>
      <c r="CA55" s="99" t="str">
        <f t="shared" si="30"/>
        <v>-</v>
      </c>
      <c r="CB55" s="76"/>
      <c r="CC55" s="93"/>
      <c r="CD55" s="94"/>
      <c r="CE55" s="80"/>
      <c r="CF55" s="80"/>
      <c r="CG55" s="80"/>
      <c r="CH55" s="80"/>
      <c r="CI55" s="80"/>
      <c r="CJ55" s="98" t="str">
        <f t="shared" si="31"/>
        <v>-</v>
      </c>
      <c r="CK55" s="76"/>
      <c r="CL55" s="81"/>
      <c r="CM55" s="82"/>
      <c r="CN55" s="64" t="str">
        <f t="shared" si="38"/>
        <v>-</v>
      </c>
      <c r="CO55" s="65"/>
      <c r="CP55" s="65"/>
      <c r="CQ55" s="66" t="str">
        <f t="shared" si="39"/>
        <v>-</v>
      </c>
      <c r="CR55" s="64" t="str">
        <f t="shared" si="40"/>
        <v>-</v>
      </c>
      <c r="CS55" s="67" t="str">
        <f t="shared" si="41"/>
        <v/>
      </c>
      <c r="CT55" s="76"/>
      <c r="CU55" s="61" t="str">
        <f t="shared" si="42"/>
        <v>-</v>
      </c>
      <c r="CV55" s="62" t="str">
        <f t="shared" si="6"/>
        <v>-</v>
      </c>
      <c r="CW55" s="63" t="str">
        <f t="shared" si="7"/>
        <v>-</v>
      </c>
      <c r="CX55" s="63" t="str">
        <f t="shared" si="32"/>
        <v>-</v>
      </c>
      <c r="CY55" s="63" t="str">
        <f t="shared" si="43"/>
        <v>-</v>
      </c>
      <c r="CZ55" s="63" t="str">
        <f t="shared" si="44"/>
        <v>-</v>
      </c>
      <c r="DA55" s="51" t="str">
        <f t="shared" si="33"/>
        <v>-</v>
      </c>
      <c r="DB55" s="52" t="str">
        <f t="shared" si="34"/>
        <v>-</v>
      </c>
      <c r="DC55" s="53" t="str">
        <f t="shared" si="45"/>
        <v>-</v>
      </c>
      <c r="DD55" s="7" t="str">
        <f t="shared" si="35"/>
        <v>-</v>
      </c>
      <c r="DE55" s="7" t="str">
        <f t="shared" si="46"/>
        <v>-</v>
      </c>
      <c r="DF55" s="7" t="str">
        <f t="shared" si="47"/>
        <v>-</v>
      </c>
      <c r="DG55" s="7" t="str">
        <f t="shared" si="48"/>
        <v>-</v>
      </c>
      <c r="DH55" s="7" t="str">
        <f t="shared" si="49"/>
        <v>-</v>
      </c>
      <c r="DI55" s="7" t="str">
        <f t="shared" si="50"/>
        <v>-</v>
      </c>
      <c r="DJ55" s="7" t="str">
        <f t="shared" si="51"/>
        <v>-</v>
      </c>
      <c r="DK55" s="7" t="str">
        <f t="shared" si="52"/>
        <v>-</v>
      </c>
      <c r="DL55" s="13" t="str">
        <f t="shared" si="53"/>
        <v>-</v>
      </c>
      <c r="DM55" s="14" t="str">
        <f t="shared" si="54"/>
        <v>-</v>
      </c>
      <c r="DN55" s="37" t="str">
        <f t="shared" si="36"/>
        <v>-</v>
      </c>
      <c r="DO55" s="89" t="str">
        <f t="shared" si="55"/>
        <v>OK</v>
      </c>
    </row>
    <row r="56" spans="1:122" ht="20.100000000000001" customHeight="1">
      <c r="A56" s="25"/>
      <c r="B56" s="26">
        <f>IFERROR(SUMIFS(B6:B55,$J6:$J55,"&gt;0")/COUNTIFS($J6:$J55,"&gt;0"),0)*$L$2</f>
        <v>0</v>
      </c>
      <c r="C56" s="26">
        <f>IFERROR(SUMIFS(C6:C55,$J6:$J55,"&gt;0")/COUNTIFS($J6:$J55,"&gt;0"),0)*$M$2</f>
        <v>0</v>
      </c>
      <c r="D56" s="26">
        <f>IFERROR(SUMIFS(D6:D55,$J6:$J55,"&gt;0")/COUNTIFS($J6:$J55,"&gt;0"),0)*$N$2</f>
        <v>3.3</v>
      </c>
      <c r="E56" s="26">
        <f>IFERROR(SUMIFS(E6:E55,$J6:$J55,"&gt;0")/COUNTIFS($J6:$J55,"&gt;0"),0)*$O$2</f>
        <v>1.3</v>
      </c>
      <c r="F56" s="26">
        <f t="shared" ref="F56:G56" si="56">IFERROR(SUMIFS(F6:F55,$J6:$J55,"&gt;0")/COUNTIFS($J6:$J55,"&gt;0"),0)*$O$2</f>
        <v>0</v>
      </c>
      <c r="G56" s="26">
        <f t="shared" si="56"/>
        <v>0</v>
      </c>
      <c r="H56" s="26">
        <f>IFERROR(SUMIFS(H6:H55,$J6:$J55,"&gt;0")/COUNTIFS($J6:$J55,"&gt;0"),0)*$R$2</f>
        <v>0</v>
      </c>
      <c r="I56" s="27">
        <f t="shared" ref="I56" si="57">IFERROR(SUMIFS(I6:I55,$J6:$J55,"&gt;0")/COUNTIFS($J6:$J55,"&gt;0"),0)</f>
        <v>4.5999999999999996</v>
      </c>
      <c r="J56" s="28">
        <f>COUNTIFS($J6:$J55,"&gt;0",J6:J55,"&gt;0")</f>
        <v>10</v>
      </c>
      <c r="K56" s="29"/>
      <c r="L56" s="26">
        <f>IFERROR(SUMIFS(L6:L55,$J6:$J55,"&gt;0")/COUNTIFS($J6:$J55,"&gt;0"),0)*$L$2</f>
        <v>0</v>
      </c>
      <c r="M56" s="26">
        <f>IFERROR(SUMIFS(M6:M55,$J6:$J55,"&gt;0")/COUNTIFS($J6:$J55,"&gt;0"),0)*$M$2</f>
        <v>0</v>
      </c>
      <c r="N56" s="26">
        <f>IFERROR(SUMIFS(N6:N55,$J6:$J55,"&gt;0")/COUNTIFS($J6:$J55,"&gt;0"),0)*$N$2</f>
        <v>0</v>
      </c>
      <c r="O56" s="26">
        <f>IFERROR(SUMIFS(O6:O55,$J6:$J55,"&gt;0")/COUNTIFS($J6:$J55,"&gt;0"),0)*$O$2</f>
        <v>0</v>
      </c>
      <c r="P56" s="26">
        <f t="shared" ref="P56:Q56" si="58">IFERROR(SUMIFS(P6:P55,$J6:$J55,"&gt;0")/COUNTIFS($J6:$J55,"&gt;0"),0)*$O$2</f>
        <v>0</v>
      </c>
      <c r="Q56" s="26">
        <f t="shared" si="58"/>
        <v>0</v>
      </c>
      <c r="R56" s="26">
        <f>IFERROR(SUMIFS(R6:R55,$J6:$J55,"&gt;0")/COUNTIFS($J6:$J55,"&gt;0"),0)*$R$2</f>
        <v>0</v>
      </c>
      <c r="S56" s="27">
        <f t="shared" ref="S56" si="59">IFERROR(SUMIFS(S6:S55,$J6:$J55,"&gt;0")/COUNTIFS($J6:$J55,"&gt;0"),0)</f>
        <v>0</v>
      </c>
      <c r="T56" s="28">
        <f>COUNTIFS($J6:$J55,"&gt;0",T6:T55,"&gt;0")</f>
        <v>10</v>
      </c>
      <c r="U56" s="26">
        <f>IFERROR(SUMIFS(U6:U55,$J6:$J55,"&gt;0")/COUNTIFS($J6:$J55,"&gt;0"),0)*$L$2</f>
        <v>0</v>
      </c>
      <c r="V56" s="26">
        <f>IFERROR(SUMIFS(V6:V55,$J6:$J55,"&gt;0")/COUNTIFS($J6:$J55,"&gt;0"),0)*$M$2</f>
        <v>0</v>
      </c>
      <c r="W56" s="26">
        <f>IFERROR(SUMIFS(W6:W55,$J6:$J55,"&gt;0")/COUNTIFS($J6:$J55,"&gt;0"),0)*$N$2</f>
        <v>3.5</v>
      </c>
      <c r="X56" s="26">
        <f>IFERROR(SUMIFS(X6:X55,$J6:$J55,"&gt;0")/COUNTIFS($J6:$J55,"&gt;0"),0)*$O$2</f>
        <v>1.3</v>
      </c>
      <c r="Y56" s="26">
        <f t="shared" ref="Y56:Z56" si="60">IFERROR(SUMIFS(Y6:Y55,$J6:$J55,"&gt;0")/COUNTIFS($J6:$J55,"&gt;0"),0)*$O$2</f>
        <v>0</v>
      </c>
      <c r="Z56" s="26">
        <f t="shared" si="60"/>
        <v>0</v>
      </c>
      <c r="AA56" s="26">
        <f>IFERROR(SUMIFS(AA6:AA55,$J6:$J55,"&gt;0")/COUNTIFS($J6:$J55,"&gt;0"),0)*$R$2</f>
        <v>0</v>
      </c>
      <c r="AB56" s="27">
        <f t="shared" ref="AB56" si="61">IFERROR(SUMIFS(AB6:AB55,$J6:$J55,"&gt;0")/COUNTIFS($J6:$J55,"&gt;0"),0)</f>
        <v>4.8</v>
      </c>
      <c r="AC56" s="28">
        <f>COUNTIFS($J6:$J55,"&gt;0",AC6:AC55,"&gt;0")</f>
        <v>10</v>
      </c>
      <c r="AD56" s="30">
        <f t="shared" ref="AD56" si="62">IFERROR(SUMIFS(AD6:AD55,$J6:$J55,"&gt;0")/COUNTIFS($J6:$J55,"&gt;0"),0)</f>
        <v>9.6064814814816876E-5</v>
      </c>
      <c r="AE56" s="29"/>
      <c r="AF56" s="26">
        <f>IFERROR(SUMIFS(AF6:AF55,$J6:$J55,"&gt;0")/COUNTIFS($J6:$J55,"&gt;0"),0)*$L$2</f>
        <v>0</v>
      </c>
      <c r="AG56" s="26">
        <f>IFERROR(SUMIFS(AG6:AG55,$J6:$J55,"&gt;0")/COUNTIFS($J6:$J55,"&gt;0"),0)*$M$2</f>
        <v>0</v>
      </c>
      <c r="AH56" s="26">
        <f>IFERROR(SUMIFS(AH6:AH55,$J6:$J55,"&gt;0")/COUNTIFS($J6:$J55,"&gt;0"),0)*$N$2</f>
        <v>0.2</v>
      </c>
      <c r="AI56" s="26">
        <f>IFERROR(SUMIFS(AI6:AI55,$J6:$J55,"&gt;0")/COUNTIFS($J6:$J55,"&gt;0"),0)*$O$2</f>
        <v>0</v>
      </c>
      <c r="AJ56" s="26">
        <f t="shared" ref="AJ56:AK56" si="63">IFERROR(SUMIFS(AJ6:AJ55,$J6:$J55,"&gt;0")/COUNTIFS($J6:$J55,"&gt;0"),0)*$O$2</f>
        <v>0</v>
      </c>
      <c r="AK56" s="26">
        <f t="shared" si="63"/>
        <v>0</v>
      </c>
      <c r="AL56" s="26">
        <f>IFERROR(SUMIFS(AL6:AL55,$J6:$J55,"&gt;0")/COUNTIFS($J6:$J55,"&gt;0"),0)*$R$2</f>
        <v>0</v>
      </c>
      <c r="AM56" s="27">
        <f>IFERROR(SUMIFS(AM6:AM55,$J6:$J55,"&gt;0")/COUNTIFS($J6:$J55,"&gt;0"),0)</f>
        <v>0.2</v>
      </c>
      <c r="AN56" s="28">
        <f>COUNTIFS($J6:$J55,"&gt;0",AN6:AN55,"&gt;0")</f>
        <v>0</v>
      </c>
      <c r="AO56" s="26">
        <f>IFERROR(SUMIFS(AO6:AO55,$J6:$J55,"&gt;0")/COUNTIFS($J6:$J55,"&gt;0"),0)*$L$2</f>
        <v>0</v>
      </c>
      <c r="AP56" s="26">
        <f>IFERROR(SUMIFS(AP6:AP55,$J6:$J55,"&gt;0")/COUNTIFS($J6:$J55,"&gt;0"),0)*$M$2</f>
        <v>0</v>
      </c>
      <c r="AQ56" s="26">
        <f>IFERROR(SUMIFS(AQ6:AQ55,$J6:$J55,"&gt;0")/COUNTIFS($J6:$J55,"&gt;0"),0)*$N$2</f>
        <v>0</v>
      </c>
      <c r="AR56" s="26">
        <f>IFERROR(SUMIFS(AR6:AR55,$J6:$J55,"&gt;0")/COUNTIFS($J6:$J55,"&gt;0"),0)*$O$2</f>
        <v>0</v>
      </c>
      <c r="AS56" s="26">
        <f t="shared" ref="AS56:AU56" si="64">IFERROR(SUMIFS(AS6:AS55,$J6:$J55,"&gt;0")/COUNTIFS($J6:$J55,"&gt;0"),0)*$O$2</f>
        <v>0</v>
      </c>
      <c r="AT56" s="26">
        <f t="shared" si="64"/>
        <v>0</v>
      </c>
      <c r="AU56" s="26">
        <f t="shared" si="64"/>
        <v>0</v>
      </c>
      <c r="AV56" s="27">
        <f t="shared" ref="AV56" si="65">IFERROR(SUMIFS(AV6:AV55,$J6:$J55,"&gt;0")/COUNTIFS($J6:$J55,"&gt;0"),0)</f>
        <v>0</v>
      </c>
      <c r="AW56" s="28">
        <f>COUNTIFS($J6:$J55,"&gt;0",AW6:AW55,"&gt;0")</f>
        <v>0</v>
      </c>
      <c r="AX56" s="30">
        <f t="shared" ref="AX56" si="66">IFERROR(SUMIFS(AX6:AX55,$J6:$J55,"&gt;0")/COUNTIFS($J6:$J55,"&gt;0"),0)</f>
        <v>0</v>
      </c>
      <c r="AY56" s="29"/>
      <c r="AZ56" s="26">
        <f>IFERROR(SUMIFS(AZ6:AZ55,$J6:$J55,"&gt;0")/COUNTIFS($J6:$J55,"&gt;0"),0)*$L$2</f>
        <v>0</v>
      </c>
      <c r="BA56" s="26">
        <f t="shared" ref="BA56:BF56" si="67">IFERROR(SUMIFS(BA6:BA55,$J6:$J55,"&gt;0")/COUNTIFS($J6:$J55,"&gt;0"),0)*$L$2</f>
        <v>0</v>
      </c>
      <c r="BB56" s="26">
        <f t="shared" si="67"/>
        <v>0</v>
      </c>
      <c r="BC56" s="26">
        <f t="shared" si="67"/>
        <v>0</v>
      </c>
      <c r="BD56" s="26">
        <f t="shared" si="67"/>
        <v>0</v>
      </c>
      <c r="BE56" s="26">
        <f t="shared" si="67"/>
        <v>0</v>
      </c>
      <c r="BF56" s="26">
        <f t="shared" si="67"/>
        <v>0</v>
      </c>
      <c r="BG56" s="27">
        <f t="shared" ref="BG56" si="68">IFERROR(SUMIFS(BG6:BG55,$J6:$J55,"&gt;0")/COUNTIFS($J6:$J55,"&gt;0"),0)</f>
        <v>0</v>
      </c>
      <c r="BH56" s="28">
        <f>COUNTIFS($J6:$J55,"&gt;0",BH6:BH55,"&gt;0")</f>
        <v>0</v>
      </c>
      <c r="BI56" s="26">
        <f>IFERROR(SUMIFS(BI6:BI55,$J6:$J55,"&gt;0")/COUNTIFS($J6:$J55,"&gt;0"),0)*$L$2</f>
        <v>0</v>
      </c>
      <c r="BJ56" s="26">
        <f>IFERROR(SUMIFS(BJ6:BJ55,$J6:$J55,"&gt;0")/COUNTIFS($J6:$J55,"&gt;0"),0)*$M$2</f>
        <v>0</v>
      </c>
      <c r="BK56" s="26">
        <f>IFERROR(SUMIFS(BK6:BK55,$J6:$J55,"&gt;0")/COUNTIFS($J6:$J55,"&gt;0"),0)*$N$2</f>
        <v>0</v>
      </c>
      <c r="BL56" s="26">
        <f>IFERROR(SUMIFS(BL6:BL55,$J6:$J55,"&gt;0")/COUNTIFS($J6:$J55,"&gt;0"),0)*$O$2</f>
        <v>0</v>
      </c>
      <c r="BM56" s="26">
        <f t="shared" ref="BM56:BO56" si="69">IFERROR(SUMIFS(BM6:BM55,$J6:$J55,"&gt;0")/COUNTIFS($J6:$J55,"&gt;0"),0)*$O$2</f>
        <v>0</v>
      </c>
      <c r="BN56" s="26">
        <f t="shared" si="69"/>
        <v>0</v>
      </c>
      <c r="BO56" s="26">
        <f t="shared" si="69"/>
        <v>0</v>
      </c>
      <c r="BP56" s="27">
        <f t="shared" ref="BP56" si="70">IFERROR(SUMIFS(BP6:BP55,$J6:$J55,"&gt;0")/COUNTIFS($J6:$J55,"&gt;0"),0)</f>
        <v>0</v>
      </c>
      <c r="BQ56" s="28">
        <f>COUNTIFS($J6:$J55,"&gt;0",BQ6:BQ55,"&gt;0")</f>
        <v>0</v>
      </c>
      <c r="BR56" s="30">
        <f t="shared" ref="BR56" si="71">IFERROR(SUMIFS(BR6:BR55,$J6:$J55,"&gt;0")/COUNTIFS($J6:$J55,"&gt;0"),0)</f>
        <v>0</v>
      </c>
      <c r="BS56" s="31"/>
      <c r="BT56" s="26">
        <f>IFERROR(SUMIFS(BT6:BT55,$J6:$J55,"&gt;0")/COUNTIFS($J6:$J55,"&gt;0"),0)*$L$2</f>
        <v>0</v>
      </c>
      <c r="BU56" s="26">
        <f>IFERROR(SUMIFS(BU6:BU55,$J6:$J55,"&gt;0")/COUNTIFS($J6:$J55,"&gt;0"),0)*$M$2</f>
        <v>0</v>
      </c>
      <c r="BV56" s="26">
        <f>IFERROR(SUMIFS(BV6:BV55,$J6:$J55,"&gt;0")/COUNTIFS($J6:$J55,"&gt;0"),0)*$N$2</f>
        <v>0</v>
      </c>
      <c r="BW56" s="26">
        <f>IFERROR(SUMIFS(BW6:BW55,$J6:$J55,"&gt;0")/COUNTIFS($J6:$J55,"&gt;0"),0)*$O$2</f>
        <v>0</v>
      </c>
      <c r="BX56" s="26">
        <f t="shared" ref="BX56:BZ56" si="72">IFERROR(SUMIFS(BX6:BX55,$J6:$J55,"&gt;0")/COUNTIFS($J6:$J55,"&gt;0"),0)*$O$2</f>
        <v>0</v>
      </c>
      <c r="BY56" s="26">
        <f t="shared" si="72"/>
        <v>0</v>
      </c>
      <c r="BZ56" s="26">
        <f t="shared" si="72"/>
        <v>0</v>
      </c>
      <c r="CA56" s="27">
        <f t="shared" ref="CA56" si="73">IFERROR(SUMIFS(CA6:CA55,$J6:$J55,"&gt;0")/COUNTIFS($J6:$J55,"&gt;0"),0)</f>
        <v>0</v>
      </c>
      <c r="CB56" s="31"/>
      <c r="CC56" s="26">
        <f>IFERROR(SUMIFS(CC6:CC55,$J6:$J55,"&gt;0")/COUNTIFS($J6:$J55,"&gt;0"),0)*$L$2</f>
        <v>0</v>
      </c>
      <c r="CD56" s="26">
        <f>IFERROR(SUMIFS(CD6:CD55,$J6:$J55,"&gt;0")/COUNTIFS($J6:$J55,"&gt;0"),0)*$M$2</f>
        <v>0</v>
      </c>
      <c r="CE56" s="26">
        <f>IFERROR(SUMIFS(CE6:CE55,$J6:$J55,"&gt;0")/COUNTIFS($J6:$J55,"&gt;0"),0)*$N$2</f>
        <v>0</v>
      </c>
      <c r="CF56" s="26">
        <f>IFERROR(SUMIFS(CF6:CF55,$J6:$J55,"&gt;0")/COUNTIFS($J6:$J55,"&gt;0"),0)*$O$2</f>
        <v>0</v>
      </c>
      <c r="CG56" s="26">
        <f t="shared" ref="CG56:CI56" si="74">IFERROR(SUMIFS(CG6:CG55,$J6:$J55,"&gt;0")/COUNTIFS($J6:$J55,"&gt;0"),0)*$O$2</f>
        <v>0</v>
      </c>
      <c r="CH56" s="26">
        <f t="shared" si="74"/>
        <v>0</v>
      </c>
      <c r="CI56" s="26">
        <f t="shared" si="74"/>
        <v>0</v>
      </c>
      <c r="CJ56" s="27">
        <f>IFERROR(SUMIFS(CJ6:CJ55,$J6:$J55,"&gt;0")/COUNTIFS($J6:$J55,"&gt;0"),0)</f>
        <v>0</v>
      </c>
      <c r="CK56" s="31"/>
      <c r="CL56" s="28">
        <f>COUNTIFS($J6:$J55,"&gt;0",CL6:CL55,"&gt;0")</f>
        <v>10</v>
      </c>
      <c r="CM56" s="28">
        <f>COUNTIFS($J6:$J55,"&gt;0",CM6:CM55,"&gt;0")</f>
        <v>10</v>
      </c>
      <c r="CN56" s="32"/>
      <c r="CO56" s="32"/>
      <c r="CP56" s="32"/>
      <c r="CQ56" s="32"/>
      <c r="CR56" s="28">
        <f>COUNTIF(CR6:CR55,"yes")</f>
        <v>0</v>
      </c>
      <c r="CS56" s="34">
        <f>IFERROR(SUMIFS(CS6:CS55,$CR6:$CR55,"Yes")/COUNTIFS($CR6:$CR55,"Yes"),0)</f>
        <v>0</v>
      </c>
      <c r="CU56" s="33">
        <f>IFERROR(SUMIFS(CU6:CU55,$J6:$J55,"&gt;0")/COUNTIFS($J6:$J55,"&gt;0"),0)</f>
        <v>0</v>
      </c>
      <c r="CV56" s="33">
        <f>IFERROR(SUMIFS(CV6:CV55,$J6:$J55,"&gt;0")/COUNTIFS($J6:$J55,"&gt;0"),0)</f>
        <v>4.8</v>
      </c>
      <c r="CW56" s="33">
        <f>IFERROR(SUMIFS(CW6:CW55,$J6:$J55,"&gt;0")/COUNTIFS($J6:$J55,"&gt;0"),0)</f>
        <v>8.3000000000001783</v>
      </c>
      <c r="CX56" s="25"/>
      <c r="CY56" s="33">
        <f>IFERROR(SUMIFS(CY6:CY55,$J6:$J55,"&gt;0")/COUNTIFS($J6:$J55,"&gt;0"),0)</f>
        <v>0.2</v>
      </c>
      <c r="CZ56" s="33">
        <f>IFERROR(SUMIFS(CZ6:CZ55,$J6:$J55,"&gt;0")/COUNTIFS($J6:$J55,"&gt;0"),0)</f>
        <v>27.399999999998688</v>
      </c>
      <c r="DA56" s="11">
        <f>IFERROR(SUMIFS(DA6:DA55,$J6:$J55,"&gt;0")/COUNTIFS($J6:$J55,"&gt;0"),0)</f>
        <v>5</v>
      </c>
      <c r="DB56" s="11">
        <f>IFERROR(SUMIFS(DB6:DB55,$J6:$J55,"&gt;0")/COUNTIFS($J6:$J55,"&gt;0"),0)</f>
        <v>7.3000000000001775</v>
      </c>
      <c r="DC56" s="12">
        <f>IFERROR(SUMIFS(DC6:DC55,$J6:$J55,"&gt;0")/COUNTIFS($J6:$J55,"&gt;0"),0)</f>
        <v>0</v>
      </c>
      <c r="DD56" s="9"/>
      <c r="DE56" s="9"/>
      <c r="DF56" s="9"/>
      <c r="DG56" s="9"/>
    </row>
    <row r="57" spans="1:122" s="35" customFormat="1" ht="20.100000000000001" customHeight="1">
      <c r="B57" s="35" t="s">
        <v>80</v>
      </c>
      <c r="C57" s="35" t="s">
        <v>80</v>
      </c>
      <c r="D57" s="35" t="s">
        <v>80</v>
      </c>
      <c r="E57" s="35" t="s">
        <v>80</v>
      </c>
      <c r="F57" s="35" t="s">
        <v>80</v>
      </c>
      <c r="G57" s="35" t="s">
        <v>80</v>
      </c>
      <c r="H57" s="35" t="s">
        <v>80</v>
      </c>
      <c r="I57" s="35" t="s">
        <v>80</v>
      </c>
      <c r="J57" s="36" t="s">
        <v>81</v>
      </c>
      <c r="K57" s="36"/>
      <c r="L57" s="35" t="s">
        <v>80</v>
      </c>
      <c r="M57" s="35" t="s">
        <v>80</v>
      </c>
      <c r="N57" s="35" t="s">
        <v>80</v>
      </c>
      <c r="O57" s="35" t="s">
        <v>80</v>
      </c>
      <c r="P57" s="35" t="s">
        <v>80</v>
      </c>
      <c r="Q57" s="35" t="s">
        <v>80</v>
      </c>
      <c r="R57" s="35" t="s">
        <v>80</v>
      </c>
      <c r="S57" s="35" t="s">
        <v>80</v>
      </c>
      <c r="T57" s="36" t="s">
        <v>82</v>
      </c>
      <c r="U57" s="35" t="s">
        <v>80</v>
      </c>
      <c r="V57" s="35" t="s">
        <v>80</v>
      </c>
      <c r="W57" s="35" t="s">
        <v>80</v>
      </c>
      <c r="X57" s="35" t="s">
        <v>80</v>
      </c>
      <c r="Y57" s="35" t="s">
        <v>80</v>
      </c>
      <c r="Z57" s="35" t="s">
        <v>80</v>
      </c>
      <c r="AA57" s="35" t="s">
        <v>80</v>
      </c>
      <c r="AB57" s="35" t="s">
        <v>80</v>
      </c>
      <c r="AC57" s="36" t="s">
        <v>82</v>
      </c>
      <c r="AD57" s="35" t="s">
        <v>80</v>
      </c>
      <c r="AE57" s="36"/>
      <c r="AF57" s="35" t="s">
        <v>80</v>
      </c>
      <c r="AG57" s="35" t="s">
        <v>80</v>
      </c>
      <c r="AH57" s="35" t="s">
        <v>80</v>
      </c>
      <c r="AI57" s="35" t="s">
        <v>80</v>
      </c>
      <c r="AJ57" s="35" t="s">
        <v>80</v>
      </c>
      <c r="AK57" s="35" t="s">
        <v>80</v>
      </c>
      <c r="AL57" s="35" t="s">
        <v>80</v>
      </c>
      <c r="AM57" s="35" t="s">
        <v>80</v>
      </c>
      <c r="AN57" s="36" t="s">
        <v>82</v>
      </c>
      <c r="AO57" s="35" t="s">
        <v>80</v>
      </c>
      <c r="AP57" s="35" t="s">
        <v>80</v>
      </c>
      <c r="AQ57" s="35" t="s">
        <v>80</v>
      </c>
      <c r="AR57" s="35" t="s">
        <v>80</v>
      </c>
      <c r="AS57" s="35" t="s">
        <v>80</v>
      </c>
      <c r="AT57" s="35" t="s">
        <v>80</v>
      </c>
      <c r="AU57" s="35" t="s">
        <v>80</v>
      </c>
      <c r="AV57" s="35" t="s">
        <v>80</v>
      </c>
      <c r="AW57" s="36" t="s">
        <v>82</v>
      </c>
      <c r="AX57" s="35" t="s">
        <v>80</v>
      </c>
      <c r="AY57" s="36"/>
      <c r="AZ57" s="35" t="s">
        <v>80</v>
      </c>
      <c r="BA57" s="35" t="s">
        <v>80</v>
      </c>
      <c r="BB57" s="35" t="s">
        <v>80</v>
      </c>
      <c r="BC57" s="35" t="s">
        <v>80</v>
      </c>
      <c r="BD57" s="35" t="s">
        <v>80</v>
      </c>
      <c r="BE57" s="35" t="s">
        <v>80</v>
      </c>
      <c r="BF57" s="35" t="s">
        <v>80</v>
      </c>
      <c r="BG57" s="35" t="s">
        <v>80</v>
      </c>
      <c r="BH57" s="36" t="s">
        <v>82</v>
      </c>
      <c r="BI57" s="35" t="s">
        <v>80</v>
      </c>
      <c r="BJ57" s="35" t="s">
        <v>80</v>
      </c>
      <c r="BK57" s="35" t="s">
        <v>80</v>
      </c>
      <c r="BL57" s="35" t="s">
        <v>80</v>
      </c>
      <c r="BM57" s="35" t="s">
        <v>80</v>
      </c>
      <c r="BN57" s="35" t="s">
        <v>80</v>
      </c>
      <c r="BO57" s="35" t="s">
        <v>80</v>
      </c>
      <c r="BP57" s="35" t="s">
        <v>80</v>
      </c>
      <c r="BQ57" s="36" t="s">
        <v>82</v>
      </c>
      <c r="BR57" s="35" t="s">
        <v>80</v>
      </c>
      <c r="BT57" s="35" t="s">
        <v>80</v>
      </c>
      <c r="BU57" s="35" t="s">
        <v>80</v>
      </c>
      <c r="BV57" s="35" t="s">
        <v>80</v>
      </c>
      <c r="BW57" s="35" t="s">
        <v>80</v>
      </c>
      <c r="BX57" s="35" t="s">
        <v>80</v>
      </c>
      <c r="BY57" s="35" t="s">
        <v>80</v>
      </c>
      <c r="BZ57" s="35" t="s">
        <v>80</v>
      </c>
      <c r="CA57" s="35" t="s">
        <v>80</v>
      </c>
      <c r="CC57" s="35" t="s">
        <v>80</v>
      </c>
      <c r="CD57" s="35" t="s">
        <v>80</v>
      </c>
      <c r="CE57" s="35" t="s">
        <v>80</v>
      </c>
      <c r="CF57" s="35" t="s">
        <v>80</v>
      </c>
      <c r="CG57" s="35" t="s">
        <v>80</v>
      </c>
      <c r="CH57" s="35" t="s">
        <v>80</v>
      </c>
      <c r="CI57" s="35" t="s">
        <v>80</v>
      </c>
      <c r="CJ57" s="35" t="s">
        <v>80</v>
      </c>
      <c r="CL57" s="36" t="s">
        <v>81</v>
      </c>
      <c r="CM57" s="36" t="s">
        <v>81</v>
      </c>
      <c r="CQ57" s="36"/>
      <c r="CR57" s="35" t="s">
        <v>83</v>
      </c>
      <c r="CS57" s="35" t="s">
        <v>80</v>
      </c>
      <c r="CU57" s="35" t="s">
        <v>80</v>
      </c>
      <c r="CV57" s="35" t="s">
        <v>80</v>
      </c>
      <c r="CW57" s="35" t="s">
        <v>80</v>
      </c>
      <c r="CY57" s="35" t="s">
        <v>80</v>
      </c>
      <c r="CZ57" s="35" t="s">
        <v>80</v>
      </c>
      <c r="DA57" s="35" t="s">
        <v>80</v>
      </c>
      <c r="DB57" s="35" t="s">
        <v>80</v>
      </c>
      <c r="DC57" s="35" t="s">
        <v>80</v>
      </c>
      <c r="DO57" s="90"/>
    </row>
    <row r="59" spans="1:122" ht="20.100000000000001" customHeight="1">
      <c r="A59" s="83"/>
      <c r="B59" s="1"/>
      <c r="C59" s="74" t="s">
        <v>15</v>
      </c>
      <c r="D59" s="141" t="str">
        <f>D1</f>
        <v>Site 4,Stoneham Interchange</v>
      </c>
      <c r="E59" s="141"/>
      <c r="F59" s="141"/>
      <c r="G59" s="141"/>
      <c r="H59" s="141"/>
      <c r="I59" s="141"/>
      <c r="J59" s="77" t="s">
        <v>16</v>
      </c>
      <c r="K59" s="78"/>
      <c r="L59" s="79" t="str">
        <f t="shared" ref="L59:R60" si="75">L1</f>
        <v>PCL</v>
      </c>
      <c r="M59" s="79" t="str">
        <f t="shared" si="75"/>
        <v>MCL</v>
      </c>
      <c r="N59" s="79" t="str">
        <f t="shared" si="75"/>
        <v>CAR</v>
      </c>
      <c r="O59" s="79" t="str">
        <f t="shared" si="75"/>
        <v>LGV</v>
      </c>
      <c r="P59" s="79" t="str">
        <f t="shared" si="75"/>
        <v>OGV1</v>
      </c>
      <c r="Q59" s="79" t="str">
        <f t="shared" si="75"/>
        <v>OGV2</v>
      </c>
      <c r="R59" s="79" t="str">
        <f t="shared" si="75"/>
        <v>PSV</v>
      </c>
      <c r="V59" s="75" t="s">
        <v>24</v>
      </c>
      <c r="W59" s="142" t="str">
        <f>W1</f>
        <v>Thursday 13th February 2025</v>
      </c>
      <c r="X59" s="141"/>
      <c r="Y59" s="141"/>
      <c r="Z59" s="141"/>
      <c r="AA59" s="141"/>
      <c r="AB59" s="141"/>
      <c r="AC59" s="3"/>
      <c r="AF59" s="2"/>
      <c r="AG59" s="2"/>
      <c r="AH59" s="2"/>
      <c r="AI59" s="2"/>
      <c r="AJ59" s="2"/>
      <c r="AK59" s="2"/>
      <c r="AL59" s="2"/>
      <c r="AM59" s="2"/>
      <c r="CL59" s="2"/>
      <c r="CM59" s="2"/>
      <c r="CQ59" s="3"/>
      <c r="CS59" s="2"/>
      <c r="DH59" s="13"/>
      <c r="DI59" s="18"/>
    </row>
    <row r="60" spans="1:122" ht="20.100000000000001" customHeight="1">
      <c r="A60" s="83"/>
      <c r="B60" s="1"/>
      <c r="C60" s="74" t="s">
        <v>25</v>
      </c>
      <c r="D60" s="143" t="e">
        <f ca="1">D2</f>
        <v>#VALUE!</v>
      </c>
      <c r="E60" s="143"/>
      <c r="F60" s="143"/>
      <c r="G60" s="143"/>
      <c r="H60" s="143"/>
      <c r="I60" s="143"/>
      <c r="J60" s="77" t="s">
        <v>26</v>
      </c>
      <c r="K60" s="78"/>
      <c r="L60" s="91">
        <f>L2</f>
        <v>0.2</v>
      </c>
      <c r="M60" s="91">
        <f t="shared" si="75"/>
        <v>0.4</v>
      </c>
      <c r="N60" s="91">
        <f t="shared" si="75"/>
        <v>1</v>
      </c>
      <c r="O60" s="91">
        <f t="shared" si="75"/>
        <v>1</v>
      </c>
      <c r="P60" s="91">
        <f t="shared" si="75"/>
        <v>1.5</v>
      </c>
      <c r="Q60" s="91">
        <f t="shared" si="75"/>
        <v>2.2999999999999998</v>
      </c>
      <c r="R60" s="91">
        <f t="shared" si="75"/>
        <v>2</v>
      </c>
      <c r="S60" s="4"/>
      <c r="V60" s="75" t="s">
        <v>27</v>
      </c>
      <c r="W60" s="144" t="s">
        <v>84</v>
      </c>
      <c r="X60" s="144"/>
      <c r="Y60" s="144"/>
      <c r="Z60" s="144"/>
      <c r="AA60" s="144"/>
      <c r="AB60" s="144"/>
      <c r="AF60" s="2"/>
      <c r="AG60" s="2"/>
      <c r="AH60" s="2"/>
      <c r="AI60" s="2"/>
      <c r="AJ60" s="2"/>
      <c r="AK60" s="2"/>
      <c r="AL60" s="2"/>
      <c r="AM60" s="2"/>
      <c r="CS60" s="2"/>
      <c r="DH60" s="13"/>
      <c r="DI60" s="18"/>
    </row>
    <row r="61" spans="1:122" s="38" customFormat="1" ht="20.100000000000001" customHeight="1" thickBot="1">
      <c r="A61" s="84"/>
      <c r="L61" s="39" t="s">
        <v>29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39" t="s">
        <v>30</v>
      </c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39" t="s">
        <v>31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32</v>
      </c>
      <c r="BU61" s="40"/>
      <c r="BV61" s="40"/>
      <c r="BW61" s="40"/>
      <c r="BX61" s="40"/>
      <c r="BY61" s="40"/>
      <c r="BZ61" s="40"/>
      <c r="CA61" s="40"/>
      <c r="CX61" s="41"/>
      <c r="CY61" s="41"/>
      <c r="DC61" s="42"/>
      <c r="DH61" s="43"/>
      <c r="DI61" s="44"/>
      <c r="DJ61" s="44"/>
      <c r="DL61" s="44"/>
      <c r="DN61" s="42"/>
      <c r="DO61" s="86"/>
    </row>
    <row r="62" spans="1:122" s="5" customFormat="1" ht="20.100000000000001" customHeight="1" thickTop="1">
      <c r="B62" s="145" t="s">
        <v>33</v>
      </c>
      <c r="C62" s="146"/>
      <c r="D62" s="146"/>
      <c r="E62" s="146"/>
      <c r="F62" s="146"/>
      <c r="G62" s="146"/>
      <c r="H62" s="146"/>
      <c r="I62" s="146"/>
      <c r="J62" s="147" t="s">
        <v>34</v>
      </c>
      <c r="K62" s="16"/>
      <c r="L62" s="149" t="s">
        <v>35</v>
      </c>
      <c r="M62" s="150"/>
      <c r="N62" s="150"/>
      <c r="O62" s="150"/>
      <c r="P62" s="150"/>
      <c r="Q62" s="150"/>
      <c r="R62" s="150"/>
      <c r="S62" s="150"/>
      <c r="T62" s="151" t="s">
        <v>36</v>
      </c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  <c r="AE62" s="16"/>
      <c r="AF62" s="149" t="s">
        <v>35</v>
      </c>
      <c r="AG62" s="150"/>
      <c r="AH62" s="150"/>
      <c r="AI62" s="150"/>
      <c r="AJ62" s="150"/>
      <c r="AK62" s="150"/>
      <c r="AL62" s="150"/>
      <c r="AM62" s="150"/>
      <c r="AN62" s="151" t="s">
        <v>36</v>
      </c>
      <c r="AO62" s="151"/>
      <c r="AP62" s="151"/>
      <c r="AQ62" s="151"/>
      <c r="AR62" s="151"/>
      <c r="AS62" s="151"/>
      <c r="AT62" s="151"/>
      <c r="AU62" s="151"/>
      <c r="AV62" s="151"/>
      <c r="AW62" s="151"/>
      <c r="AX62" s="152"/>
      <c r="AY62" s="16"/>
      <c r="AZ62" s="149" t="s">
        <v>35</v>
      </c>
      <c r="BA62" s="150"/>
      <c r="BB62" s="150"/>
      <c r="BC62" s="150"/>
      <c r="BD62" s="150"/>
      <c r="BE62" s="150"/>
      <c r="BF62" s="150"/>
      <c r="BG62" s="150"/>
      <c r="BH62" s="151" t="s">
        <v>36</v>
      </c>
      <c r="BI62" s="151"/>
      <c r="BJ62" s="151"/>
      <c r="BK62" s="151"/>
      <c r="BL62" s="151"/>
      <c r="BM62" s="151"/>
      <c r="BN62" s="151"/>
      <c r="BO62" s="151"/>
      <c r="BP62" s="151"/>
      <c r="BQ62" s="151"/>
      <c r="BR62" s="152"/>
      <c r="BS62" s="15"/>
      <c r="BT62" s="149" t="s">
        <v>35</v>
      </c>
      <c r="BU62" s="150"/>
      <c r="BV62" s="150"/>
      <c r="BW62" s="150"/>
      <c r="BX62" s="150"/>
      <c r="BY62" s="150"/>
      <c r="BZ62" s="150"/>
      <c r="CA62" s="153"/>
      <c r="CB62" s="8"/>
      <c r="CC62" s="138" t="s">
        <v>37</v>
      </c>
      <c r="CD62" s="139"/>
      <c r="CE62" s="139"/>
      <c r="CF62" s="139"/>
      <c r="CG62" s="139"/>
      <c r="CH62" s="139"/>
      <c r="CI62" s="139"/>
      <c r="CJ62" s="140"/>
      <c r="CK62" s="8"/>
      <c r="CL62" s="156" t="s">
        <v>38</v>
      </c>
      <c r="CM62" s="158" t="s">
        <v>39</v>
      </c>
      <c r="CN62" s="151" t="s">
        <v>40</v>
      </c>
      <c r="CO62" s="151"/>
      <c r="CP62" s="160"/>
      <c r="CQ62" s="95">
        <v>1.38888888888889E-4</v>
      </c>
      <c r="CR62" s="96">
        <f>CR4</f>
        <v>7</v>
      </c>
      <c r="CS62" s="161" t="s">
        <v>41</v>
      </c>
      <c r="CT62" s="8"/>
      <c r="CU62" s="163" t="s">
        <v>42</v>
      </c>
      <c r="CV62" s="165" t="s">
        <v>43</v>
      </c>
      <c r="CW62" s="165" t="s">
        <v>44</v>
      </c>
      <c r="CX62" s="165" t="s">
        <v>45</v>
      </c>
      <c r="CY62" s="165" t="s">
        <v>46</v>
      </c>
      <c r="CZ62" s="165" t="s">
        <v>47</v>
      </c>
      <c r="DA62" s="154" t="s">
        <v>48</v>
      </c>
      <c r="DB62" s="154" t="s">
        <v>49</v>
      </c>
      <c r="DC62" s="167" t="s">
        <v>50</v>
      </c>
      <c r="DH62" s="13"/>
      <c r="DI62" s="18"/>
      <c r="DJ62" s="9"/>
      <c r="DL62" s="7"/>
      <c r="DO62" s="87"/>
    </row>
    <row r="63" spans="1:122" s="6" customFormat="1" ht="39.950000000000003" customHeight="1">
      <c r="B63" s="54" t="str">
        <f>$L$1</f>
        <v>PCL</v>
      </c>
      <c r="C63" s="55" t="str">
        <f>$M$1</f>
        <v>MCL</v>
      </c>
      <c r="D63" s="55" t="str">
        <f>$N$1</f>
        <v>CAR</v>
      </c>
      <c r="E63" s="55" t="str">
        <f>$O$1</f>
        <v>LGV</v>
      </c>
      <c r="F63" s="55" t="str">
        <f>$P$1</f>
        <v>OGV1</v>
      </c>
      <c r="G63" s="55" t="str">
        <f>$Q$1</f>
        <v>OGV2</v>
      </c>
      <c r="H63" s="55" t="str">
        <f>$R$1</f>
        <v>PSV</v>
      </c>
      <c r="I63" s="56" t="s">
        <v>51</v>
      </c>
      <c r="J63" s="148"/>
      <c r="K63" s="17"/>
      <c r="L63" s="57" t="str">
        <f>$L$1</f>
        <v>PCL</v>
      </c>
      <c r="M63" s="58" t="str">
        <f>$M$1</f>
        <v>MCL</v>
      </c>
      <c r="N63" s="58" t="str">
        <f>$N$1</f>
        <v>CAR</v>
      </c>
      <c r="O63" s="58" t="str">
        <f>$O$1</f>
        <v>LGV</v>
      </c>
      <c r="P63" s="58" t="str">
        <f>$P$1</f>
        <v>OGV1</v>
      </c>
      <c r="Q63" s="58" t="str">
        <f>$Q$1</f>
        <v>OGV2</v>
      </c>
      <c r="R63" s="58" t="str">
        <f>$R$1</f>
        <v>PSV</v>
      </c>
      <c r="S63" s="59" t="s">
        <v>51</v>
      </c>
      <c r="T63" s="47" t="s">
        <v>52</v>
      </c>
      <c r="U63" s="48" t="str">
        <f>$L$1</f>
        <v>PCL</v>
      </c>
      <c r="V63" s="48" t="str">
        <f>$M$1</f>
        <v>MCL</v>
      </c>
      <c r="W63" s="48" t="str">
        <f>$N$1</f>
        <v>CAR</v>
      </c>
      <c r="X63" s="48" t="str">
        <f>$O$1</f>
        <v>LGV</v>
      </c>
      <c r="Y63" s="48" t="str">
        <f>$P$1</f>
        <v>OGV1</v>
      </c>
      <c r="Z63" s="48" t="str">
        <f>$Q$1</f>
        <v>OGV2</v>
      </c>
      <c r="AA63" s="48" t="str">
        <f>$R$1</f>
        <v>PSV</v>
      </c>
      <c r="AB63" s="49" t="s">
        <v>51</v>
      </c>
      <c r="AC63" s="47" t="s">
        <v>53</v>
      </c>
      <c r="AD63" s="50" t="s">
        <v>54</v>
      </c>
      <c r="AE63" s="17"/>
      <c r="AF63" s="57" t="str">
        <f>$L$1</f>
        <v>PCL</v>
      </c>
      <c r="AG63" s="58" t="str">
        <f>$M$1</f>
        <v>MCL</v>
      </c>
      <c r="AH63" s="58" t="str">
        <f>$N$1</f>
        <v>CAR</v>
      </c>
      <c r="AI63" s="58" t="str">
        <f>$O$1</f>
        <v>LGV</v>
      </c>
      <c r="AJ63" s="58" t="str">
        <f>$P$1</f>
        <v>OGV1</v>
      </c>
      <c r="AK63" s="58" t="str">
        <f>$Q$1</f>
        <v>OGV2</v>
      </c>
      <c r="AL63" s="58" t="str">
        <f>$R$1</f>
        <v>PSV</v>
      </c>
      <c r="AM63" s="59" t="s">
        <v>51</v>
      </c>
      <c r="AN63" s="47" t="s">
        <v>55</v>
      </c>
      <c r="AO63" s="48" t="str">
        <f>$L$1</f>
        <v>PCL</v>
      </c>
      <c r="AP63" s="48" t="str">
        <f>$M$1</f>
        <v>MCL</v>
      </c>
      <c r="AQ63" s="48" t="str">
        <f>$N$1</f>
        <v>CAR</v>
      </c>
      <c r="AR63" s="48" t="str">
        <f>$O$1</f>
        <v>LGV</v>
      </c>
      <c r="AS63" s="48" t="str">
        <f>$P$1</f>
        <v>OGV1</v>
      </c>
      <c r="AT63" s="48" t="str">
        <f>$Q$1</f>
        <v>OGV2</v>
      </c>
      <c r="AU63" s="48" t="str">
        <f>$R$1</f>
        <v>PSV</v>
      </c>
      <c r="AV63" s="49" t="s">
        <v>51</v>
      </c>
      <c r="AW63" s="47" t="s">
        <v>56</v>
      </c>
      <c r="AX63" s="50" t="s">
        <v>57</v>
      </c>
      <c r="AY63" s="17"/>
      <c r="AZ63" s="57" t="str">
        <f>$L$1</f>
        <v>PCL</v>
      </c>
      <c r="BA63" s="58" t="str">
        <f>$M$1</f>
        <v>MCL</v>
      </c>
      <c r="BB63" s="58" t="str">
        <f>$N$1</f>
        <v>CAR</v>
      </c>
      <c r="BC63" s="58" t="str">
        <f>$O$1</f>
        <v>LGV</v>
      </c>
      <c r="BD63" s="58" t="str">
        <f>$P$1</f>
        <v>OGV1</v>
      </c>
      <c r="BE63" s="58" t="str">
        <f>$Q$1</f>
        <v>OGV2</v>
      </c>
      <c r="BF63" s="58" t="str">
        <f>$R$1</f>
        <v>PSV</v>
      </c>
      <c r="BG63" s="59" t="s">
        <v>51</v>
      </c>
      <c r="BH63" s="47" t="s">
        <v>58</v>
      </c>
      <c r="BI63" s="48" t="str">
        <f>$L$1</f>
        <v>PCL</v>
      </c>
      <c r="BJ63" s="48" t="str">
        <f>$M$1</f>
        <v>MCL</v>
      </c>
      <c r="BK63" s="48" t="str">
        <f>$N$1</f>
        <v>CAR</v>
      </c>
      <c r="BL63" s="48" t="str">
        <f>$O$1</f>
        <v>LGV</v>
      </c>
      <c r="BM63" s="48" t="str">
        <f>$P$1</f>
        <v>OGV1</v>
      </c>
      <c r="BN63" s="48" t="str">
        <f>$Q$1</f>
        <v>OGV2</v>
      </c>
      <c r="BO63" s="48" t="str">
        <f>$R$1</f>
        <v>PSV</v>
      </c>
      <c r="BP63" s="49" t="s">
        <v>51</v>
      </c>
      <c r="BQ63" s="47" t="s">
        <v>59</v>
      </c>
      <c r="BR63" s="50" t="s">
        <v>60</v>
      </c>
      <c r="BS63" s="17"/>
      <c r="BT63" s="57" t="str">
        <f>$L$1</f>
        <v>PCL</v>
      </c>
      <c r="BU63" s="58" t="str">
        <f>$M$1</f>
        <v>MCL</v>
      </c>
      <c r="BV63" s="58" t="str">
        <f>$N$1</f>
        <v>CAR</v>
      </c>
      <c r="BW63" s="58" t="str">
        <f>$O$1</f>
        <v>LGV</v>
      </c>
      <c r="BX63" s="58" t="str">
        <f>$P$1</f>
        <v>OGV1</v>
      </c>
      <c r="BY63" s="58" t="str">
        <f>$Q$1</f>
        <v>OGV2</v>
      </c>
      <c r="BZ63" s="58" t="str">
        <f>$R$1</f>
        <v>PSV</v>
      </c>
      <c r="CA63" s="60" t="s">
        <v>51</v>
      </c>
      <c r="CB63" s="21"/>
      <c r="CC63" s="22" t="str">
        <f>$L$1</f>
        <v>PCL</v>
      </c>
      <c r="CD63" s="23" t="str">
        <f>$M$1</f>
        <v>MCL</v>
      </c>
      <c r="CE63" s="23" t="str">
        <f>$N$1</f>
        <v>CAR</v>
      </c>
      <c r="CF63" s="23" t="str">
        <f>$O$1</f>
        <v>LGV</v>
      </c>
      <c r="CG63" s="23" t="str">
        <f>$P$1</f>
        <v>OGV1</v>
      </c>
      <c r="CH63" s="23" t="str">
        <f>$Q$1</f>
        <v>OGV2</v>
      </c>
      <c r="CI63" s="23" t="str">
        <f>$R$1</f>
        <v>PSV</v>
      </c>
      <c r="CJ63" s="24" t="s">
        <v>51</v>
      </c>
      <c r="CK63" s="21"/>
      <c r="CL63" s="157"/>
      <c r="CM63" s="159"/>
      <c r="CN63" s="49" t="s">
        <v>61</v>
      </c>
      <c r="CO63" s="49" t="s">
        <v>62</v>
      </c>
      <c r="CP63" s="49" t="s">
        <v>63</v>
      </c>
      <c r="CQ63" s="47" t="s">
        <v>64</v>
      </c>
      <c r="CR63" s="48" t="s">
        <v>65</v>
      </c>
      <c r="CS63" s="162"/>
      <c r="CT63" s="21"/>
      <c r="CU63" s="164"/>
      <c r="CV63" s="166"/>
      <c r="CW63" s="166"/>
      <c r="CX63" s="166"/>
      <c r="CY63" s="166"/>
      <c r="CZ63" s="166"/>
      <c r="DA63" s="155"/>
      <c r="DB63" s="155"/>
      <c r="DC63" s="168"/>
      <c r="DD63" s="19" t="s">
        <v>66</v>
      </c>
      <c r="DE63" s="19" t="s">
        <v>67</v>
      </c>
      <c r="DF63" s="19" t="s">
        <v>68</v>
      </c>
      <c r="DG63" s="19" t="s">
        <v>69</v>
      </c>
      <c r="DH63" s="20">
        <v>1</v>
      </c>
      <c r="DI63" s="20">
        <v>2</v>
      </c>
      <c r="DJ63" s="20">
        <v>3</v>
      </c>
      <c r="DK63" s="20">
        <v>4</v>
      </c>
      <c r="DL63" s="10" t="s">
        <v>70</v>
      </c>
      <c r="DM63" s="10" t="s">
        <v>71</v>
      </c>
      <c r="DN63" s="46" t="s">
        <v>72</v>
      </c>
      <c r="DO63" s="88" t="s">
        <v>73</v>
      </c>
    </row>
    <row r="64" spans="1:122" s="1" customFormat="1" ht="20.100000000000001" customHeight="1">
      <c r="A64" s="76">
        <v>1</v>
      </c>
      <c r="B64" s="92"/>
      <c r="C64" s="64"/>
      <c r="D64" s="71">
        <v>6</v>
      </c>
      <c r="E64" s="71"/>
      <c r="F64" s="71"/>
      <c r="G64" s="71"/>
      <c r="H64" s="71"/>
      <c r="I64" s="69">
        <f>IF($J64="","-",B64*$L$2+C64*$M$2+D64*$N$2+E64*$O$2+F64*$P$2+G64*$Q$2+H64*$R$2)</f>
        <v>6</v>
      </c>
      <c r="J64" s="72">
        <v>0.71456018518518516</v>
      </c>
      <c r="K64" s="73"/>
      <c r="L64" s="92"/>
      <c r="M64" s="64"/>
      <c r="N64" s="65"/>
      <c r="O64" s="65"/>
      <c r="P64" s="65"/>
      <c r="Q64" s="65"/>
      <c r="R64" s="65"/>
      <c r="S64" s="69">
        <f>IF($J64="","-",L64*$L$2+M64*$M$2+N64*$N$2+O64*$O$2+P64*$P$2+Q64*$Q$2+R64*$R$2)</f>
        <v>0</v>
      </c>
      <c r="T64" s="68">
        <v>0.71458333333333324</v>
      </c>
      <c r="U64" s="64"/>
      <c r="V64" s="64"/>
      <c r="W64" s="65">
        <v>6</v>
      </c>
      <c r="X64" s="65"/>
      <c r="Y64" s="65"/>
      <c r="Z64" s="65"/>
      <c r="AA64" s="65"/>
      <c r="AB64" s="69">
        <f>IF($J64="","-",U64*$L$2+V64*$M$2+W64*$N$2+X64*$O$2+Y64*$P$2+Z64*$Q$2+AA64*$R$2)</f>
        <v>6</v>
      </c>
      <c r="AC64" s="68">
        <v>0.71469907407407407</v>
      </c>
      <c r="AD64" s="70">
        <f t="shared" ref="AD64:AD95" si="76">IF($J64="","-",AC64-T64)</f>
        <v>1.1574074074083285E-4</v>
      </c>
      <c r="AE64" s="73"/>
      <c r="AF64" s="92"/>
      <c r="AG64" s="64"/>
      <c r="AH64" s="65"/>
      <c r="AI64" s="65"/>
      <c r="AJ64" s="65"/>
      <c r="AK64" s="65"/>
      <c r="AL64" s="65"/>
      <c r="AM64" s="69">
        <f>IF($J64="","-",AF64*$L$2+AG64*$M$2+AH64*$N$2+AI64*$O$2+AJ64*$P$2+AK64*$Q$2+AL64*$R$2)</f>
        <v>0</v>
      </c>
      <c r="AN64" s="68"/>
      <c r="AO64" s="64"/>
      <c r="AP64" s="64"/>
      <c r="AQ64" s="65"/>
      <c r="AR64" s="65"/>
      <c r="AS64" s="65"/>
      <c r="AT64" s="65"/>
      <c r="AU64" s="65"/>
      <c r="AV64" s="69">
        <f>IF($J64="","-",AO64*$L$2+AP64*$M$2+AQ64*$N$2+AR64*$O$2+AS64*$P$2+AT64*$Q$2+AU64*$R$2)</f>
        <v>0</v>
      </c>
      <c r="AW64" s="68"/>
      <c r="AX64" s="70">
        <f>IF($J64="","-",AW64-AN64)</f>
        <v>0</v>
      </c>
      <c r="AY64" s="73"/>
      <c r="AZ64" s="92"/>
      <c r="BA64" s="64"/>
      <c r="BB64" s="65"/>
      <c r="BC64" s="65"/>
      <c r="BD64" s="65"/>
      <c r="BE64" s="65"/>
      <c r="BF64" s="65"/>
      <c r="BG64" s="69">
        <f>IF($J64="","-",AZ64*$L$2+BA64*$M$2+BB64*$N$2+BC64*$O$2+BD64*$P$2+BE64*$Q$2+BF64*$R$2)</f>
        <v>0</v>
      </c>
      <c r="BH64" s="68"/>
      <c r="BI64" s="64"/>
      <c r="BJ64" s="64"/>
      <c r="BK64" s="65"/>
      <c r="BL64" s="65"/>
      <c r="BM64" s="65"/>
      <c r="BN64" s="65"/>
      <c r="BO64" s="65"/>
      <c r="BP64" s="69">
        <f>IF($J64="","-",BI64*$L$2+BJ64*$M$2+BK64*$N$2+BL64*$O$2+BM64*$P$2+BN64*$Q$2+BO64*$R$2)</f>
        <v>0</v>
      </c>
      <c r="BQ64" s="68"/>
      <c r="BR64" s="70">
        <f>IF($J64="","-",BQ64-BH64)</f>
        <v>0</v>
      </c>
      <c r="BS64" s="73"/>
      <c r="BT64" s="92"/>
      <c r="BU64" s="64"/>
      <c r="BV64" s="65"/>
      <c r="BW64" s="65"/>
      <c r="BX64" s="65"/>
      <c r="BY64" s="65"/>
      <c r="BZ64" s="65"/>
      <c r="CA64" s="99">
        <f>IF($J64="","-",BT64*$L$2+BU64*$M$2+BV64*$N$2+BW64*$O$2+BX64*$P$2+BY64*$Q$2+BZ64*$R$2)</f>
        <v>0</v>
      </c>
      <c r="CB64" s="76"/>
      <c r="CC64" s="93"/>
      <c r="CD64" s="94"/>
      <c r="CE64" s="80"/>
      <c r="CF64" s="80"/>
      <c r="CG64" s="80"/>
      <c r="CH64" s="80"/>
      <c r="CI64" s="80"/>
      <c r="CJ64" s="97">
        <f>IF($J64="","-",CC64*$L$2+CD64*$M$2+CE64*$N$2+CF64*$O$2+CG64*$P$2+CH64*$Q$2+CI64*$R$2)</f>
        <v>0</v>
      </c>
      <c r="CK64" s="76"/>
      <c r="CL64" s="81">
        <v>0.71481481481481479</v>
      </c>
      <c r="CM64" s="82">
        <v>0.71528935185185183</v>
      </c>
      <c r="CN64" s="64" t="str">
        <f t="shared" ref="CN64:CN95" si="77">IF($J64="","-",IF(AND(AB64&gt;0,S64=0),"Y","N"))</f>
        <v>Y</v>
      </c>
      <c r="CO64" s="65" t="s">
        <v>75</v>
      </c>
      <c r="CP64" s="65" t="s">
        <v>75</v>
      </c>
      <c r="CQ64" s="66">
        <f t="shared" ref="CQ64:CQ95" si="78">IF($J64="","-",IF(AC64=0,0,AC64-J64))</f>
        <v>1.388888888889106E-4</v>
      </c>
      <c r="CR64" s="64" t="str">
        <f t="shared" ref="CR64:CR95" si="79">IF($J64="","-",IF(AND(I64&gt;=CR$4,CQ64&gt;=CQ$4,CP64="N",S64=0),"Yes","No"))</f>
        <v>No</v>
      </c>
      <c r="CS64" s="67">
        <f t="shared" ref="CS64:CS95" si="80">IF($J64="","",IF(S64&gt;0,0,IF(AD64=0,0,AB64/(AD64*24))))</f>
        <v>2159.9999999982811</v>
      </c>
      <c r="CT64" s="76"/>
      <c r="CU64" s="61">
        <f t="shared" ref="CU64:CU95" si="81">IF(J64="","-",CJ64)</f>
        <v>0</v>
      </c>
      <c r="CV64" s="62">
        <f t="shared" ref="CV64:CV113" si="82">IF($J64="","-",AB64+AV64+BP64)</f>
        <v>6</v>
      </c>
      <c r="CW64" s="63">
        <f t="shared" ref="CW64:CW113" si="83">IF($J64="","-",(AD64+AX64+BR64)*86400)</f>
        <v>10.000000000007958</v>
      </c>
      <c r="CX64" s="63">
        <f>IF($J64="","-",IF(CP64="Y",2,IF(AND(CN64="y",CO64="y"),2,IF(AND(CN64="y",CO64="n"),1,IF(AND(CN64="n",CO64="y"),3,IF(AND(CN64="n",CO64="n"),4,"error"))))))</f>
        <v>1</v>
      </c>
      <c r="CY64" s="63">
        <f t="shared" ref="CY64:CY95" si="84">IF($J64="","-",S64+AM64+BG64+CA64)</f>
        <v>0</v>
      </c>
      <c r="CZ64" s="63">
        <f t="shared" ref="CZ64:CZ95" si="85">IF($J64="","-",(CL64-J64)*86400)</f>
        <v>22.000000000000242</v>
      </c>
      <c r="DA64" s="51">
        <f>IF($J64="","-",CV64+CY64+CU64)</f>
        <v>6</v>
      </c>
      <c r="DB64" s="52">
        <f>IF($J64="","-",IF(CW64=0,0,CW64-DD64-DE64))</f>
        <v>-0.7263157894653034</v>
      </c>
      <c r="DC64" s="53">
        <f t="shared" ref="DC64:DC95" si="86">IF($J64="", "-", IF(AND(CV64=0, CX64=2),  1,   IFERROR((DA64*3600)/(IFERROR(CZ64-DB64-2,CZ64-2)*$CS$114+CU64*3600),0)))</f>
        <v>0.46927374301692365</v>
      </c>
      <c r="DD64" s="7">
        <f>IF($J64="","-",IF(OR(CX64=1,CX64=3),1,IF(CX64=2,2,IF(CX64=4,0,0))))</f>
        <v>1</v>
      </c>
      <c r="DE64" s="7">
        <f t="shared" ref="DE64:DE95" si="87">IF($J64="","-",IFERROR((3600*CV64/$CS$114),0))</f>
        <v>9.7263157894732615</v>
      </c>
      <c r="DF64" s="7">
        <f t="shared" ref="DF64:DF95" si="88">IF(J64="","-",(CM64-J64)*86400)</f>
        <v>63.000000000000256</v>
      </c>
      <c r="DG64" s="7">
        <f t="shared" ref="DG64:DG95" si="89">IF($J64="","-",(CL64-J64-(3/86400))*86400)</f>
        <v>19.000000000000242</v>
      </c>
      <c r="DH64" s="7">
        <f t="shared" ref="DH64:DH95" si="90">IF($J64="","-",IF($CW64=0,0, $CW64-IFERROR(3600*$CV64/$CS$114,0)-1))</f>
        <v>-0.7263157894653034</v>
      </c>
      <c r="DI64" s="7">
        <f t="shared" ref="DI64:DI95" si="91">IF($J64="","-",IF($CW64=0,0, $CW64-IFERROR(3600*$CV64/$CS$114,0)-2))</f>
        <v>-1.7263157894653034</v>
      </c>
      <c r="DJ64" s="7">
        <f t="shared" ref="DJ64:DJ95" si="92">IF($J64="","-",IF($CW64=0,0, $CW64-IFERROR(3600*$CV64/$CS$114,0)-1))</f>
        <v>-0.7263157894653034</v>
      </c>
      <c r="DK64" s="7">
        <f t="shared" ref="DK64:DK95" si="93">IF($J64="","-",IF($CW64=0,0, $CW64-IFERROR(3600*$CV64/$CS$114,0)))</f>
        <v>0.2736842105346966</v>
      </c>
      <c r="DL64" s="13">
        <f t="shared" ref="DL64:DL95" si="94">IF($J64="","-",HLOOKUP(CX64,$DH$63:$DK$113,A64+1, FALSE))</f>
        <v>-0.7263157894653034</v>
      </c>
      <c r="DM64" s="14">
        <f t="shared" ref="DM64:DM95" si="95">IF($J64="","-",IFERROR(IF(CU64=0,((DA64*(3600/DF64))/($CS$114*((DG64-DB64+1)/DF64))),((DA64*(3600/DF64))/(($CS$114*(((DG64-DB64+1)/DF64)))+((CU64*3600)/DF64)))),0))</f>
        <v>0.46927374301692371</v>
      </c>
      <c r="DN64" s="37">
        <f>IF($J64="","-",CW64/CZ64)</f>
        <v>0.4545454545458113</v>
      </c>
      <c r="DO64" s="89" t="str">
        <f t="shared" ref="DO64:DO95" si="96">IF(AND(I64&gt;DA64,CP64&lt;&gt;"Y"),"Blocked?","OK")</f>
        <v>OK</v>
      </c>
      <c r="DP64" s="45"/>
      <c r="DQ64" s="9"/>
      <c r="DR64" s="9"/>
    </row>
    <row r="65" spans="1:122" s="1" customFormat="1" ht="20.100000000000001" customHeight="1">
      <c r="A65" s="76">
        <v>2</v>
      </c>
      <c r="B65" s="92"/>
      <c r="C65" s="64"/>
      <c r="D65" s="71">
        <v>6</v>
      </c>
      <c r="E65" s="71"/>
      <c r="F65" s="71"/>
      <c r="G65" s="71"/>
      <c r="H65" s="71"/>
      <c r="I65" s="69">
        <f t="shared" ref="I65:I113" si="97">IF($J65="","-",B65*$L$2+C65*$M$2+D65*$N$2+E65*$O$2+F65*$P$2+G65*$Q$2+H65*$R$2)</f>
        <v>6</v>
      </c>
      <c r="J65" s="72">
        <v>0.71655092592592595</v>
      </c>
      <c r="K65" s="73"/>
      <c r="L65" s="92"/>
      <c r="M65" s="64"/>
      <c r="N65" s="65"/>
      <c r="O65" s="65"/>
      <c r="P65" s="65"/>
      <c r="Q65" s="65"/>
      <c r="R65" s="65"/>
      <c r="S65" s="69">
        <f t="shared" ref="S65:S113" si="98">IF($J65="","-",L65*$L$2+M65*$M$2+N65*$N$2+O65*$O$2+P65*$P$2+Q65*$Q$2+R65*$R$2)</f>
        <v>0</v>
      </c>
      <c r="T65" s="68">
        <v>0.71657407407407403</v>
      </c>
      <c r="U65" s="64"/>
      <c r="V65" s="64"/>
      <c r="W65" s="65">
        <v>6</v>
      </c>
      <c r="X65" s="65"/>
      <c r="Y65" s="65"/>
      <c r="Z65" s="65"/>
      <c r="AA65" s="65"/>
      <c r="AB65" s="69">
        <f t="shared" ref="AB65:AB113" si="99">IF($J65="","-",U65*$L$2+V65*$M$2+W65*$N$2+X65*$O$2+Y65*$P$2+Z65*$Q$2+AA65*$R$2)</f>
        <v>6</v>
      </c>
      <c r="AC65" s="68">
        <v>0.71667824074074071</v>
      </c>
      <c r="AD65" s="70">
        <f t="shared" si="76"/>
        <v>1.0416666666668295E-4</v>
      </c>
      <c r="AE65" s="73"/>
      <c r="AF65" s="92"/>
      <c r="AG65" s="64"/>
      <c r="AH65" s="65"/>
      <c r="AI65" s="65"/>
      <c r="AJ65" s="65"/>
      <c r="AK65" s="65"/>
      <c r="AL65" s="65"/>
      <c r="AM65" s="69">
        <f t="shared" ref="AM65:AM113" si="100">IF($J65="","-",AF65*$L$2+AG65*$M$2+AH65*$N$2+AI65*$O$2+AJ65*$P$2+AK65*$Q$2+AL65*$R$2)</f>
        <v>0</v>
      </c>
      <c r="AN65" s="68"/>
      <c r="AO65" s="64"/>
      <c r="AP65" s="64"/>
      <c r="AQ65" s="65"/>
      <c r="AR65" s="65"/>
      <c r="AS65" s="65"/>
      <c r="AT65" s="65"/>
      <c r="AU65" s="65"/>
      <c r="AV65" s="69">
        <f t="shared" ref="AV65:AV113" si="101">IF($J65="","-",AO65*$L$2+AP65*$M$2+AQ65*$N$2+AR65*$O$2+AS65*$P$2+AT65*$Q$2+AU65*$R$2)</f>
        <v>0</v>
      </c>
      <c r="AW65" s="68"/>
      <c r="AX65" s="70">
        <f t="shared" ref="AX65:AX113" si="102">IF($J65="","-",AW65-AN65)</f>
        <v>0</v>
      </c>
      <c r="AY65" s="73"/>
      <c r="AZ65" s="92"/>
      <c r="BA65" s="64"/>
      <c r="BB65" s="65"/>
      <c r="BC65" s="65"/>
      <c r="BD65" s="65"/>
      <c r="BE65" s="65"/>
      <c r="BF65" s="65"/>
      <c r="BG65" s="69">
        <f t="shared" ref="BG65:BG113" si="103">IF($J65="","-",AZ65*$L$2+BA65*$M$2+BB65*$N$2+BC65*$O$2+BD65*$P$2+BE65*$Q$2+BF65*$R$2)</f>
        <v>0</v>
      </c>
      <c r="BH65" s="68"/>
      <c r="BI65" s="64"/>
      <c r="BJ65" s="64"/>
      <c r="BK65" s="65"/>
      <c r="BL65" s="65"/>
      <c r="BM65" s="65"/>
      <c r="BN65" s="65"/>
      <c r="BO65" s="65"/>
      <c r="BP65" s="69">
        <f t="shared" ref="BP65:BP113" si="104">IF($J65="","-",BI65*$L$2+BJ65*$M$2+BK65*$N$2+BL65*$O$2+BM65*$P$2+BN65*$Q$2+BO65*$R$2)</f>
        <v>0</v>
      </c>
      <c r="BQ65" s="68"/>
      <c r="BR65" s="70">
        <f t="shared" ref="BR65:BR113" si="105">IF($J65="","-",BQ65-BH65)</f>
        <v>0</v>
      </c>
      <c r="BS65" s="73"/>
      <c r="BT65" s="92"/>
      <c r="BU65" s="64"/>
      <c r="BV65" s="65"/>
      <c r="BW65" s="65"/>
      <c r="BX65" s="65"/>
      <c r="BY65" s="65"/>
      <c r="BZ65" s="65"/>
      <c r="CA65" s="99">
        <f t="shared" ref="CA65:CA113" si="106">IF($J65="","-",BT65*$L$2+BU65*$M$2+BV65*$N$2+BW65*$O$2+BX65*$P$2+BY65*$Q$2+BZ65*$R$2)</f>
        <v>0</v>
      </c>
      <c r="CB65" s="76"/>
      <c r="CC65" s="93"/>
      <c r="CD65" s="94"/>
      <c r="CE65" s="80"/>
      <c r="CF65" s="80"/>
      <c r="CG65" s="80"/>
      <c r="CH65" s="80"/>
      <c r="CI65" s="80"/>
      <c r="CJ65" s="98">
        <f t="shared" ref="CJ65:CJ113" si="107">IF($J65="","-",CC65*$L$2+CD65*$M$2+CE65*$N$2+CF65*$O$2+CG65*$P$2+CH65*$Q$2+CI65*$R$2)</f>
        <v>0</v>
      </c>
      <c r="CK65" s="76"/>
      <c r="CL65" s="81">
        <v>0.71674768518518517</v>
      </c>
      <c r="CM65" s="82">
        <v>0.71711805555555552</v>
      </c>
      <c r="CN65" s="64" t="str">
        <f t="shared" si="77"/>
        <v>Y</v>
      </c>
      <c r="CO65" s="65" t="s">
        <v>75</v>
      </c>
      <c r="CP65" s="65" t="s">
        <v>75</v>
      </c>
      <c r="CQ65" s="66">
        <f t="shared" si="78"/>
        <v>1.273148148147607E-4</v>
      </c>
      <c r="CR65" s="64" t="str">
        <f t="shared" si="79"/>
        <v>No</v>
      </c>
      <c r="CS65" s="67">
        <f t="shared" si="80"/>
        <v>2399.9999999996248</v>
      </c>
      <c r="CT65" s="76"/>
      <c r="CU65" s="61">
        <f t="shared" si="81"/>
        <v>0</v>
      </c>
      <c r="CV65" s="62">
        <f t="shared" si="82"/>
        <v>6</v>
      </c>
      <c r="CW65" s="63">
        <f t="shared" si="83"/>
        <v>9.0000000000014069</v>
      </c>
      <c r="CX65" s="63">
        <f t="shared" ref="CX65:CX113" si="108">IF($J65="","-",IF(CP65="Y",2,IF(AND(CN65="y",CO65="y"),2,IF(AND(CN65="y",CO65="n"),1,IF(AND(CN65="n",CO65="y"),3,IF(AND(CN65="n",CO65="n"),4,"error"))))))</f>
        <v>1</v>
      </c>
      <c r="CY65" s="63">
        <f t="shared" si="84"/>
        <v>0</v>
      </c>
      <c r="CZ65" s="63">
        <f t="shared" si="85"/>
        <v>16.999999999996263</v>
      </c>
      <c r="DA65" s="51">
        <f t="shared" ref="DA65:DA96" si="109">IF($J65="","-",CV65+CY65+CU65)</f>
        <v>6</v>
      </c>
      <c r="DB65" s="52">
        <f t="shared" ref="DB65:DB113" si="110">IF($J65="","-",IF(CW65=0,0,CW65-DD65-DE65))</f>
        <v>-1.7263157894718546</v>
      </c>
      <c r="DC65" s="53">
        <f t="shared" si="86"/>
        <v>0.58149779735699647</v>
      </c>
      <c r="DD65" s="7">
        <f t="shared" ref="DD65:DD113" si="111">IF($J65="","-",IF(OR(CX65=1,CX65=3),1,IF(CX65=2,2,IF(CX65=4,0,0))))</f>
        <v>1</v>
      </c>
      <c r="DE65" s="7">
        <f t="shared" si="87"/>
        <v>9.7263157894732615</v>
      </c>
      <c r="DF65" s="7">
        <f t="shared" si="88"/>
        <v>48.99999999999487</v>
      </c>
      <c r="DG65" s="7">
        <f t="shared" si="89"/>
        <v>13.999999999996263</v>
      </c>
      <c r="DH65" s="7">
        <f t="shared" si="90"/>
        <v>-1.7263157894718546</v>
      </c>
      <c r="DI65" s="7">
        <f t="shared" si="91"/>
        <v>-2.7263157894718546</v>
      </c>
      <c r="DJ65" s="7">
        <f t="shared" si="92"/>
        <v>-1.7263157894718546</v>
      </c>
      <c r="DK65" s="7">
        <f t="shared" si="93"/>
        <v>-0.7263157894718546</v>
      </c>
      <c r="DL65" s="13">
        <f t="shared" si="94"/>
        <v>-1.7263157894718546</v>
      </c>
      <c r="DM65" s="14">
        <f t="shared" si="95"/>
        <v>0.58149779735699658</v>
      </c>
      <c r="DN65" s="37">
        <f t="shared" ref="DN65:DN113" si="112">IF($J65="","-",CW65/CZ65)</f>
        <v>0.52941176470608153</v>
      </c>
      <c r="DO65" s="89" t="str">
        <f t="shared" si="96"/>
        <v>OK</v>
      </c>
      <c r="DP65" s="45"/>
      <c r="DQ65" s="9"/>
      <c r="DR65" s="9"/>
    </row>
    <row r="66" spans="1:122" s="1" customFormat="1" ht="20.100000000000001" customHeight="1">
      <c r="A66" s="76">
        <v>3</v>
      </c>
      <c r="B66" s="92"/>
      <c r="C66" s="64"/>
      <c r="D66" s="71">
        <v>6</v>
      </c>
      <c r="E66" s="71"/>
      <c r="F66" s="71"/>
      <c r="G66" s="71"/>
      <c r="H66" s="71"/>
      <c r="I66" s="69">
        <f t="shared" si="97"/>
        <v>6</v>
      </c>
      <c r="J66" s="72">
        <v>0.71761574074074075</v>
      </c>
      <c r="K66" s="73"/>
      <c r="L66" s="92"/>
      <c r="M66" s="64"/>
      <c r="N66" s="65"/>
      <c r="O66" s="65"/>
      <c r="P66" s="65"/>
      <c r="Q66" s="65"/>
      <c r="R66" s="65"/>
      <c r="S66" s="69">
        <f t="shared" si="98"/>
        <v>0</v>
      </c>
      <c r="T66" s="68">
        <v>0.71763888888888883</v>
      </c>
      <c r="U66" s="64"/>
      <c r="V66" s="64"/>
      <c r="W66" s="65">
        <v>8</v>
      </c>
      <c r="X66" s="65"/>
      <c r="Y66" s="65"/>
      <c r="Z66" s="65"/>
      <c r="AA66" s="65"/>
      <c r="AB66" s="69">
        <f t="shared" si="99"/>
        <v>8</v>
      </c>
      <c r="AC66" s="68">
        <v>0.71778935185185189</v>
      </c>
      <c r="AD66" s="70">
        <f t="shared" si="76"/>
        <v>1.504629629630605E-4</v>
      </c>
      <c r="AE66" s="73"/>
      <c r="AF66" s="92"/>
      <c r="AG66" s="64"/>
      <c r="AH66" s="65"/>
      <c r="AI66" s="65"/>
      <c r="AJ66" s="65"/>
      <c r="AK66" s="65"/>
      <c r="AL66" s="65"/>
      <c r="AM66" s="69">
        <f t="shared" si="100"/>
        <v>0</v>
      </c>
      <c r="AN66" s="68"/>
      <c r="AO66" s="64"/>
      <c r="AP66" s="64"/>
      <c r="AQ66" s="65"/>
      <c r="AR66" s="65"/>
      <c r="AS66" s="65"/>
      <c r="AT66" s="65"/>
      <c r="AU66" s="65"/>
      <c r="AV66" s="69">
        <f t="shared" si="101"/>
        <v>0</v>
      </c>
      <c r="AW66" s="68"/>
      <c r="AX66" s="70">
        <f t="shared" si="102"/>
        <v>0</v>
      </c>
      <c r="AY66" s="73"/>
      <c r="AZ66" s="92"/>
      <c r="BA66" s="64"/>
      <c r="BB66" s="65"/>
      <c r="BC66" s="65"/>
      <c r="BD66" s="65"/>
      <c r="BE66" s="65"/>
      <c r="BF66" s="65"/>
      <c r="BG66" s="69">
        <f t="shared" si="103"/>
        <v>0</v>
      </c>
      <c r="BH66" s="68"/>
      <c r="BI66" s="64"/>
      <c r="BJ66" s="64"/>
      <c r="BK66" s="65"/>
      <c r="BL66" s="65"/>
      <c r="BM66" s="65"/>
      <c r="BN66" s="65"/>
      <c r="BO66" s="65"/>
      <c r="BP66" s="69">
        <f t="shared" si="104"/>
        <v>0</v>
      </c>
      <c r="BQ66" s="68"/>
      <c r="BR66" s="70">
        <f t="shared" si="105"/>
        <v>0</v>
      </c>
      <c r="BS66" s="73"/>
      <c r="BT66" s="92"/>
      <c r="BU66" s="64"/>
      <c r="BV66" s="65"/>
      <c r="BW66" s="65"/>
      <c r="BX66" s="65"/>
      <c r="BY66" s="65"/>
      <c r="BZ66" s="65"/>
      <c r="CA66" s="99">
        <f t="shared" si="106"/>
        <v>0</v>
      </c>
      <c r="CB66" s="76"/>
      <c r="CC66" s="93"/>
      <c r="CD66" s="94"/>
      <c r="CE66" s="80"/>
      <c r="CF66" s="80"/>
      <c r="CG66" s="80"/>
      <c r="CH66" s="80"/>
      <c r="CI66" s="80"/>
      <c r="CJ66" s="98">
        <f t="shared" si="107"/>
        <v>0</v>
      </c>
      <c r="CK66" s="76"/>
      <c r="CL66" s="81">
        <v>0.71784722222222219</v>
      </c>
      <c r="CM66" s="82">
        <v>0.71820601851851851</v>
      </c>
      <c r="CN66" s="64" t="str">
        <f t="shared" si="77"/>
        <v>Y</v>
      </c>
      <c r="CO66" s="65" t="s">
        <v>75</v>
      </c>
      <c r="CP66" s="65" t="s">
        <v>75</v>
      </c>
      <c r="CQ66" s="66">
        <f t="shared" si="78"/>
        <v>1.7361111111113825E-4</v>
      </c>
      <c r="CR66" s="64" t="str">
        <f t="shared" si="79"/>
        <v>No</v>
      </c>
      <c r="CS66" s="67">
        <f t="shared" si="80"/>
        <v>2215.3846153831792</v>
      </c>
      <c r="CT66" s="76"/>
      <c r="CU66" s="61">
        <f t="shared" si="81"/>
        <v>0</v>
      </c>
      <c r="CV66" s="62">
        <f t="shared" si="82"/>
        <v>8</v>
      </c>
      <c r="CW66" s="63">
        <f t="shared" si="83"/>
        <v>13.000000000008427</v>
      </c>
      <c r="CX66" s="63">
        <f t="shared" si="108"/>
        <v>1</v>
      </c>
      <c r="CY66" s="63">
        <f t="shared" si="84"/>
        <v>0</v>
      </c>
      <c r="CZ66" s="63">
        <f t="shared" si="85"/>
        <v>19.999999999996732</v>
      </c>
      <c r="DA66" s="51">
        <f t="shared" si="109"/>
        <v>8</v>
      </c>
      <c r="DB66" s="52">
        <f t="shared" si="110"/>
        <v>-0.96842105262258826</v>
      </c>
      <c r="DC66" s="53">
        <f t="shared" si="86"/>
        <v>0.68368479467299825</v>
      </c>
      <c r="DD66" s="7">
        <f t="shared" si="111"/>
        <v>1</v>
      </c>
      <c r="DE66" s="7">
        <f t="shared" si="87"/>
        <v>12.968421052631015</v>
      </c>
      <c r="DF66" s="7">
        <f t="shared" si="88"/>
        <v>50.99999999999838</v>
      </c>
      <c r="DG66" s="7">
        <f t="shared" si="89"/>
        <v>16.999999999996732</v>
      </c>
      <c r="DH66" s="7">
        <f t="shared" si="90"/>
        <v>-0.96842105262258826</v>
      </c>
      <c r="DI66" s="7">
        <f t="shared" si="91"/>
        <v>-1.9684210526225883</v>
      </c>
      <c r="DJ66" s="7">
        <f t="shared" si="92"/>
        <v>-0.96842105262258826</v>
      </c>
      <c r="DK66" s="7">
        <f t="shared" si="93"/>
        <v>3.1578947377411737E-2</v>
      </c>
      <c r="DL66" s="13">
        <f t="shared" si="94"/>
        <v>-0.96842105262258826</v>
      </c>
      <c r="DM66" s="14">
        <f t="shared" si="95"/>
        <v>0.68368479467299814</v>
      </c>
      <c r="DN66" s="37">
        <f t="shared" si="112"/>
        <v>0.6500000000005276</v>
      </c>
      <c r="DO66" s="89" t="str">
        <f t="shared" si="96"/>
        <v>OK</v>
      </c>
      <c r="DP66" s="45"/>
      <c r="DQ66" s="9"/>
      <c r="DR66" s="9"/>
    </row>
    <row r="67" spans="1:122" s="1" customFormat="1" ht="20.100000000000001" customHeight="1">
      <c r="A67" s="76">
        <v>4</v>
      </c>
      <c r="B67" s="92"/>
      <c r="C67" s="64"/>
      <c r="D67" s="71">
        <v>6</v>
      </c>
      <c r="E67" s="71"/>
      <c r="F67" s="71"/>
      <c r="G67" s="71"/>
      <c r="H67" s="71"/>
      <c r="I67" s="69">
        <f t="shared" si="97"/>
        <v>6</v>
      </c>
      <c r="J67" s="72">
        <v>0.72538194444444448</v>
      </c>
      <c r="K67" s="73"/>
      <c r="L67" s="92"/>
      <c r="M67" s="64"/>
      <c r="N67" s="65"/>
      <c r="O67" s="65"/>
      <c r="P67" s="65"/>
      <c r="Q67" s="65"/>
      <c r="R67" s="65"/>
      <c r="S67" s="69">
        <f t="shared" si="98"/>
        <v>0</v>
      </c>
      <c r="T67" s="68">
        <v>0.72540509259259256</v>
      </c>
      <c r="U67" s="64"/>
      <c r="V67" s="64"/>
      <c r="W67" s="65">
        <v>6</v>
      </c>
      <c r="X67" s="65"/>
      <c r="Y67" s="65"/>
      <c r="Z67" s="65"/>
      <c r="AA67" s="65"/>
      <c r="AB67" s="69">
        <f t="shared" si="99"/>
        <v>6</v>
      </c>
      <c r="AC67" s="68">
        <v>0.72550925925925924</v>
      </c>
      <c r="AD67" s="70">
        <f t="shared" si="76"/>
        <v>1.0416666666668295E-4</v>
      </c>
      <c r="AE67" s="73"/>
      <c r="AF67" s="92"/>
      <c r="AG67" s="64"/>
      <c r="AH67" s="65"/>
      <c r="AI67" s="65"/>
      <c r="AJ67" s="65"/>
      <c r="AK67" s="65"/>
      <c r="AL67" s="65"/>
      <c r="AM67" s="69">
        <f t="shared" si="100"/>
        <v>0</v>
      </c>
      <c r="AN67" s="68"/>
      <c r="AO67" s="64"/>
      <c r="AP67" s="64"/>
      <c r="AQ67" s="65"/>
      <c r="AR67" s="65"/>
      <c r="AS67" s="65"/>
      <c r="AT67" s="65"/>
      <c r="AU67" s="65"/>
      <c r="AV67" s="69">
        <f t="shared" si="101"/>
        <v>0</v>
      </c>
      <c r="AW67" s="68"/>
      <c r="AX67" s="70">
        <f t="shared" si="102"/>
        <v>0</v>
      </c>
      <c r="AY67" s="73"/>
      <c r="AZ67" s="92"/>
      <c r="BA67" s="64"/>
      <c r="BB67" s="65"/>
      <c r="BC67" s="65"/>
      <c r="BD67" s="65"/>
      <c r="BE67" s="65"/>
      <c r="BF67" s="65"/>
      <c r="BG67" s="69">
        <f t="shared" si="103"/>
        <v>0</v>
      </c>
      <c r="BH67" s="68"/>
      <c r="BI67" s="64"/>
      <c r="BJ67" s="64"/>
      <c r="BK67" s="65"/>
      <c r="BL67" s="65"/>
      <c r="BM67" s="65"/>
      <c r="BN67" s="65"/>
      <c r="BO67" s="65"/>
      <c r="BP67" s="69">
        <f t="shared" si="104"/>
        <v>0</v>
      </c>
      <c r="BQ67" s="68"/>
      <c r="BR67" s="70">
        <f t="shared" si="105"/>
        <v>0</v>
      </c>
      <c r="BS67" s="73"/>
      <c r="BT67" s="92"/>
      <c r="BU67" s="64"/>
      <c r="BV67" s="65"/>
      <c r="BW67" s="65"/>
      <c r="BX67" s="65"/>
      <c r="BY67" s="65"/>
      <c r="BZ67" s="65"/>
      <c r="CA67" s="99">
        <f t="shared" si="106"/>
        <v>0</v>
      </c>
      <c r="CB67" s="76"/>
      <c r="CC67" s="93"/>
      <c r="CD67" s="94"/>
      <c r="CE67" s="80"/>
      <c r="CF67" s="80"/>
      <c r="CG67" s="80"/>
      <c r="CH67" s="80"/>
      <c r="CI67" s="80"/>
      <c r="CJ67" s="98">
        <f t="shared" si="107"/>
        <v>0</v>
      </c>
      <c r="CK67" s="76"/>
      <c r="CL67" s="81">
        <v>0.72571759259259261</v>
      </c>
      <c r="CM67" s="82">
        <v>0.72613425925925934</v>
      </c>
      <c r="CN67" s="64" t="str">
        <f t="shared" si="77"/>
        <v>Y</v>
      </c>
      <c r="CO67" s="65" t="s">
        <v>75</v>
      </c>
      <c r="CP67" s="65" t="s">
        <v>75</v>
      </c>
      <c r="CQ67" s="66">
        <f t="shared" si="78"/>
        <v>1.273148148147607E-4</v>
      </c>
      <c r="CR67" s="64" t="str">
        <f t="shared" si="79"/>
        <v>No</v>
      </c>
      <c r="CS67" s="67">
        <f t="shared" si="80"/>
        <v>2399.9999999996248</v>
      </c>
      <c r="CT67" s="76"/>
      <c r="CU67" s="61">
        <f t="shared" si="81"/>
        <v>0</v>
      </c>
      <c r="CV67" s="62">
        <f t="shared" si="82"/>
        <v>6</v>
      </c>
      <c r="CW67" s="63">
        <f t="shared" si="83"/>
        <v>9.0000000000014069</v>
      </c>
      <c r="CX67" s="63">
        <f t="shared" si="108"/>
        <v>1</v>
      </c>
      <c r="CY67" s="63">
        <f t="shared" si="84"/>
        <v>0</v>
      </c>
      <c r="CZ67" s="63">
        <f t="shared" si="85"/>
        <v>28.999999999998138</v>
      </c>
      <c r="DA67" s="51">
        <f t="shared" si="109"/>
        <v>6</v>
      </c>
      <c r="DB67" s="52">
        <f t="shared" si="110"/>
        <v>-1.7263157894718546</v>
      </c>
      <c r="DC67" s="53">
        <f t="shared" si="86"/>
        <v>0.33858556247712662</v>
      </c>
      <c r="DD67" s="7">
        <f t="shared" si="111"/>
        <v>1</v>
      </c>
      <c r="DE67" s="7">
        <f t="shared" si="87"/>
        <v>9.7263157894732615</v>
      </c>
      <c r="DF67" s="7">
        <f t="shared" si="88"/>
        <v>65.000000000003766</v>
      </c>
      <c r="DG67" s="7">
        <f t="shared" si="89"/>
        <v>25.999999999998138</v>
      </c>
      <c r="DH67" s="7">
        <f t="shared" si="90"/>
        <v>-1.7263157894718546</v>
      </c>
      <c r="DI67" s="7">
        <f t="shared" si="91"/>
        <v>-2.7263157894718546</v>
      </c>
      <c r="DJ67" s="7">
        <f t="shared" si="92"/>
        <v>-1.7263157894718546</v>
      </c>
      <c r="DK67" s="7">
        <f t="shared" si="93"/>
        <v>-0.7263157894718546</v>
      </c>
      <c r="DL67" s="13">
        <f t="shared" si="94"/>
        <v>-1.7263157894718546</v>
      </c>
      <c r="DM67" s="14">
        <f t="shared" si="95"/>
        <v>0.33858556247712662</v>
      </c>
      <c r="DN67" s="37">
        <f t="shared" si="112"/>
        <v>0.31034482758627535</v>
      </c>
      <c r="DO67" s="89" t="str">
        <f t="shared" si="96"/>
        <v>OK</v>
      </c>
      <c r="DP67" s="45"/>
      <c r="DQ67" s="9"/>
      <c r="DR67" s="9"/>
    </row>
    <row r="68" spans="1:122" s="1" customFormat="1" ht="20.100000000000001" customHeight="1">
      <c r="A68" s="76">
        <v>5</v>
      </c>
      <c r="B68" s="92"/>
      <c r="C68" s="64"/>
      <c r="D68" s="71">
        <v>6</v>
      </c>
      <c r="E68" s="71">
        <v>1</v>
      </c>
      <c r="F68" s="71"/>
      <c r="G68" s="71"/>
      <c r="H68" s="71"/>
      <c r="I68" s="69">
        <f t="shared" si="97"/>
        <v>7</v>
      </c>
      <c r="J68" s="72">
        <v>0.72613425925925934</v>
      </c>
      <c r="K68" s="73"/>
      <c r="L68" s="92"/>
      <c r="M68" s="64"/>
      <c r="N68" s="65"/>
      <c r="O68" s="65"/>
      <c r="P68" s="65"/>
      <c r="Q68" s="65"/>
      <c r="R68" s="65"/>
      <c r="S68" s="69">
        <f t="shared" si="98"/>
        <v>0</v>
      </c>
      <c r="T68" s="68">
        <v>0.72615740740740742</v>
      </c>
      <c r="U68" s="64"/>
      <c r="V68" s="64"/>
      <c r="W68" s="65">
        <v>7</v>
      </c>
      <c r="X68" s="65">
        <v>1</v>
      </c>
      <c r="Y68" s="65"/>
      <c r="Z68" s="65"/>
      <c r="AA68" s="65"/>
      <c r="AB68" s="69">
        <f t="shared" si="99"/>
        <v>8</v>
      </c>
      <c r="AC68" s="68">
        <v>0.72631944444444441</v>
      </c>
      <c r="AD68" s="70">
        <f t="shared" si="76"/>
        <v>1.6203703703698835E-4</v>
      </c>
      <c r="AE68" s="73"/>
      <c r="AF68" s="92"/>
      <c r="AG68" s="64"/>
      <c r="AH68" s="65"/>
      <c r="AI68" s="65"/>
      <c r="AJ68" s="65"/>
      <c r="AK68" s="65"/>
      <c r="AL68" s="65"/>
      <c r="AM68" s="69">
        <f t="shared" si="100"/>
        <v>0</v>
      </c>
      <c r="AN68" s="68"/>
      <c r="AO68" s="64"/>
      <c r="AP68" s="64"/>
      <c r="AQ68" s="65"/>
      <c r="AR68" s="65"/>
      <c r="AS68" s="65"/>
      <c r="AT68" s="65"/>
      <c r="AU68" s="65"/>
      <c r="AV68" s="69">
        <f t="shared" si="101"/>
        <v>0</v>
      </c>
      <c r="AW68" s="68"/>
      <c r="AX68" s="70">
        <f t="shared" si="102"/>
        <v>0</v>
      </c>
      <c r="AY68" s="73"/>
      <c r="AZ68" s="92"/>
      <c r="BA68" s="64"/>
      <c r="BB68" s="65"/>
      <c r="BC68" s="65"/>
      <c r="BD68" s="65"/>
      <c r="BE68" s="65"/>
      <c r="BF68" s="65"/>
      <c r="BG68" s="69">
        <f t="shared" si="103"/>
        <v>0</v>
      </c>
      <c r="BH68" s="68"/>
      <c r="BI68" s="64"/>
      <c r="BJ68" s="64"/>
      <c r="BK68" s="65"/>
      <c r="BL68" s="65"/>
      <c r="BM68" s="65"/>
      <c r="BN68" s="65"/>
      <c r="BO68" s="65"/>
      <c r="BP68" s="69">
        <f t="shared" si="104"/>
        <v>0</v>
      </c>
      <c r="BQ68" s="68"/>
      <c r="BR68" s="70">
        <f t="shared" si="105"/>
        <v>0</v>
      </c>
      <c r="BS68" s="73"/>
      <c r="BT68" s="92"/>
      <c r="BU68" s="64"/>
      <c r="BV68" s="65"/>
      <c r="BW68" s="65"/>
      <c r="BX68" s="65"/>
      <c r="BY68" s="65"/>
      <c r="BZ68" s="65"/>
      <c r="CA68" s="99">
        <f t="shared" si="106"/>
        <v>0</v>
      </c>
      <c r="CB68" s="76"/>
      <c r="CC68" s="93"/>
      <c r="CD68" s="94"/>
      <c r="CE68" s="80"/>
      <c r="CF68" s="80"/>
      <c r="CG68" s="80"/>
      <c r="CH68" s="80"/>
      <c r="CI68" s="80"/>
      <c r="CJ68" s="98">
        <f t="shared" si="107"/>
        <v>0</v>
      </c>
      <c r="CK68" s="76"/>
      <c r="CL68" s="81">
        <v>0.72646990740740736</v>
      </c>
      <c r="CM68" s="82">
        <v>0.72679398148148155</v>
      </c>
      <c r="CN68" s="64" t="str">
        <f t="shared" si="77"/>
        <v>Y</v>
      </c>
      <c r="CO68" s="65" t="s">
        <v>75</v>
      </c>
      <c r="CP68" s="65" t="s">
        <v>75</v>
      </c>
      <c r="CQ68" s="66">
        <f t="shared" si="78"/>
        <v>1.851851851850661E-4</v>
      </c>
      <c r="CR68" s="64" t="str">
        <f t="shared" si="79"/>
        <v>Yes</v>
      </c>
      <c r="CS68" s="67">
        <f t="shared" si="80"/>
        <v>2057.1428571434753</v>
      </c>
      <c r="CT68" s="76"/>
      <c r="CU68" s="61">
        <f t="shared" si="81"/>
        <v>0</v>
      </c>
      <c r="CV68" s="62">
        <f t="shared" si="82"/>
        <v>8</v>
      </c>
      <c r="CW68" s="63">
        <f t="shared" si="83"/>
        <v>13.999999999995794</v>
      </c>
      <c r="CX68" s="63">
        <f t="shared" si="108"/>
        <v>1</v>
      </c>
      <c r="CY68" s="63">
        <f t="shared" si="84"/>
        <v>0</v>
      </c>
      <c r="CZ68" s="63">
        <f t="shared" si="85"/>
        <v>28.999999999988546</v>
      </c>
      <c r="DA68" s="51">
        <f t="shared" si="109"/>
        <v>8</v>
      </c>
      <c r="DB68" s="52">
        <f t="shared" si="110"/>
        <v>3.1578947364778287E-2</v>
      </c>
      <c r="DC68" s="53">
        <f t="shared" si="86"/>
        <v>0.48087431694000909</v>
      </c>
      <c r="DD68" s="7">
        <f t="shared" si="111"/>
        <v>1</v>
      </c>
      <c r="DE68" s="7">
        <f t="shared" si="87"/>
        <v>12.968421052631015</v>
      </c>
      <c r="DF68" s="7">
        <f t="shared" si="88"/>
        <v>56.999999999999318</v>
      </c>
      <c r="DG68" s="7">
        <f t="shared" si="89"/>
        <v>25.999999999988546</v>
      </c>
      <c r="DH68" s="7">
        <f t="shared" si="90"/>
        <v>3.1578947364778287E-2</v>
      </c>
      <c r="DI68" s="7">
        <f t="shared" si="91"/>
        <v>-0.96842105263522171</v>
      </c>
      <c r="DJ68" s="7">
        <f t="shared" si="92"/>
        <v>3.1578947364778287E-2</v>
      </c>
      <c r="DK68" s="7">
        <f t="shared" si="93"/>
        <v>1.0315789473647783</v>
      </c>
      <c r="DL68" s="13">
        <f t="shared" si="94"/>
        <v>3.1578947364778287E-2</v>
      </c>
      <c r="DM68" s="14">
        <f t="shared" si="95"/>
        <v>0.48087431694000915</v>
      </c>
      <c r="DN68" s="37">
        <f t="shared" si="112"/>
        <v>0.48275862068970077</v>
      </c>
      <c r="DO68" s="89" t="str">
        <f t="shared" si="96"/>
        <v>OK</v>
      </c>
    </row>
    <row r="69" spans="1:122" s="1" customFormat="1" ht="20.100000000000001" customHeight="1">
      <c r="A69" s="76">
        <v>6</v>
      </c>
      <c r="B69" s="92"/>
      <c r="C69" s="64"/>
      <c r="D69" s="71">
        <v>6</v>
      </c>
      <c r="E69" s="71"/>
      <c r="F69" s="71"/>
      <c r="G69" s="71"/>
      <c r="H69" s="71"/>
      <c r="I69" s="69">
        <f t="shared" si="97"/>
        <v>6</v>
      </c>
      <c r="J69" s="72">
        <v>0.72885416666666669</v>
      </c>
      <c r="K69" s="73"/>
      <c r="L69" s="92"/>
      <c r="M69" s="64"/>
      <c r="N69" s="65"/>
      <c r="O69" s="65"/>
      <c r="P69" s="65"/>
      <c r="Q69" s="65"/>
      <c r="R69" s="65"/>
      <c r="S69" s="69">
        <f t="shared" si="98"/>
        <v>0</v>
      </c>
      <c r="T69" s="68">
        <v>0.72888888888888881</v>
      </c>
      <c r="U69" s="64"/>
      <c r="V69" s="64"/>
      <c r="W69" s="65">
        <v>6</v>
      </c>
      <c r="X69" s="65"/>
      <c r="Y69" s="65"/>
      <c r="Z69" s="65"/>
      <c r="AA69" s="65"/>
      <c r="AB69" s="69">
        <f t="shared" si="99"/>
        <v>6</v>
      </c>
      <c r="AC69" s="68">
        <v>0.72901620370370368</v>
      </c>
      <c r="AD69" s="70">
        <f t="shared" si="76"/>
        <v>1.2731481481487172E-4</v>
      </c>
      <c r="AE69" s="73"/>
      <c r="AF69" s="92"/>
      <c r="AG69" s="64"/>
      <c r="AH69" s="65"/>
      <c r="AI69" s="65"/>
      <c r="AJ69" s="65"/>
      <c r="AK69" s="65"/>
      <c r="AL69" s="65"/>
      <c r="AM69" s="69">
        <f t="shared" si="100"/>
        <v>0</v>
      </c>
      <c r="AN69" s="68"/>
      <c r="AO69" s="64"/>
      <c r="AP69" s="64"/>
      <c r="AQ69" s="65"/>
      <c r="AR69" s="65"/>
      <c r="AS69" s="65"/>
      <c r="AT69" s="65"/>
      <c r="AU69" s="65"/>
      <c r="AV69" s="69">
        <f t="shared" si="101"/>
        <v>0</v>
      </c>
      <c r="AW69" s="68"/>
      <c r="AX69" s="70">
        <f t="shared" si="102"/>
        <v>0</v>
      </c>
      <c r="AY69" s="73"/>
      <c r="AZ69" s="92"/>
      <c r="BA69" s="64"/>
      <c r="BB69" s="65"/>
      <c r="BC69" s="65"/>
      <c r="BD69" s="65"/>
      <c r="BE69" s="65"/>
      <c r="BF69" s="65"/>
      <c r="BG69" s="69">
        <f t="shared" si="103"/>
        <v>0</v>
      </c>
      <c r="BH69" s="68"/>
      <c r="BI69" s="64"/>
      <c r="BJ69" s="64"/>
      <c r="BK69" s="65"/>
      <c r="BL69" s="65"/>
      <c r="BM69" s="65"/>
      <c r="BN69" s="65"/>
      <c r="BO69" s="65"/>
      <c r="BP69" s="69">
        <f t="shared" si="104"/>
        <v>0</v>
      </c>
      <c r="BQ69" s="68"/>
      <c r="BR69" s="70">
        <f t="shared" si="105"/>
        <v>0</v>
      </c>
      <c r="BS69" s="73"/>
      <c r="BT69" s="92"/>
      <c r="BU69" s="64"/>
      <c r="BV69" s="65"/>
      <c r="BW69" s="65"/>
      <c r="BX69" s="65"/>
      <c r="BY69" s="65"/>
      <c r="BZ69" s="65"/>
      <c r="CA69" s="99">
        <f t="shared" si="106"/>
        <v>0</v>
      </c>
      <c r="CB69" s="76"/>
      <c r="CC69" s="93"/>
      <c r="CD69" s="94"/>
      <c r="CE69" s="80"/>
      <c r="CF69" s="80"/>
      <c r="CG69" s="80"/>
      <c r="CH69" s="80"/>
      <c r="CI69" s="80"/>
      <c r="CJ69" s="98">
        <f t="shared" si="107"/>
        <v>0</v>
      </c>
      <c r="CK69" s="76"/>
      <c r="CL69" s="81">
        <v>0.72905092592592602</v>
      </c>
      <c r="CM69" s="82">
        <v>0.72943287037037041</v>
      </c>
      <c r="CN69" s="64" t="str">
        <f t="shared" si="77"/>
        <v>Y</v>
      </c>
      <c r="CO69" s="65" t="s">
        <v>74</v>
      </c>
      <c r="CP69" s="65" t="s">
        <v>75</v>
      </c>
      <c r="CQ69" s="66">
        <f t="shared" si="78"/>
        <v>1.6203703703698835E-4</v>
      </c>
      <c r="CR69" s="64" t="str">
        <f t="shared" si="79"/>
        <v>No</v>
      </c>
      <c r="CS69" s="67">
        <f t="shared" si="80"/>
        <v>1963.6363636354858</v>
      </c>
      <c r="CT69" s="76"/>
      <c r="CU69" s="61">
        <f t="shared" si="81"/>
        <v>0</v>
      </c>
      <c r="CV69" s="62">
        <f t="shared" si="82"/>
        <v>6</v>
      </c>
      <c r="CW69" s="63">
        <f t="shared" si="83"/>
        <v>11.000000000004917</v>
      </c>
      <c r="CX69" s="63">
        <f t="shared" si="108"/>
        <v>2</v>
      </c>
      <c r="CY69" s="63">
        <f t="shared" si="84"/>
        <v>0</v>
      </c>
      <c r="CZ69" s="63">
        <f t="shared" si="85"/>
        <v>17.000000000005855</v>
      </c>
      <c r="DA69" s="51">
        <f t="shared" si="109"/>
        <v>6</v>
      </c>
      <c r="DB69" s="52">
        <f t="shared" si="110"/>
        <v>-0.72631578946834452</v>
      </c>
      <c r="DC69" s="53">
        <f t="shared" si="86"/>
        <v>0.61847389558228216</v>
      </c>
      <c r="DD69" s="7">
        <f t="shared" si="111"/>
        <v>2</v>
      </c>
      <c r="DE69" s="7">
        <f t="shared" si="87"/>
        <v>9.7263157894732615</v>
      </c>
      <c r="DF69" s="7">
        <f t="shared" si="88"/>
        <v>50.000000000001421</v>
      </c>
      <c r="DG69" s="7">
        <f t="shared" si="89"/>
        <v>14.000000000005855</v>
      </c>
      <c r="DH69" s="7">
        <f t="shared" si="90"/>
        <v>0.27368421053165548</v>
      </c>
      <c r="DI69" s="7">
        <f t="shared" si="91"/>
        <v>-0.72631578946834452</v>
      </c>
      <c r="DJ69" s="7">
        <f t="shared" si="92"/>
        <v>0.27368421053165548</v>
      </c>
      <c r="DK69" s="7">
        <f t="shared" si="93"/>
        <v>1.2736842105316555</v>
      </c>
      <c r="DL69" s="13">
        <f t="shared" si="94"/>
        <v>-0.72631578946834452</v>
      </c>
      <c r="DM69" s="14">
        <f t="shared" si="95"/>
        <v>0.61847389558228227</v>
      </c>
      <c r="DN69" s="37">
        <f t="shared" si="112"/>
        <v>0.64705882352947819</v>
      </c>
      <c r="DO69" s="89" t="str">
        <f t="shared" si="96"/>
        <v>OK</v>
      </c>
    </row>
    <row r="70" spans="1:122" s="1" customFormat="1" ht="20.100000000000001" customHeight="1">
      <c r="A70" s="76">
        <v>7</v>
      </c>
      <c r="B70" s="92"/>
      <c r="C70" s="64"/>
      <c r="D70" s="71">
        <v>7</v>
      </c>
      <c r="E70" s="71"/>
      <c r="F70" s="71"/>
      <c r="G70" s="71"/>
      <c r="H70" s="71"/>
      <c r="I70" s="69">
        <f t="shared" si="97"/>
        <v>7</v>
      </c>
      <c r="J70" s="72">
        <v>0.73162037037037031</v>
      </c>
      <c r="K70" s="73"/>
      <c r="L70" s="92"/>
      <c r="M70" s="64"/>
      <c r="N70" s="65"/>
      <c r="O70" s="65"/>
      <c r="P70" s="65"/>
      <c r="Q70" s="65"/>
      <c r="R70" s="65"/>
      <c r="S70" s="69">
        <f t="shared" si="98"/>
        <v>0</v>
      </c>
      <c r="T70" s="68">
        <v>0.73166666666666658</v>
      </c>
      <c r="U70" s="64"/>
      <c r="V70" s="64"/>
      <c r="W70" s="65">
        <v>7</v>
      </c>
      <c r="X70" s="65"/>
      <c r="Y70" s="65"/>
      <c r="Z70" s="65"/>
      <c r="AA70" s="65"/>
      <c r="AB70" s="69">
        <f t="shared" si="99"/>
        <v>7</v>
      </c>
      <c r="AC70" s="68">
        <v>0.73179398148148145</v>
      </c>
      <c r="AD70" s="70">
        <f t="shared" si="76"/>
        <v>1.2731481481487172E-4</v>
      </c>
      <c r="AE70" s="73"/>
      <c r="AF70" s="92"/>
      <c r="AG70" s="64"/>
      <c r="AH70" s="65"/>
      <c r="AI70" s="65"/>
      <c r="AJ70" s="65"/>
      <c r="AK70" s="65"/>
      <c r="AL70" s="65"/>
      <c r="AM70" s="69">
        <f t="shared" si="100"/>
        <v>0</v>
      </c>
      <c r="AN70" s="68"/>
      <c r="AO70" s="64"/>
      <c r="AP70" s="64"/>
      <c r="AQ70" s="65"/>
      <c r="AR70" s="65"/>
      <c r="AS70" s="65"/>
      <c r="AT70" s="65"/>
      <c r="AU70" s="65"/>
      <c r="AV70" s="69">
        <f t="shared" si="101"/>
        <v>0</v>
      </c>
      <c r="AW70" s="68"/>
      <c r="AX70" s="70">
        <f t="shared" si="102"/>
        <v>0</v>
      </c>
      <c r="AY70" s="73"/>
      <c r="AZ70" s="92"/>
      <c r="BA70" s="64"/>
      <c r="BB70" s="65"/>
      <c r="BC70" s="65"/>
      <c r="BD70" s="65"/>
      <c r="BE70" s="65"/>
      <c r="BF70" s="65"/>
      <c r="BG70" s="69">
        <f t="shared" si="103"/>
        <v>0</v>
      </c>
      <c r="BH70" s="68"/>
      <c r="BI70" s="64"/>
      <c r="BJ70" s="64"/>
      <c r="BK70" s="65"/>
      <c r="BL70" s="65"/>
      <c r="BM70" s="65"/>
      <c r="BN70" s="65"/>
      <c r="BO70" s="65"/>
      <c r="BP70" s="69">
        <f t="shared" si="104"/>
        <v>0</v>
      </c>
      <c r="BQ70" s="68"/>
      <c r="BR70" s="70">
        <f t="shared" si="105"/>
        <v>0</v>
      </c>
      <c r="BS70" s="73"/>
      <c r="BT70" s="92"/>
      <c r="BU70" s="64"/>
      <c r="BV70" s="65"/>
      <c r="BW70" s="65"/>
      <c r="BX70" s="65"/>
      <c r="BY70" s="65"/>
      <c r="BZ70" s="65"/>
      <c r="CA70" s="99">
        <f t="shared" si="106"/>
        <v>0</v>
      </c>
      <c r="CB70" s="76"/>
      <c r="CC70" s="93"/>
      <c r="CD70" s="94"/>
      <c r="CE70" s="80"/>
      <c r="CF70" s="80"/>
      <c r="CG70" s="80"/>
      <c r="CH70" s="80"/>
      <c r="CI70" s="80"/>
      <c r="CJ70" s="98">
        <f t="shared" si="107"/>
        <v>0</v>
      </c>
      <c r="CK70" s="76"/>
      <c r="CL70" s="81">
        <v>0.73182870370370379</v>
      </c>
      <c r="CM70" s="82">
        <v>0.73211805555555554</v>
      </c>
      <c r="CN70" s="64" t="str">
        <f t="shared" si="77"/>
        <v>Y</v>
      </c>
      <c r="CO70" s="65" t="s">
        <v>74</v>
      </c>
      <c r="CP70" s="65" t="s">
        <v>75</v>
      </c>
      <c r="CQ70" s="66">
        <f t="shared" si="78"/>
        <v>1.7361111111113825E-4</v>
      </c>
      <c r="CR70" s="64" t="str">
        <f t="shared" si="79"/>
        <v>Yes</v>
      </c>
      <c r="CS70" s="67">
        <f t="shared" si="80"/>
        <v>2290.9090909080669</v>
      </c>
      <c r="CT70" s="76"/>
      <c r="CU70" s="61">
        <f t="shared" si="81"/>
        <v>0</v>
      </c>
      <c r="CV70" s="62">
        <f t="shared" si="82"/>
        <v>7</v>
      </c>
      <c r="CW70" s="63">
        <f t="shared" si="83"/>
        <v>11.000000000004917</v>
      </c>
      <c r="CX70" s="63">
        <f t="shared" si="108"/>
        <v>2</v>
      </c>
      <c r="CY70" s="63">
        <f t="shared" si="84"/>
        <v>0</v>
      </c>
      <c r="CZ70" s="63">
        <f t="shared" si="85"/>
        <v>18.000000000012406</v>
      </c>
      <c r="DA70" s="51">
        <f t="shared" si="109"/>
        <v>7</v>
      </c>
      <c r="DB70" s="52">
        <f t="shared" si="110"/>
        <v>-2.3473684210472214</v>
      </c>
      <c r="DC70" s="53">
        <f t="shared" si="86"/>
        <v>0.61847389558206656</v>
      </c>
      <c r="DD70" s="7">
        <f t="shared" si="111"/>
        <v>2</v>
      </c>
      <c r="DE70" s="7">
        <f t="shared" si="87"/>
        <v>11.347368421052138</v>
      </c>
      <c r="DF70" s="7">
        <f t="shared" si="88"/>
        <v>43.000000000003524</v>
      </c>
      <c r="DG70" s="7">
        <f t="shared" si="89"/>
        <v>15.000000000012406</v>
      </c>
      <c r="DH70" s="7">
        <f t="shared" si="90"/>
        <v>-1.3473684210472214</v>
      </c>
      <c r="DI70" s="7">
        <f t="shared" si="91"/>
        <v>-2.3473684210472214</v>
      </c>
      <c r="DJ70" s="7">
        <f t="shared" si="92"/>
        <v>-1.3473684210472214</v>
      </c>
      <c r="DK70" s="7">
        <f t="shared" si="93"/>
        <v>-0.34736842104722143</v>
      </c>
      <c r="DL70" s="13">
        <f t="shared" si="94"/>
        <v>-2.3473684210472214</v>
      </c>
      <c r="DM70" s="14">
        <f t="shared" si="95"/>
        <v>0.61847389558206667</v>
      </c>
      <c r="DN70" s="37">
        <f t="shared" si="112"/>
        <v>0.61111111111096306</v>
      </c>
      <c r="DO70" s="89" t="str">
        <f t="shared" si="96"/>
        <v>OK</v>
      </c>
    </row>
    <row r="71" spans="1:122" s="1" customFormat="1" ht="20.100000000000001" customHeight="1">
      <c r="A71" s="76">
        <v>8</v>
      </c>
      <c r="B71" s="92"/>
      <c r="C71" s="64"/>
      <c r="D71" s="71">
        <v>8</v>
      </c>
      <c r="E71" s="71"/>
      <c r="F71" s="71"/>
      <c r="G71" s="71"/>
      <c r="H71" s="71"/>
      <c r="I71" s="69">
        <f t="shared" si="97"/>
        <v>8</v>
      </c>
      <c r="J71" s="72">
        <v>0.73409722222222218</v>
      </c>
      <c r="K71" s="73"/>
      <c r="L71" s="92"/>
      <c r="M71" s="64"/>
      <c r="N71" s="65"/>
      <c r="O71" s="65"/>
      <c r="P71" s="65"/>
      <c r="Q71" s="65"/>
      <c r="R71" s="65"/>
      <c r="S71" s="69">
        <f t="shared" si="98"/>
        <v>0</v>
      </c>
      <c r="T71" s="68">
        <v>0.73410879629629633</v>
      </c>
      <c r="U71" s="64"/>
      <c r="V71" s="64"/>
      <c r="W71" s="65">
        <v>9</v>
      </c>
      <c r="X71" s="65"/>
      <c r="Y71" s="65"/>
      <c r="Z71" s="65"/>
      <c r="AA71" s="65"/>
      <c r="AB71" s="69">
        <f t="shared" si="99"/>
        <v>9</v>
      </c>
      <c r="AC71" s="68">
        <v>0.73427083333333332</v>
      </c>
      <c r="AD71" s="70">
        <f t="shared" si="76"/>
        <v>1.6203703703698835E-4</v>
      </c>
      <c r="AE71" s="73"/>
      <c r="AF71" s="92"/>
      <c r="AG71" s="64"/>
      <c r="AH71" s="65"/>
      <c r="AI71" s="65"/>
      <c r="AJ71" s="65"/>
      <c r="AK71" s="65"/>
      <c r="AL71" s="65"/>
      <c r="AM71" s="69">
        <f t="shared" si="100"/>
        <v>0</v>
      </c>
      <c r="AN71" s="68"/>
      <c r="AO71" s="64"/>
      <c r="AP71" s="64"/>
      <c r="AQ71" s="65"/>
      <c r="AR71" s="65"/>
      <c r="AS71" s="65"/>
      <c r="AT71" s="65"/>
      <c r="AU71" s="65"/>
      <c r="AV71" s="69">
        <f t="shared" si="101"/>
        <v>0</v>
      </c>
      <c r="AW71" s="68"/>
      <c r="AX71" s="70">
        <f t="shared" si="102"/>
        <v>0</v>
      </c>
      <c r="AY71" s="73"/>
      <c r="AZ71" s="92"/>
      <c r="BA71" s="64"/>
      <c r="BB71" s="65"/>
      <c r="BC71" s="65"/>
      <c r="BD71" s="65"/>
      <c r="BE71" s="65"/>
      <c r="BF71" s="65"/>
      <c r="BG71" s="69">
        <f t="shared" si="103"/>
        <v>0</v>
      </c>
      <c r="BH71" s="68"/>
      <c r="BI71" s="64"/>
      <c r="BJ71" s="64"/>
      <c r="BK71" s="65"/>
      <c r="BL71" s="65"/>
      <c r="BM71" s="65"/>
      <c r="BN71" s="65"/>
      <c r="BO71" s="65"/>
      <c r="BP71" s="69">
        <f t="shared" si="104"/>
        <v>0</v>
      </c>
      <c r="BQ71" s="68"/>
      <c r="BR71" s="70">
        <f t="shared" si="105"/>
        <v>0</v>
      </c>
      <c r="BS71" s="73"/>
      <c r="BT71" s="92"/>
      <c r="BU71" s="64"/>
      <c r="BV71" s="65"/>
      <c r="BW71" s="65"/>
      <c r="BX71" s="65"/>
      <c r="BY71" s="65"/>
      <c r="BZ71" s="65"/>
      <c r="CA71" s="99">
        <f t="shared" si="106"/>
        <v>0</v>
      </c>
      <c r="CB71" s="76"/>
      <c r="CC71" s="93"/>
      <c r="CD71" s="94"/>
      <c r="CE71" s="80"/>
      <c r="CF71" s="80"/>
      <c r="CG71" s="80"/>
      <c r="CH71" s="80"/>
      <c r="CI71" s="80"/>
      <c r="CJ71" s="98">
        <f t="shared" si="107"/>
        <v>0</v>
      </c>
      <c r="CK71" s="76"/>
      <c r="CL71" s="81">
        <v>0.73435185185185192</v>
      </c>
      <c r="CM71" s="82">
        <v>0.73465277777777782</v>
      </c>
      <c r="CN71" s="64" t="str">
        <f t="shared" si="77"/>
        <v>Y</v>
      </c>
      <c r="CO71" s="65" t="s">
        <v>75</v>
      </c>
      <c r="CP71" s="65" t="s">
        <v>75</v>
      </c>
      <c r="CQ71" s="66">
        <f t="shared" si="78"/>
        <v>1.7361111111113825E-4</v>
      </c>
      <c r="CR71" s="64" t="str">
        <f t="shared" si="79"/>
        <v>Yes</v>
      </c>
      <c r="CS71" s="67">
        <f t="shared" si="80"/>
        <v>2314.2857142864095</v>
      </c>
      <c r="CT71" s="76"/>
      <c r="CU71" s="61">
        <f t="shared" si="81"/>
        <v>0</v>
      </c>
      <c r="CV71" s="62">
        <f t="shared" si="82"/>
        <v>9</v>
      </c>
      <c r="CW71" s="63">
        <f t="shared" si="83"/>
        <v>13.999999999995794</v>
      </c>
      <c r="CX71" s="63">
        <f t="shared" si="108"/>
        <v>1</v>
      </c>
      <c r="CY71" s="63">
        <f t="shared" si="84"/>
        <v>0</v>
      </c>
      <c r="CZ71" s="63">
        <f t="shared" si="85"/>
        <v>22.000000000009834</v>
      </c>
      <c r="DA71" s="51">
        <f t="shared" si="109"/>
        <v>9</v>
      </c>
      <c r="DB71" s="52">
        <f t="shared" si="110"/>
        <v>-1.5894736842140986</v>
      </c>
      <c r="DC71" s="53">
        <f t="shared" si="86"/>
        <v>0.67576791808828829</v>
      </c>
      <c r="DD71" s="7">
        <f t="shared" si="111"/>
        <v>1</v>
      </c>
      <c r="DE71" s="7">
        <f t="shared" si="87"/>
        <v>14.589473684209892</v>
      </c>
      <c r="DF71" s="7">
        <f t="shared" si="88"/>
        <v>48.000000000007503</v>
      </c>
      <c r="DG71" s="7">
        <f t="shared" si="89"/>
        <v>19.000000000009834</v>
      </c>
      <c r="DH71" s="7">
        <f t="shared" si="90"/>
        <v>-1.5894736842140986</v>
      </c>
      <c r="DI71" s="7">
        <f t="shared" si="91"/>
        <v>-2.5894736842140986</v>
      </c>
      <c r="DJ71" s="7">
        <f t="shared" si="92"/>
        <v>-1.5894736842140986</v>
      </c>
      <c r="DK71" s="7">
        <f t="shared" si="93"/>
        <v>-0.58947368421409863</v>
      </c>
      <c r="DL71" s="13">
        <f t="shared" si="94"/>
        <v>-1.5894736842140986</v>
      </c>
      <c r="DM71" s="14">
        <f t="shared" si="95"/>
        <v>0.67576791808828818</v>
      </c>
      <c r="DN71" s="37">
        <f t="shared" si="112"/>
        <v>0.63636363636316073</v>
      </c>
      <c r="DO71" s="89" t="str">
        <f t="shared" si="96"/>
        <v>OK</v>
      </c>
    </row>
    <row r="72" spans="1:122" s="1" customFormat="1" ht="20.100000000000001" customHeight="1">
      <c r="A72" s="76">
        <v>9</v>
      </c>
      <c r="B72" s="92"/>
      <c r="C72" s="64"/>
      <c r="D72" s="71">
        <v>5</v>
      </c>
      <c r="E72" s="71"/>
      <c r="F72" s="71"/>
      <c r="G72" s="71"/>
      <c r="H72" s="71"/>
      <c r="I72" s="69">
        <f t="shared" si="97"/>
        <v>5</v>
      </c>
      <c r="J72" s="72">
        <v>0.73674768518518519</v>
      </c>
      <c r="K72" s="73"/>
      <c r="L72" s="92"/>
      <c r="M72" s="64"/>
      <c r="N72" s="65"/>
      <c r="O72" s="65"/>
      <c r="P72" s="65"/>
      <c r="Q72" s="65"/>
      <c r="R72" s="65"/>
      <c r="S72" s="69">
        <f t="shared" si="98"/>
        <v>0</v>
      </c>
      <c r="T72" s="68">
        <v>0.73675925925925922</v>
      </c>
      <c r="U72" s="64"/>
      <c r="V72" s="64"/>
      <c r="W72" s="65">
        <v>5</v>
      </c>
      <c r="X72" s="65"/>
      <c r="Y72" s="65"/>
      <c r="Z72" s="65"/>
      <c r="AA72" s="65"/>
      <c r="AB72" s="69">
        <f t="shared" si="99"/>
        <v>5</v>
      </c>
      <c r="AC72" s="68">
        <v>0.73685185185185187</v>
      </c>
      <c r="AD72" s="70">
        <f t="shared" si="76"/>
        <v>9.2592592592644074E-5</v>
      </c>
      <c r="AE72" s="73"/>
      <c r="AF72" s="92"/>
      <c r="AG72" s="64"/>
      <c r="AH72" s="65"/>
      <c r="AI72" s="65"/>
      <c r="AJ72" s="65"/>
      <c r="AK72" s="65"/>
      <c r="AL72" s="65"/>
      <c r="AM72" s="69">
        <f t="shared" si="100"/>
        <v>0</v>
      </c>
      <c r="AN72" s="68"/>
      <c r="AO72" s="64"/>
      <c r="AP72" s="64"/>
      <c r="AQ72" s="65"/>
      <c r="AR72" s="65"/>
      <c r="AS72" s="65"/>
      <c r="AT72" s="65"/>
      <c r="AU72" s="65"/>
      <c r="AV72" s="69">
        <f t="shared" si="101"/>
        <v>0</v>
      </c>
      <c r="AW72" s="68"/>
      <c r="AX72" s="70">
        <f t="shared" si="102"/>
        <v>0</v>
      </c>
      <c r="AY72" s="73"/>
      <c r="AZ72" s="92"/>
      <c r="BA72" s="64"/>
      <c r="BB72" s="65"/>
      <c r="BC72" s="65"/>
      <c r="BD72" s="65"/>
      <c r="BE72" s="65"/>
      <c r="BF72" s="65"/>
      <c r="BG72" s="69">
        <f t="shared" si="103"/>
        <v>0</v>
      </c>
      <c r="BH72" s="68"/>
      <c r="BI72" s="64"/>
      <c r="BJ72" s="64"/>
      <c r="BK72" s="65"/>
      <c r="BL72" s="65"/>
      <c r="BM72" s="65"/>
      <c r="BN72" s="65"/>
      <c r="BO72" s="65"/>
      <c r="BP72" s="69">
        <f t="shared" si="104"/>
        <v>0</v>
      </c>
      <c r="BQ72" s="68"/>
      <c r="BR72" s="70">
        <f t="shared" si="105"/>
        <v>0</v>
      </c>
      <c r="BS72" s="73"/>
      <c r="BT72" s="92"/>
      <c r="BU72" s="64"/>
      <c r="BV72" s="65"/>
      <c r="BW72" s="65"/>
      <c r="BX72" s="65"/>
      <c r="BY72" s="65"/>
      <c r="BZ72" s="65"/>
      <c r="CA72" s="99">
        <f t="shared" si="106"/>
        <v>0</v>
      </c>
      <c r="CB72" s="76"/>
      <c r="CC72" s="93"/>
      <c r="CD72" s="94"/>
      <c r="CE72" s="80"/>
      <c r="CF72" s="80"/>
      <c r="CG72" s="80"/>
      <c r="CH72" s="80"/>
      <c r="CI72" s="80"/>
      <c r="CJ72" s="98">
        <f t="shared" si="107"/>
        <v>0</v>
      </c>
      <c r="CK72" s="76"/>
      <c r="CL72" s="81">
        <v>0.73700231481481471</v>
      </c>
      <c r="CM72" s="82">
        <v>0.73744212962962974</v>
      </c>
      <c r="CN72" s="64" t="str">
        <f t="shared" si="77"/>
        <v>Y</v>
      </c>
      <c r="CO72" s="65" t="s">
        <v>75</v>
      </c>
      <c r="CP72" s="65" t="s">
        <v>75</v>
      </c>
      <c r="CQ72" s="66">
        <f t="shared" si="78"/>
        <v>1.0416666666668295E-4</v>
      </c>
      <c r="CR72" s="64" t="str">
        <f t="shared" si="79"/>
        <v>No</v>
      </c>
      <c r="CS72" s="67">
        <f t="shared" si="80"/>
        <v>2249.999999998749</v>
      </c>
      <c r="CT72" s="76"/>
      <c r="CU72" s="61">
        <f t="shared" si="81"/>
        <v>0</v>
      </c>
      <c r="CV72" s="62">
        <f t="shared" si="82"/>
        <v>5</v>
      </c>
      <c r="CW72" s="63">
        <f t="shared" si="83"/>
        <v>8.000000000004448</v>
      </c>
      <c r="CX72" s="63">
        <f t="shared" si="108"/>
        <v>1</v>
      </c>
      <c r="CY72" s="63">
        <f t="shared" si="84"/>
        <v>0</v>
      </c>
      <c r="CZ72" s="63">
        <f t="shared" si="85"/>
        <v>21.999999999990649</v>
      </c>
      <c r="DA72" s="51">
        <f t="shared" si="109"/>
        <v>5</v>
      </c>
      <c r="DB72" s="52">
        <f t="shared" si="110"/>
        <v>-1.1052631578899366</v>
      </c>
      <c r="DC72" s="53">
        <f t="shared" si="86"/>
        <v>0.38403990024961737</v>
      </c>
      <c r="DD72" s="7">
        <f t="shared" si="111"/>
        <v>1</v>
      </c>
      <c r="DE72" s="7">
        <f t="shared" si="87"/>
        <v>8.1052631578943846</v>
      </c>
      <c r="DF72" s="7">
        <f t="shared" si="88"/>
        <v>60.000000000009379</v>
      </c>
      <c r="DG72" s="7">
        <f t="shared" si="89"/>
        <v>18.999999999990649</v>
      </c>
      <c r="DH72" s="7">
        <f t="shared" si="90"/>
        <v>-1.1052631578899366</v>
      </c>
      <c r="DI72" s="7">
        <f t="shared" si="91"/>
        <v>-2.1052631578899366</v>
      </c>
      <c r="DJ72" s="7">
        <f t="shared" si="92"/>
        <v>-1.1052631578899366</v>
      </c>
      <c r="DK72" s="7">
        <f t="shared" si="93"/>
        <v>-0.10526315788993656</v>
      </c>
      <c r="DL72" s="13">
        <f t="shared" si="94"/>
        <v>-1.1052631578899366</v>
      </c>
      <c r="DM72" s="14">
        <f t="shared" si="95"/>
        <v>0.38403990024961737</v>
      </c>
      <c r="DN72" s="37">
        <f t="shared" si="112"/>
        <v>0.36363636363672036</v>
      </c>
      <c r="DO72" s="89" t="str">
        <f t="shared" si="96"/>
        <v>OK</v>
      </c>
    </row>
    <row r="73" spans="1:122" s="1" customFormat="1" ht="20.100000000000001" customHeight="1">
      <c r="A73" s="76">
        <v>10</v>
      </c>
      <c r="B73" s="92"/>
      <c r="C73" s="64"/>
      <c r="D73" s="71">
        <v>5</v>
      </c>
      <c r="E73" s="71"/>
      <c r="F73" s="71"/>
      <c r="G73" s="71"/>
      <c r="H73" s="71"/>
      <c r="I73" s="69">
        <f t="shared" si="97"/>
        <v>5</v>
      </c>
      <c r="J73" s="72">
        <v>0.7415046296296296</v>
      </c>
      <c r="K73" s="73"/>
      <c r="L73" s="92"/>
      <c r="M73" s="64"/>
      <c r="N73" s="65"/>
      <c r="O73" s="65"/>
      <c r="P73" s="65"/>
      <c r="Q73" s="65"/>
      <c r="R73" s="65"/>
      <c r="S73" s="69">
        <f t="shared" si="98"/>
        <v>0</v>
      </c>
      <c r="T73" s="68">
        <v>0.74151620370370364</v>
      </c>
      <c r="U73" s="64"/>
      <c r="V73" s="64"/>
      <c r="W73" s="65">
        <v>6</v>
      </c>
      <c r="X73" s="65"/>
      <c r="Y73" s="65"/>
      <c r="Z73" s="65"/>
      <c r="AA73" s="65"/>
      <c r="AB73" s="69">
        <f t="shared" si="99"/>
        <v>6</v>
      </c>
      <c r="AC73" s="68">
        <v>0.74167824074074085</v>
      </c>
      <c r="AD73" s="70">
        <f t="shared" si="76"/>
        <v>1.620370370372104E-4</v>
      </c>
      <c r="AE73" s="73"/>
      <c r="AF73" s="92"/>
      <c r="AG73" s="64"/>
      <c r="AH73" s="65"/>
      <c r="AI73" s="65"/>
      <c r="AJ73" s="65"/>
      <c r="AK73" s="65"/>
      <c r="AL73" s="65"/>
      <c r="AM73" s="69">
        <f t="shared" si="100"/>
        <v>0</v>
      </c>
      <c r="AN73" s="68"/>
      <c r="AO73" s="64"/>
      <c r="AP73" s="64"/>
      <c r="AQ73" s="65"/>
      <c r="AR73" s="65"/>
      <c r="AS73" s="65"/>
      <c r="AT73" s="65"/>
      <c r="AU73" s="65"/>
      <c r="AV73" s="69">
        <f t="shared" si="101"/>
        <v>0</v>
      </c>
      <c r="AW73" s="68"/>
      <c r="AX73" s="70">
        <f t="shared" si="102"/>
        <v>0</v>
      </c>
      <c r="AY73" s="73"/>
      <c r="AZ73" s="92"/>
      <c r="BA73" s="64"/>
      <c r="BB73" s="65"/>
      <c r="BC73" s="65"/>
      <c r="BD73" s="65"/>
      <c r="BE73" s="65"/>
      <c r="BF73" s="65"/>
      <c r="BG73" s="69">
        <f t="shared" si="103"/>
        <v>0</v>
      </c>
      <c r="BH73" s="68"/>
      <c r="BI73" s="64"/>
      <c r="BJ73" s="64"/>
      <c r="BK73" s="65"/>
      <c r="BL73" s="65"/>
      <c r="BM73" s="65"/>
      <c r="BN73" s="65"/>
      <c r="BO73" s="65"/>
      <c r="BP73" s="69">
        <f t="shared" si="104"/>
        <v>0</v>
      </c>
      <c r="BQ73" s="68"/>
      <c r="BR73" s="70">
        <f t="shared" si="105"/>
        <v>0</v>
      </c>
      <c r="BS73" s="73"/>
      <c r="BT73" s="92"/>
      <c r="BU73" s="64"/>
      <c r="BV73" s="65"/>
      <c r="BW73" s="65"/>
      <c r="BX73" s="65"/>
      <c r="BY73" s="65"/>
      <c r="BZ73" s="65"/>
      <c r="CA73" s="99">
        <f t="shared" si="106"/>
        <v>0</v>
      </c>
      <c r="CB73" s="76"/>
      <c r="CC73" s="93"/>
      <c r="CD73" s="94"/>
      <c r="CE73" s="80"/>
      <c r="CF73" s="80"/>
      <c r="CG73" s="80"/>
      <c r="CH73" s="80"/>
      <c r="CI73" s="80"/>
      <c r="CJ73" s="98">
        <f t="shared" si="107"/>
        <v>0</v>
      </c>
      <c r="CK73" s="76"/>
      <c r="CL73" s="81">
        <v>0.74173611111111104</v>
      </c>
      <c r="CM73" s="82">
        <v>0.74223379629629627</v>
      </c>
      <c r="CN73" s="64" t="str">
        <f t="shared" si="77"/>
        <v>Y</v>
      </c>
      <c r="CO73" s="65" t="s">
        <v>75</v>
      </c>
      <c r="CP73" s="65" t="s">
        <v>75</v>
      </c>
      <c r="CQ73" s="66">
        <f t="shared" si="78"/>
        <v>1.7361111111124927E-4</v>
      </c>
      <c r="CR73" s="64" t="str">
        <f t="shared" si="79"/>
        <v>No</v>
      </c>
      <c r="CS73" s="67">
        <f t="shared" si="80"/>
        <v>1542.8571428554922</v>
      </c>
      <c r="CT73" s="76"/>
      <c r="CU73" s="61">
        <f t="shared" si="81"/>
        <v>0</v>
      </c>
      <c r="CV73" s="62">
        <f t="shared" si="82"/>
        <v>6</v>
      </c>
      <c r="CW73" s="63">
        <f t="shared" si="83"/>
        <v>14.000000000014978</v>
      </c>
      <c r="CX73" s="63">
        <f t="shared" si="108"/>
        <v>1</v>
      </c>
      <c r="CY73" s="63">
        <f t="shared" si="84"/>
        <v>0</v>
      </c>
      <c r="CZ73" s="63">
        <f t="shared" si="85"/>
        <v>19.999999999996732</v>
      </c>
      <c r="DA73" s="51">
        <f t="shared" si="109"/>
        <v>6</v>
      </c>
      <c r="DB73" s="52">
        <f t="shared" si="110"/>
        <v>3.2736842105417168</v>
      </c>
      <c r="DC73" s="53">
        <f t="shared" si="86"/>
        <v>0.66047176554762776</v>
      </c>
      <c r="DD73" s="7">
        <f t="shared" si="111"/>
        <v>1</v>
      </c>
      <c r="DE73" s="7">
        <f t="shared" si="87"/>
        <v>9.7263157894732615</v>
      </c>
      <c r="DF73" s="7">
        <f t="shared" si="88"/>
        <v>63.000000000000256</v>
      </c>
      <c r="DG73" s="7">
        <f t="shared" si="89"/>
        <v>16.999999999996732</v>
      </c>
      <c r="DH73" s="7">
        <f t="shared" si="90"/>
        <v>3.2736842105417168</v>
      </c>
      <c r="DI73" s="7">
        <f t="shared" si="91"/>
        <v>2.2736842105417168</v>
      </c>
      <c r="DJ73" s="7">
        <f t="shared" si="92"/>
        <v>3.2736842105417168</v>
      </c>
      <c r="DK73" s="7">
        <f t="shared" si="93"/>
        <v>4.2736842105417168</v>
      </c>
      <c r="DL73" s="13">
        <f t="shared" si="94"/>
        <v>3.2736842105417168</v>
      </c>
      <c r="DM73" s="14">
        <f t="shared" si="95"/>
        <v>0.66047176554762776</v>
      </c>
      <c r="DN73" s="37">
        <f t="shared" si="112"/>
        <v>0.70000000000086327</v>
      </c>
      <c r="DO73" s="89" t="str">
        <f t="shared" si="96"/>
        <v>OK</v>
      </c>
    </row>
    <row r="74" spans="1:122" s="1" customFormat="1" ht="20.100000000000001" customHeight="1">
      <c r="A74" s="76">
        <v>11</v>
      </c>
      <c r="B74" s="92"/>
      <c r="C74" s="64"/>
      <c r="D74" s="71"/>
      <c r="E74" s="71"/>
      <c r="F74" s="71"/>
      <c r="G74" s="71"/>
      <c r="H74" s="71"/>
      <c r="I74" s="69" t="str">
        <f t="shared" si="97"/>
        <v>-</v>
      </c>
      <c r="J74" s="72"/>
      <c r="K74" s="73"/>
      <c r="L74" s="92"/>
      <c r="M74" s="64"/>
      <c r="N74" s="65"/>
      <c r="O74" s="65"/>
      <c r="P74" s="65"/>
      <c r="Q74" s="65"/>
      <c r="R74" s="65"/>
      <c r="S74" s="69" t="str">
        <f t="shared" si="98"/>
        <v>-</v>
      </c>
      <c r="T74" s="68"/>
      <c r="U74" s="64"/>
      <c r="V74" s="64"/>
      <c r="W74" s="65"/>
      <c r="X74" s="65"/>
      <c r="Y74" s="65"/>
      <c r="Z74" s="65"/>
      <c r="AA74" s="65"/>
      <c r="AB74" s="69" t="str">
        <f t="shared" si="99"/>
        <v>-</v>
      </c>
      <c r="AC74" s="68"/>
      <c r="AD74" s="70" t="str">
        <f t="shared" si="76"/>
        <v>-</v>
      </c>
      <c r="AE74" s="73"/>
      <c r="AF74" s="92"/>
      <c r="AG74" s="64"/>
      <c r="AH74" s="65"/>
      <c r="AI74" s="65"/>
      <c r="AJ74" s="65"/>
      <c r="AK74" s="65"/>
      <c r="AL74" s="65"/>
      <c r="AM74" s="69" t="str">
        <f t="shared" si="100"/>
        <v>-</v>
      </c>
      <c r="AN74" s="68"/>
      <c r="AO74" s="64"/>
      <c r="AP74" s="64"/>
      <c r="AQ74" s="65"/>
      <c r="AR74" s="65"/>
      <c r="AS74" s="65"/>
      <c r="AT74" s="65"/>
      <c r="AU74" s="65"/>
      <c r="AV74" s="69" t="str">
        <f t="shared" si="101"/>
        <v>-</v>
      </c>
      <c r="AW74" s="68"/>
      <c r="AX74" s="70" t="str">
        <f t="shared" si="102"/>
        <v>-</v>
      </c>
      <c r="AY74" s="73"/>
      <c r="AZ74" s="92"/>
      <c r="BA74" s="64"/>
      <c r="BB74" s="65"/>
      <c r="BC74" s="65"/>
      <c r="BD74" s="65"/>
      <c r="BE74" s="65"/>
      <c r="BF74" s="65"/>
      <c r="BG74" s="69" t="str">
        <f t="shared" si="103"/>
        <v>-</v>
      </c>
      <c r="BH74" s="68"/>
      <c r="BI74" s="64"/>
      <c r="BJ74" s="64"/>
      <c r="BK74" s="65"/>
      <c r="BL74" s="65"/>
      <c r="BM74" s="65"/>
      <c r="BN74" s="65"/>
      <c r="BO74" s="65"/>
      <c r="BP74" s="69" t="str">
        <f t="shared" si="104"/>
        <v>-</v>
      </c>
      <c r="BQ74" s="68"/>
      <c r="BR74" s="70" t="str">
        <f t="shared" si="105"/>
        <v>-</v>
      </c>
      <c r="BS74" s="73"/>
      <c r="BT74" s="92"/>
      <c r="BU74" s="64"/>
      <c r="BV74" s="65"/>
      <c r="BW74" s="65"/>
      <c r="BX74" s="65"/>
      <c r="BY74" s="65"/>
      <c r="BZ74" s="65"/>
      <c r="CA74" s="99" t="str">
        <f t="shared" si="106"/>
        <v>-</v>
      </c>
      <c r="CB74" s="76"/>
      <c r="CC74" s="93"/>
      <c r="CD74" s="94"/>
      <c r="CE74" s="80"/>
      <c r="CF74" s="80"/>
      <c r="CG74" s="80"/>
      <c r="CH74" s="80"/>
      <c r="CI74" s="80"/>
      <c r="CJ74" s="98" t="str">
        <f t="shared" si="107"/>
        <v>-</v>
      </c>
      <c r="CK74" s="76"/>
      <c r="CL74" s="81"/>
      <c r="CM74" s="82"/>
      <c r="CN74" s="64" t="str">
        <f t="shared" si="77"/>
        <v>-</v>
      </c>
      <c r="CO74" s="65"/>
      <c r="CP74" s="65"/>
      <c r="CQ74" s="66" t="str">
        <f t="shared" si="78"/>
        <v>-</v>
      </c>
      <c r="CR74" s="64" t="str">
        <f t="shared" si="79"/>
        <v>-</v>
      </c>
      <c r="CS74" s="67" t="str">
        <f t="shared" si="80"/>
        <v/>
      </c>
      <c r="CT74" s="76"/>
      <c r="CU74" s="61" t="str">
        <f t="shared" si="81"/>
        <v>-</v>
      </c>
      <c r="CV74" s="62" t="str">
        <f t="shared" si="82"/>
        <v>-</v>
      </c>
      <c r="CW74" s="63" t="str">
        <f t="shared" si="83"/>
        <v>-</v>
      </c>
      <c r="CX74" s="63" t="str">
        <f t="shared" si="108"/>
        <v>-</v>
      </c>
      <c r="CY74" s="63" t="str">
        <f t="shared" si="84"/>
        <v>-</v>
      </c>
      <c r="CZ74" s="63" t="str">
        <f t="shared" si="85"/>
        <v>-</v>
      </c>
      <c r="DA74" s="51" t="str">
        <f t="shared" si="109"/>
        <v>-</v>
      </c>
      <c r="DB74" s="52" t="str">
        <f t="shared" si="110"/>
        <v>-</v>
      </c>
      <c r="DC74" s="53" t="str">
        <f t="shared" si="86"/>
        <v>-</v>
      </c>
      <c r="DD74" s="7" t="str">
        <f t="shared" si="111"/>
        <v>-</v>
      </c>
      <c r="DE74" s="7" t="str">
        <f t="shared" si="87"/>
        <v>-</v>
      </c>
      <c r="DF74" s="7" t="str">
        <f t="shared" si="88"/>
        <v>-</v>
      </c>
      <c r="DG74" s="7" t="str">
        <f t="shared" si="89"/>
        <v>-</v>
      </c>
      <c r="DH74" s="7" t="str">
        <f t="shared" si="90"/>
        <v>-</v>
      </c>
      <c r="DI74" s="7" t="str">
        <f t="shared" si="91"/>
        <v>-</v>
      </c>
      <c r="DJ74" s="7" t="str">
        <f t="shared" si="92"/>
        <v>-</v>
      </c>
      <c r="DK74" s="7" t="str">
        <f t="shared" si="93"/>
        <v>-</v>
      </c>
      <c r="DL74" s="13" t="str">
        <f t="shared" si="94"/>
        <v>-</v>
      </c>
      <c r="DM74" s="14" t="str">
        <f t="shared" si="95"/>
        <v>-</v>
      </c>
      <c r="DN74" s="37" t="str">
        <f t="shared" si="112"/>
        <v>-</v>
      </c>
      <c r="DO74" s="89" t="str">
        <f t="shared" si="96"/>
        <v>OK</v>
      </c>
    </row>
    <row r="75" spans="1:122" s="1" customFormat="1" ht="20.100000000000001" customHeight="1">
      <c r="A75" s="76">
        <v>12</v>
      </c>
      <c r="B75" s="92"/>
      <c r="C75" s="64"/>
      <c r="D75" s="71"/>
      <c r="E75" s="71"/>
      <c r="F75" s="71"/>
      <c r="G75" s="71"/>
      <c r="H75" s="71"/>
      <c r="I75" s="69" t="str">
        <f t="shared" si="97"/>
        <v>-</v>
      </c>
      <c r="J75" s="72"/>
      <c r="K75" s="73"/>
      <c r="L75" s="92"/>
      <c r="M75" s="64"/>
      <c r="N75" s="65"/>
      <c r="O75" s="65"/>
      <c r="P75" s="65"/>
      <c r="Q75" s="65"/>
      <c r="R75" s="65"/>
      <c r="S75" s="69" t="str">
        <f t="shared" si="98"/>
        <v>-</v>
      </c>
      <c r="T75" s="68"/>
      <c r="U75" s="64"/>
      <c r="V75" s="64"/>
      <c r="W75" s="65"/>
      <c r="X75" s="65"/>
      <c r="Y75" s="65"/>
      <c r="Z75" s="65"/>
      <c r="AA75" s="65"/>
      <c r="AB75" s="69" t="str">
        <f t="shared" si="99"/>
        <v>-</v>
      </c>
      <c r="AC75" s="68"/>
      <c r="AD75" s="70" t="str">
        <f t="shared" si="76"/>
        <v>-</v>
      </c>
      <c r="AE75" s="73"/>
      <c r="AF75" s="92"/>
      <c r="AG75" s="64"/>
      <c r="AH75" s="65"/>
      <c r="AI75" s="65"/>
      <c r="AJ75" s="65"/>
      <c r="AK75" s="65"/>
      <c r="AL75" s="65"/>
      <c r="AM75" s="69" t="str">
        <f t="shared" si="100"/>
        <v>-</v>
      </c>
      <c r="AN75" s="68"/>
      <c r="AO75" s="64"/>
      <c r="AP75" s="64"/>
      <c r="AQ75" s="65"/>
      <c r="AR75" s="65"/>
      <c r="AS75" s="65"/>
      <c r="AT75" s="65"/>
      <c r="AU75" s="65"/>
      <c r="AV75" s="69" t="str">
        <f t="shared" si="101"/>
        <v>-</v>
      </c>
      <c r="AW75" s="68"/>
      <c r="AX75" s="70" t="str">
        <f t="shared" si="102"/>
        <v>-</v>
      </c>
      <c r="AY75" s="73"/>
      <c r="AZ75" s="92"/>
      <c r="BA75" s="64"/>
      <c r="BB75" s="65"/>
      <c r="BC75" s="65"/>
      <c r="BD75" s="65"/>
      <c r="BE75" s="65"/>
      <c r="BF75" s="65"/>
      <c r="BG75" s="69" t="str">
        <f t="shared" si="103"/>
        <v>-</v>
      </c>
      <c r="BH75" s="68"/>
      <c r="BI75" s="64"/>
      <c r="BJ75" s="64"/>
      <c r="BK75" s="65"/>
      <c r="BL75" s="65"/>
      <c r="BM75" s="65"/>
      <c r="BN75" s="65"/>
      <c r="BO75" s="65"/>
      <c r="BP75" s="69" t="str">
        <f t="shared" si="104"/>
        <v>-</v>
      </c>
      <c r="BQ75" s="68"/>
      <c r="BR75" s="70" t="str">
        <f t="shared" si="105"/>
        <v>-</v>
      </c>
      <c r="BS75" s="73"/>
      <c r="BT75" s="92"/>
      <c r="BU75" s="64"/>
      <c r="BV75" s="65"/>
      <c r="BW75" s="65"/>
      <c r="BX75" s="65"/>
      <c r="BY75" s="65"/>
      <c r="BZ75" s="65"/>
      <c r="CA75" s="99" t="str">
        <f t="shared" si="106"/>
        <v>-</v>
      </c>
      <c r="CB75" s="76"/>
      <c r="CC75" s="93"/>
      <c r="CD75" s="94"/>
      <c r="CE75" s="80"/>
      <c r="CF75" s="80"/>
      <c r="CG75" s="80"/>
      <c r="CH75" s="80"/>
      <c r="CI75" s="80"/>
      <c r="CJ75" s="98" t="str">
        <f t="shared" si="107"/>
        <v>-</v>
      </c>
      <c r="CK75" s="76"/>
      <c r="CL75" s="81"/>
      <c r="CM75" s="82"/>
      <c r="CN75" s="64" t="str">
        <f t="shared" si="77"/>
        <v>-</v>
      </c>
      <c r="CO75" s="65"/>
      <c r="CP75" s="65"/>
      <c r="CQ75" s="66" t="str">
        <f t="shared" si="78"/>
        <v>-</v>
      </c>
      <c r="CR75" s="64" t="str">
        <f t="shared" si="79"/>
        <v>-</v>
      </c>
      <c r="CS75" s="67" t="str">
        <f t="shared" si="80"/>
        <v/>
      </c>
      <c r="CT75" s="76"/>
      <c r="CU75" s="61" t="str">
        <f t="shared" si="81"/>
        <v>-</v>
      </c>
      <c r="CV75" s="62" t="str">
        <f t="shared" si="82"/>
        <v>-</v>
      </c>
      <c r="CW75" s="63" t="str">
        <f t="shared" si="83"/>
        <v>-</v>
      </c>
      <c r="CX75" s="63" t="str">
        <f t="shared" si="108"/>
        <v>-</v>
      </c>
      <c r="CY75" s="63" t="str">
        <f t="shared" si="84"/>
        <v>-</v>
      </c>
      <c r="CZ75" s="63" t="str">
        <f t="shared" si="85"/>
        <v>-</v>
      </c>
      <c r="DA75" s="51" t="str">
        <f t="shared" si="109"/>
        <v>-</v>
      </c>
      <c r="DB75" s="52" t="str">
        <f t="shared" si="110"/>
        <v>-</v>
      </c>
      <c r="DC75" s="53" t="str">
        <f t="shared" si="86"/>
        <v>-</v>
      </c>
      <c r="DD75" s="7" t="str">
        <f t="shared" si="111"/>
        <v>-</v>
      </c>
      <c r="DE75" s="7" t="str">
        <f t="shared" si="87"/>
        <v>-</v>
      </c>
      <c r="DF75" s="7" t="str">
        <f t="shared" si="88"/>
        <v>-</v>
      </c>
      <c r="DG75" s="7" t="str">
        <f t="shared" si="89"/>
        <v>-</v>
      </c>
      <c r="DH75" s="7" t="str">
        <f t="shared" si="90"/>
        <v>-</v>
      </c>
      <c r="DI75" s="7" t="str">
        <f t="shared" si="91"/>
        <v>-</v>
      </c>
      <c r="DJ75" s="7" t="str">
        <f t="shared" si="92"/>
        <v>-</v>
      </c>
      <c r="DK75" s="7" t="str">
        <f t="shared" si="93"/>
        <v>-</v>
      </c>
      <c r="DL75" s="13" t="str">
        <f t="shared" si="94"/>
        <v>-</v>
      </c>
      <c r="DM75" s="14" t="str">
        <f t="shared" si="95"/>
        <v>-</v>
      </c>
      <c r="DN75" s="37" t="str">
        <f t="shared" si="112"/>
        <v>-</v>
      </c>
      <c r="DO75" s="89" t="str">
        <f t="shared" si="96"/>
        <v>OK</v>
      </c>
    </row>
    <row r="76" spans="1:122" s="1" customFormat="1" ht="20.100000000000001" customHeight="1">
      <c r="A76" s="76">
        <v>13</v>
      </c>
      <c r="B76" s="92"/>
      <c r="C76" s="64"/>
      <c r="D76" s="71"/>
      <c r="E76" s="71"/>
      <c r="F76" s="71"/>
      <c r="G76" s="71"/>
      <c r="H76" s="71"/>
      <c r="I76" s="69" t="str">
        <f t="shared" si="97"/>
        <v>-</v>
      </c>
      <c r="J76" s="72"/>
      <c r="K76" s="73"/>
      <c r="L76" s="92"/>
      <c r="M76" s="64"/>
      <c r="N76" s="65"/>
      <c r="O76" s="65"/>
      <c r="P76" s="65"/>
      <c r="Q76" s="65"/>
      <c r="R76" s="65"/>
      <c r="S76" s="69" t="str">
        <f t="shared" si="98"/>
        <v>-</v>
      </c>
      <c r="T76" s="68"/>
      <c r="U76" s="64"/>
      <c r="V76" s="64"/>
      <c r="W76" s="65"/>
      <c r="X76" s="65"/>
      <c r="Y76" s="65"/>
      <c r="Z76" s="65"/>
      <c r="AA76" s="65"/>
      <c r="AB76" s="69" t="str">
        <f t="shared" si="99"/>
        <v>-</v>
      </c>
      <c r="AC76" s="68"/>
      <c r="AD76" s="70" t="str">
        <f t="shared" si="76"/>
        <v>-</v>
      </c>
      <c r="AE76" s="73"/>
      <c r="AF76" s="92"/>
      <c r="AG76" s="64"/>
      <c r="AH76" s="65"/>
      <c r="AI76" s="65"/>
      <c r="AJ76" s="65"/>
      <c r="AK76" s="65"/>
      <c r="AL76" s="65"/>
      <c r="AM76" s="69" t="str">
        <f t="shared" si="100"/>
        <v>-</v>
      </c>
      <c r="AN76" s="68"/>
      <c r="AO76" s="64"/>
      <c r="AP76" s="64"/>
      <c r="AQ76" s="65"/>
      <c r="AR76" s="65"/>
      <c r="AS76" s="65"/>
      <c r="AT76" s="65"/>
      <c r="AU76" s="65"/>
      <c r="AV76" s="69" t="str">
        <f t="shared" si="101"/>
        <v>-</v>
      </c>
      <c r="AW76" s="68"/>
      <c r="AX76" s="70" t="str">
        <f t="shared" si="102"/>
        <v>-</v>
      </c>
      <c r="AY76" s="73"/>
      <c r="AZ76" s="92"/>
      <c r="BA76" s="64"/>
      <c r="BB76" s="65"/>
      <c r="BC76" s="65"/>
      <c r="BD76" s="65"/>
      <c r="BE76" s="65"/>
      <c r="BF76" s="65"/>
      <c r="BG76" s="69" t="str">
        <f t="shared" si="103"/>
        <v>-</v>
      </c>
      <c r="BH76" s="68"/>
      <c r="BI76" s="64"/>
      <c r="BJ76" s="64"/>
      <c r="BK76" s="65"/>
      <c r="BL76" s="65"/>
      <c r="BM76" s="65"/>
      <c r="BN76" s="65"/>
      <c r="BO76" s="65"/>
      <c r="BP76" s="69" t="str">
        <f t="shared" si="104"/>
        <v>-</v>
      </c>
      <c r="BQ76" s="68"/>
      <c r="BR76" s="70" t="str">
        <f t="shared" si="105"/>
        <v>-</v>
      </c>
      <c r="BS76" s="73"/>
      <c r="BT76" s="92"/>
      <c r="BU76" s="64"/>
      <c r="BV76" s="65"/>
      <c r="BW76" s="65"/>
      <c r="BX76" s="65"/>
      <c r="BY76" s="65"/>
      <c r="BZ76" s="65"/>
      <c r="CA76" s="99" t="str">
        <f t="shared" si="106"/>
        <v>-</v>
      </c>
      <c r="CB76" s="76"/>
      <c r="CC76" s="93"/>
      <c r="CD76" s="94"/>
      <c r="CE76" s="80"/>
      <c r="CF76" s="80"/>
      <c r="CG76" s="80"/>
      <c r="CH76" s="80"/>
      <c r="CI76" s="80"/>
      <c r="CJ76" s="98" t="str">
        <f t="shared" si="107"/>
        <v>-</v>
      </c>
      <c r="CK76" s="76"/>
      <c r="CL76" s="81"/>
      <c r="CM76" s="82"/>
      <c r="CN76" s="64" t="str">
        <f t="shared" si="77"/>
        <v>-</v>
      </c>
      <c r="CO76" s="65"/>
      <c r="CP76" s="65"/>
      <c r="CQ76" s="66" t="str">
        <f t="shared" si="78"/>
        <v>-</v>
      </c>
      <c r="CR76" s="64" t="str">
        <f t="shared" si="79"/>
        <v>-</v>
      </c>
      <c r="CS76" s="67" t="str">
        <f t="shared" si="80"/>
        <v/>
      </c>
      <c r="CT76" s="76"/>
      <c r="CU76" s="61" t="str">
        <f t="shared" si="81"/>
        <v>-</v>
      </c>
      <c r="CV76" s="62" t="str">
        <f t="shared" si="82"/>
        <v>-</v>
      </c>
      <c r="CW76" s="63" t="str">
        <f t="shared" si="83"/>
        <v>-</v>
      </c>
      <c r="CX76" s="63" t="str">
        <f t="shared" si="108"/>
        <v>-</v>
      </c>
      <c r="CY76" s="63" t="str">
        <f t="shared" si="84"/>
        <v>-</v>
      </c>
      <c r="CZ76" s="63" t="str">
        <f t="shared" si="85"/>
        <v>-</v>
      </c>
      <c r="DA76" s="51" t="str">
        <f t="shared" si="109"/>
        <v>-</v>
      </c>
      <c r="DB76" s="52" t="str">
        <f t="shared" si="110"/>
        <v>-</v>
      </c>
      <c r="DC76" s="53" t="str">
        <f t="shared" si="86"/>
        <v>-</v>
      </c>
      <c r="DD76" s="7" t="str">
        <f t="shared" si="111"/>
        <v>-</v>
      </c>
      <c r="DE76" s="7" t="str">
        <f t="shared" si="87"/>
        <v>-</v>
      </c>
      <c r="DF76" s="7" t="str">
        <f t="shared" si="88"/>
        <v>-</v>
      </c>
      <c r="DG76" s="7" t="str">
        <f t="shared" si="89"/>
        <v>-</v>
      </c>
      <c r="DH76" s="7" t="str">
        <f t="shared" si="90"/>
        <v>-</v>
      </c>
      <c r="DI76" s="7" t="str">
        <f t="shared" si="91"/>
        <v>-</v>
      </c>
      <c r="DJ76" s="7" t="str">
        <f t="shared" si="92"/>
        <v>-</v>
      </c>
      <c r="DK76" s="7" t="str">
        <f t="shared" si="93"/>
        <v>-</v>
      </c>
      <c r="DL76" s="13" t="str">
        <f t="shared" si="94"/>
        <v>-</v>
      </c>
      <c r="DM76" s="14" t="str">
        <f t="shared" si="95"/>
        <v>-</v>
      </c>
      <c r="DN76" s="37" t="str">
        <f t="shared" si="112"/>
        <v>-</v>
      </c>
      <c r="DO76" s="89" t="str">
        <f t="shared" si="96"/>
        <v>OK</v>
      </c>
    </row>
    <row r="77" spans="1:122" s="1" customFormat="1" ht="20.100000000000001" customHeight="1">
      <c r="A77" s="76">
        <v>14</v>
      </c>
      <c r="B77" s="92"/>
      <c r="C77" s="64"/>
      <c r="D77" s="71"/>
      <c r="E77" s="71"/>
      <c r="F77" s="71"/>
      <c r="G77" s="71"/>
      <c r="H77" s="71"/>
      <c r="I77" s="69" t="str">
        <f t="shared" si="97"/>
        <v>-</v>
      </c>
      <c r="J77" s="72"/>
      <c r="K77" s="73"/>
      <c r="L77" s="92"/>
      <c r="M77" s="64"/>
      <c r="N77" s="65"/>
      <c r="O77" s="65"/>
      <c r="P77" s="65"/>
      <c r="Q77" s="65"/>
      <c r="R77" s="65"/>
      <c r="S77" s="69" t="str">
        <f t="shared" si="98"/>
        <v>-</v>
      </c>
      <c r="T77" s="68"/>
      <c r="U77" s="64"/>
      <c r="V77" s="64"/>
      <c r="W77" s="65"/>
      <c r="X77" s="65"/>
      <c r="Y77" s="65"/>
      <c r="Z77" s="65"/>
      <c r="AA77" s="65"/>
      <c r="AB77" s="69" t="str">
        <f t="shared" si="99"/>
        <v>-</v>
      </c>
      <c r="AC77" s="68"/>
      <c r="AD77" s="70" t="str">
        <f t="shared" si="76"/>
        <v>-</v>
      </c>
      <c r="AE77" s="73"/>
      <c r="AF77" s="92"/>
      <c r="AG77" s="64"/>
      <c r="AH77" s="65"/>
      <c r="AI77" s="65"/>
      <c r="AJ77" s="65"/>
      <c r="AK77" s="65"/>
      <c r="AL77" s="65"/>
      <c r="AM77" s="69" t="str">
        <f t="shared" si="100"/>
        <v>-</v>
      </c>
      <c r="AN77" s="68"/>
      <c r="AO77" s="64"/>
      <c r="AP77" s="64"/>
      <c r="AQ77" s="65"/>
      <c r="AR77" s="65"/>
      <c r="AS77" s="65"/>
      <c r="AT77" s="65"/>
      <c r="AU77" s="65"/>
      <c r="AV77" s="69" t="str">
        <f t="shared" si="101"/>
        <v>-</v>
      </c>
      <c r="AW77" s="68"/>
      <c r="AX77" s="70" t="str">
        <f t="shared" si="102"/>
        <v>-</v>
      </c>
      <c r="AY77" s="73"/>
      <c r="AZ77" s="92"/>
      <c r="BA77" s="64"/>
      <c r="BB77" s="65"/>
      <c r="BC77" s="65"/>
      <c r="BD77" s="65"/>
      <c r="BE77" s="65"/>
      <c r="BF77" s="65"/>
      <c r="BG77" s="69" t="str">
        <f t="shared" si="103"/>
        <v>-</v>
      </c>
      <c r="BH77" s="68"/>
      <c r="BI77" s="64"/>
      <c r="BJ77" s="64"/>
      <c r="BK77" s="65"/>
      <c r="BL77" s="65"/>
      <c r="BM77" s="65"/>
      <c r="BN77" s="65"/>
      <c r="BO77" s="65"/>
      <c r="BP77" s="69" t="str">
        <f t="shared" si="104"/>
        <v>-</v>
      </c>
      <c r="BQ77" s="68"/>
      <c r="BR77" s="70" t="str">
        <f t="shared" si="105"/>
        <v>-</v>
      </c>
      <c r="BS77" s="73"/>
      <c r="BT77" s="92"/>
      <c r="BU77" s="64"/>
      <c r="BV77" s="65"/>
      <c r="BW77" s="65"/>
      <c r="BX77" s="65"/>
      <c r="BY77" s="65"/>
      <c r="BZ77" s="65"/>
      <c r="CA77" s="99" t="str">
        <f t="shared" si="106"/>
        <v>-</v>
      </c>
      <c r="CB77" s="76"/>
      <c r="CC77" s="93"/>
      <c r="CD77" s="94"/>
      <c r="CE77" s="80"/>
      <c r="CF77" s="80"/>
      <c r="CG77" s="80"/>
      <c r="CH77" s="80"/>
      <c r="CI77" s="80"/>
      <c r="CJ77" s="98" t="str">
        <f t="shared" si="107"/>
        <v>-</v>
      </c>
      <c r="CK77" s="76"/>
      <c r="CL77" s="81"/>
      <c r="CM77" s="82"/>
      <c r="CN77" s="64" t="str">
        <f t="shared" si="77"/>
        <v>-</v>
      </c>
      <c r="CO77" s="65"/>
      <c r="CP77" s="65"/>
      <c r="CQ77" s="66" t="str">
        <f t="shared" si="78"/>
        <v>-</v>
      </c>
      <c r="CR77" s="64" t="str">
        <f t="shared" si="79"/>
        <v>-</v>
      </c>
      <c r="CS77" s="67" t="str">
        <f t="shared" si="80"/>
        <v/>
      </c>
      <c r="CT77" s="76"/>
      <c r="CU77" s="61" t="str">
        <f t="shared" si="81"/>
        <v>-</v>
      </c>
      <c r="CV77" s="62" t="str">
        <f t="shared" si="82"/>
        <v>-</v>
      </c>
      <c r="CW77" s="63" t="str">
        <f t="shared" si="83"/>
        <v>-</v>
      </c>
      <c r="CX77" s="63" t="str">
        <f t="shared" si="108"/>
        <v>-</v>
      </c>
      <c r="CY77" s="63" t="str">
        <f t="shared" si="84"/>
        <v>-</v>
      </c>
      <c r="CZ77" s="63" t="str">
        <f t="shared" si="85"/>
        <v>-</v>
      </c>
      <c r="DA77" s="51" t="str">
        <f t="shared" si="109"/>
        <v>-</v>
      </c>
      <c r="DB77" s="52" t="str">
        <f t="shared" si="110"/>
        <v>-</v>
      </c>
      <c r="DC77" s="53" t="str">
        <f t="shared" si="86"/>
        <v>-</v>
      </c>
      <c r="DD77" s="7" t="str">
        <f t="shared" si="111"/>
        <v>-</v>
      </c>
      <c r="DE77" s="7" t="str">
        <f t="shared" si="87"/>
        <v>-</v>
      </c>
      <c r="DF77" s="7" t="str">
        <f t="shared" si="88"/>
        <v>-</v>
      </c>
      <c r="DG77" s="7" t="str">
        <f t="shared" si="89"/>
        <v>-</v>
      </c>
      <c r="DH77" s="7" t="str">
        <f t="shared" si="90"/>
        <v>-</v>
      </c>
      <c r="DI77" s="7" t="str">
        <f t="shared" si="91"/>
        <v>-</v>
      </c>
      <c r="DJ77" s="7" t="str">
        <f t="shared" si="92"/>
        <v>-</v>
      </c>
      <c r="DK77" s="7" t="str">
        <f t="shared" si="93"/>
        <v>-</v>
      </c>
      <c r="DL77" s="13" t="str">
        <f t="shared" si="94"/>
        <v>-</v>
      </c>
      <c r="DM77" s="14" t="str">
        <f t="shared" si="95"/>
        <v>-</v>
      </c>
      <c r="DN77" s="37" t="str">
        <f t="shared" si="112"/>
        <v>-</v>
      </c>
      <c r="DO77" s="89" t="str">
        <f t="shared" si="96"/>
        <v>OK</v>
      </c>
    </row>
    <row r="78" spans="1:122" s="1" customFormat="1" ht="20.100000000000001" customHeight="1">
      <c r="A78" s="76">
        <v>15</v>
      </c>
      <c r="B78" s="92"/>
      <c r="C78" s="64"/>
      <c r="D78" s="71"/>
      <c r="E78" s="71"/>
      <c r="F78" s="71"/>
      <c r="G78" s="71"/>
      <c r="H78" s="71"/>
      <c r="I78" s="69" t="str">
        <f t="shared" si="97"/>
        <v>-</v>
      </c>
      <c r="J78" s="72"/>
      <c r="K78" s="73"/>
      <c r="L78" s="92"/>
      <c r="M78" s="64"/>
      <c r="N78" s="65"/>
      <c r="O78" s="65"/>
      <c r="P78" s="65"/>
      <c r="Q78" s="65"/>
      <c r="R78" s="65"/>
      <c r="S78" s="69" t="str">
        <f t="shared" si="98"/>
        <v>-</v>
      </c>
      <c r="T78" s="68"/>
      <c r="U78" s="64"/>
      <c r="V78" s="64"/>
      <c r="W78" s="65"/>
      <c r="X78" s="65"/>
      <c r="Y78" s="65"/>
      <c r="Z78" s="65"/>
      <c r="AA78" s="65"/>
      <c r="AB78" s="69" t="str">
        <f t="shared" si="99"/>
        <v>-</v>
      </c>
      <c r="AC78" s="68"/>
      <c r="AD78" s="70" t="str">
        <f t="shared" si="76"/>
        <v>-</v>
      </c>
      <c r="AE78" s="73"/>
      <c r="AF78" s="92"/>
      <c r="AG78" s="64"/>
      <c r="AH78" s="65"/>
      <c r="AI78" s="65"/>
      <c r="AJ78" s="65"/>
      <c r="AK78" s="65"/>
      <c r="AL78" s="65"/>
      <c r="AM78" s="69" t="str">
        <f t="shared" si="100"/>
        <v>-</v>
      </c>
      <c r="AN78" s="68"/>
      <c r="AO78" s="64"/>
      <c r="AP78" s="64"/>
      <c r="AQ78" s="65"/>
      <c r="AR78" s="65"/>
      <c r="AS78" s="65"/>
      <c r="AT78" s="65"/>
      <c r="AU78" s="65"/>
      <c r="AV78" s="69" t="str">
        <f t="shared" si="101"/>
        <v>-</v>
      </c>
      <c r="AW78" s="68"/>
      <c r="AX78" s="70" t="str">
        <f t="shared" si="102"/>
        <v>-</v>
      </c>
      <c r="AY78" s="73"/>
      <c r="AZ78" s="92"/>
      <c r="BA78" s="64"/>
      <c r="BB78" s="65"/>
      <c r="BC78" s="65"/>
      <c r="BD78" s="65"/>
      <c r="BE78" s="65"/>
      <c r="BF78" s="65"/>
      <c r="BG78" s="69" t="str">
        <f t="shared" si="103"/>
        <v>-</v>
      </c>
      <c r="BH78" s="68"/>
      <c r="BI78" s="64"/>
      <c r="BJ78" s="64"/>
      <c r="BK78" s="65"/>
      <c r="BL78" s="65"/>
      <c r="BM78" s="65"/>
      <c r="BN78" s="65"/>
      <c r="BO78" s="65"/>
      <c r="BP78" s="69" t="str">
        <f t="shared" si="104"/>
        <v>-</v>
      </c>
      <c r="BQ78" s="68"/>
      <c r="BR78" s="70" t="str">
        <f t="shared" si="105"/>
        <v>-</v>
      </c>
      <c r="BS78" s="73"/>
      <c r="BT78" s="92"/>
      <c r="BU78" s="64"/>
      <c r="BV78" s="65"/>
      <c r="BW78" s="65"/>
      <c r="BX78" s="65"/>
      <c r="BY78" s="65"/>
      <c r="BZ78" s="65"/>
      <c r="CA78" s="99" t="str">
        <f t="shared" si="106"/>
        <v>-</v>
      </c>
      <c r="CB78" s="76"/>
      <c r="CC78" s="93"/>
      <c r="CD78" s="94"/>
      <c r="CE78" s="80"/>
      <c r="CF78" s="80"/>
      <c r="CG78" s="80"/>
      <c r="CH78" s="80"/>
      <c r="CI78" s="80"/>
      <c r="CJ78" s="98" t="str">
        <f t="shared" si="107"/>
        <v>-</v>
      </c>
      <c r="CK78" s="76"/>
      <c r="CL78" s="81"/>
      <c r="CM78" s="82"/>
      <c r="CN78" s="64" t="str">
        <f t="shared" si="77"/>
        <v>-</v>
      </c>
      <c r="CO78" s="65"/>
      <c r="CP78" s="65"/>
      <c r="CQ78" s="66" t="str">
        <f t="shared" si="78"/>
        <v>-</v>
      </c>
      <c r="CR78" s="64" t="str">
        <f t="shared" si="79"/>
        <v>-</v>
      </c>
      <c r="CS78" s="67" t="str">
        <f t="shared" si="80"/>
        <v/>
      </c>
      <c r="CT78" s="76"/>
      <c r="CU78" s="61" t="str">
        <f t="shared" si="81"/>
        <v>-</v>
      </c>
      <c r="CV78" s="62" t="str">
        <f t="shared" si="82"/>
        <v>-</v>
      </c>
      <c r="CW78" s="63" t="str">
        <f t="shared" si="83"/>
        <v>-</v>
      </c>
      <c r="CX78" s="63" t="str">
        <f t="shared" si="108"/>
        <v>-</v>
      </c>
      <c r="CY78" s="63" t="str">
        <f t="shared" si="84"/>
        <v>-</v>
      </c>
      <c r="CZ78" s="63" t="str">
        <f t="shared" si="85"/>
        <v>-</v>
      </c>
      <c r="DA78" s="51" t="str">
        <f t="shared" si="109"/>
        <v>-</v>
      </c>
      <c r="DB78" s="52" t="str">
        <f t="shared" si="110"/>
        <v>-</v>
      </c>
      <c r="DC78" s="53" t="str">
        <f t="shared" si="86"/>
        <v>-</v>
      </c>
      <c r="DD78" s="7" t="str">
        <f t="shared" si="111"/>
        <v>-</v>
      </c>
      <c r="DE78" s="7" t="str">
        <f t="shared" si="87"/>
        <v>-</v>
      </c>
      <c r="DF78" s="7" t="str">
        <f t="shared" si="88"/>
        <v>-</v>
      </c>
      <c r="DG78" s="7" t="str">
        <f t="shared" si="89"/>
        <v>-</v>
      </c>
      <c r="DH78" s="7" t="str">
        <f t="shared" si="90"/>
        <v>-</v>
      </c>
      <c r="DI78" s="7" t="str">
        <f t="shared" si="91"/>
        <v>-</v>
      </c>
      <c r="DJ78" s="7" t="str">
        <f t="shared" si="92"/>
        <v>-</v>
      </c>
      <c r="DK78" s="7" t="str">
        <f t="shared" si="93"/>
        <v>-</v>
      </c>
      <c r="DL78" s="13" t="str">
        <f t="shared" si="94"/>
        <v>-</v>
      </c>
      <c r="DM78" s="14" t="str">
        <f t="shared" si="95"/>
        <v>-</v>
      </c>
      <c r="DN78" s="37" t="str">
        <f t="shared" si="112"/>
        <v>-</v>
      </c>
      <c r="DO78" s="89" t="str">
        <f t="shared" si="96"/>
        <v>OK</v>
      </c>
    </row>
    <row r="79" spans="1:122" s="1" customFormat="1" ht="20.100000000000001" customHeight="1">
      <c r="A79" s="76">
        <v>16</v>
      </c>
      <c r="B79" s="92"/>
      <c r="C79" s="64"/>
      <c r="D79" s="71"/>
      <c r="E79" s="71"/>
      <c r="F79" s="71"/>
      <c r="G79" s="71"/>
      <c r="H79" s="71"/>
      <c r="I79" s="69" t="str">
        <f t="shared" si="97"/>
        <v>-</v>
      </c>
      <c r="J79" s="72"/>
      <c r="K79" s="73"/>
      <c r="L79" s="92"/>
      <c r="M79" s="64"/>
      <c r="N79" s="65"/>
      <c r="O79" s="65"/>
      <c r="P79" s="65"/>
      <c r="Q79" s="65"/>
      <c r="R79" s="65"/>
      <c r="S79" s="69" t="str">
        <f t="shared" si="98"/>
        <v>-</v>
      </c>
      <c r="T79" s="68"/>
      <c r="U79" s="64"/>
      <c r="V79" s="64"/>
      <c r="W79" s="65"/>
      <c r="X79" s="65"/>
      <c r="Y79" s="65"/>
      <c r="Z79" s="65"/>
      <c r="AA79" s="65"/>
      <c r="AB79" s="69" t="str">
        <f t="shared" si="99"/>
        <v>-</v>
      </c>
      <c r="AC79" s="68"/>
      <c r="AD79" s="70" t="str">
        <f t="shared" si="76"/>
        <v>-</v>
      </c>
      <c r="AE79" s="73"/>
      <c r="AF79" s="92"/>
      <c r="AG79" s="64"/>
      <c r="AH79" s="65"/>
      <c r="AI79" s="65"/>
      <c r="AJ79" s="65"/>
      <c r="AK79" s="65"/>
      <c r="AL79" s="65"/>
      <c r="AM79" s="69" t="str">
        <f t="shared" si="100"/>
        <v>-</v>
      </c>
      <c r="AN79" s="68"/>
      <c r="AO79" s="64"/>
      <c r="AP79" s="64"/>
      <c r="AQ79" s="65"/>
      <c r="AR79" s="65"/>
      <c r="AS79" s="65"/>
      <c r="AT79" s="65"/>
      <c r="AU79" s="65"/>
      <c r="AV79" s="69" t="str">
        <f t="shared" si="101"/>
        <v>-</v>
      </c>
      <c r="AW79" s="68"/>
      <c r="AX79" s="70" t="str">
        <f t="shared" si="102"/>
        <v>-</v>
      </c>
      <c r="AY79" s="73"/>
      <c r="AZ79" s="92"/>
      <c r="BA79" s="64"/>
      <c r="BB79" s="65"/>
      <c r="BC79" s="65"/>
      <c r="BD79" s="65"/>
      <c r="BE79" s="65"/>
      <c r="BF79" s="65"/>
      <c r="BG79" s="69" t="str">
        <f t="shared" si="103"/>
        <v>-</v>
      </c>
      <c r="BH79" s="68"/>
      <c r="BI79" s="64"/>
      <c r="BJ79" s="64"/>
      <c r="BK79" s="65"/>
      <c r="BL79" s="65"/>
      <c r="BM79" s="65"/>
      <c r="BN79" s="65"/>
      <c r="BO79" s="65"/>
      <c r="BP79" s="69" t="str">
        <f t="shared" si="104"/>
        <v>-</v>
      </c>
      <c r="BQ79" s="68"/>
      <c r="BR79" s="70" t="str">
        <f t="shared" si="105"/>
        <v>-</v>
      </c>
      <c r="BS79" s="73"/>
      <c r="BT79" s="92"/>
      <c r="BU79" s="64"/>
      <c r="BV79" s="65"/>
      <c r="BW79" s="65"/>
      <c r="BX79" s="65"/>
      <c r="BY79" s="65"/>
      <c r="BZ79" s="65"/>
      <c r="CA79" s="99" t="str">
        <f t="shared" si="106"/>
        <v>-</v>
      </c>
      <c r="CB79" s="76"/>
      <c r="CC79" s="93"/>
      <c r="CD79" s="94"/>
      <c r="CE79" s="80"/>
      <c r="CF79" s="80"/>
      <c r="CG79" s="80"/>
      <c r="CH79" s="80"/>
      <c r="CI79" s="80"/>
      <c r="CJ79" s="98" t="str">
        <f t="shared" si="107"/>
        <v>-</v>
      </c>
      <c r="CK79" s="76"/>
      <c r="CL79" s="81"/>
      <c r="CM79" s="82"/>
      <c r="CN79" s="64" t="str">
        <f t="shared" si="77"/>
        <v>-</v>
      </c>
      <c r="CO79" s="65"/>
      <c r="CP79" s="65"/>
      <c r="CQ79" s="66" t="str">
        <f t="shared" si="78"/>
        <v>-</v>
      </c>
      <c r="CR79" s="64" t="str">
        <f t="shared" si="79"/>
        <v>-</v>
      </c>
      <c r="CS79" s="67" t="str">
        <f t="shared" si="80"/>
        <v/>
      </c>
      <c r="CT79" s="76"/>
      <c r="CU79" s="61" t="str">
        <f t="shared" si="81"/>
        <v>-</v>
      </c>
      <c r="CV79" s="62" t="str">
        <f t="shared" si="82"/>
        <v>-</v>
      </c>
      <c r="CW79" s="63" t="str">
        <f t="shared" si="83"/>
        <v>-</v>
      </c>
      <c r="CX79" s="63" t="str">
        <f t="shared" si="108"/>
        <v>-</v>
      </c>
      <c r="CY79" s="63" t="str">
        <f t="shared" si="84"/>
        <v>-</v>
      </c>
      <c r="CZ79" s="63" t="str">
        <f t="shared" si="85"/>
        <v>-</v>
      </c>
      <c r="DA79" s="51" t="str">
        <f t="shared" si="109"/>
        <v>-</v>
      </c>
      <c r="DB79" s="52" t="str">
        <f t="shared" si="110"/>
        <v>-</v>
      </c>
      <c r="DC79" s="53" t="str">
        <f t="shared" si="86"/>
        <v>-</v>
      </c>
      <c r="DD79" s="7" t="str">
        <f t="shared" si="111"/>
        <v>-</v>
      </c>
      <c r="DE79" s="7" t="str">
        <f t="shared" si="87"/>
        <v>-</v>
      </c>
      <c r="DF79" s="7" t="str">
        <f t="shared" si="88"/>
        <v>-</v>
      </c>
      <c r="DG79" s="7" t="str">
        <f t="shared" si="89"/>
        <v>-</v>
      </c>
      <c r="DH79" s="7" t="str">
        <f t="shared" si="90"/>
        <v>-</v>
      </c>
      <c r="DI79" s="7" t="str">
        <f t="shared" si="91"/>
        <v>-</v>
      </c>
      <c r="DJ79" s="7" t="str">
        <f t="shared" si="92"/>
        <v>-</v>
      </c>
      <c r="DK79" s="7" t="str">
        <f t="shared" si="93"/>
        <v>-</v>
      </c>
      <c r="DL79" s="13" t="str">
        <f t="shared" si="94"/>
        <v>-</v>
      </c>
      <c r="DM79" s="14" t="str">
        <f t="shared" si="95"/>
        <v>-</v>
      </c>
      <c r="DN79" s="37" t="str">
        <f t="shared" si="112"/>
        <v>-</v>
      </c>
      <c r="DO79" s="89" t="str">
        <f t="shared" si="96"/>
        <v>OK</v>
      </c>
    </row>
    <row r="80" spans="1:122" s="1" customFormat="1" ht="20.100000000000001" customHeight="1">
      <c r="A80" s="76">
        <v>17</v>
      </c>
      <c r="B80" s="92"/>
      <c r="C80" s="64"/>
      <c r="D80" s="71"/>
      <c r="E80" s="71"/>
      <c r="F80" s="71"/>
      <c r="G80" s="71"/>
      <c r="H80" s="71"/>
      <c r="I80" s="69" t="str">
        <f t="shared" si="97"/>
        <v>-</v>
      </c>
      <c r="J80" s="72"/>
      <c r="K80" s="73"/>
      <c r="L80" s="92"/>
      <c r="M80" s="64"/>
      <c r="N80" s="65"/>
      <c r="O80" s="65"/>
      <c r="P80" s="65"/>
      <c r="Q80" s="65"/>
      <c r="R80" s="65"/>
      <c r="S80" s="69" t="str">
        <f t="shared" si="98"/>
        <v>-</v>
      </c>
      <c r="T80" s="68"/>
      <c r="U80" s="64"/>
      <c r="V80" s="64"/>
      <c r="W80" s="65"/>
      <c r="X80" s="65"/>
      <c r="Y80" s="65"/>
      <c r="Z80" s="65"/>
      <c r="AA80" s="65"/>
      <c r="AB80" s="69" t="str">
        <f t="shared" si="99"/>
        <v>-</v>
      </c>
      <c r="AC80" s="68"/>
      <c r="AD80" s="70" t="str">
        <f t="shared" si="76"/>
        <v>-</v>
      </c>
      <c r="AE80" s="73"/>
      <c r="AF80" s="92"/>
      <c r="AG80" s="64"/>
      <c r="AH80" s="65"/>
      <c r="AI80" s="65"/>
      <c r="AJ80" s="65"/>
      <c r="AK80" s="65"/>
      <c r="AL80" s="65"/>
      <c r="AM80" s="69" t="str">
        <f t="shared" si="100"/>
        <v>-</v>
      </c>
      <c r="AN80" s="68"/>
      <c r="AO80" s="64"/>
      <c r="AP80" s="64"/>
      <c r="AQ80" s="65"/>
      <c r="AR80" s="65"/>
      <c r="AS80" s="65"/>
      <c r="AT80" s="65"/>
      <c r="AU80" s="65"/>
      <c r="AV80" s="69" t="str">
        <f t="shared" si="101"/>
        <v>-</v>
      </c>
      <c r="AW80" s="68"/>
      <c r="AX80" s="70" t="str">
        <f t="shared" si="102"/>
        <v>-</v>
      </c>
      <c r="AY80" s="73"/>
      <c r="AZ80" s="92"/>
      <c r="BA80" s="64"/>
      <c r="BB80" s="65"/>
      <c r="BC80" s="65"/>
      <c r="BD80" s="65"/>
      <c r="BE80" s="65"/>
      <c r="BF80" s="65"/>
      <c r="BG80" s="69" t="str">
        <f t="shared" si="103"/>
        <v>-</v>
      </c>
      <c r="BH80" s="68"/>
      <c r="BI80" s="64"/>
      <c r="BJ80" s="64"/>
      <c r="BK80" s="65"/>
      <c r="BL80" s="65"/>
      <c r="BM80" s="65"/>
      <c r="BN80" s="65"/>
      <c r="BO80" s="65"/>
      <c r="BP80" s="69" t="str">
        <f t="shared" si="104"/>
        <v>-</v>
      </c>
      <c r="BQ80" s="68"/>
      <c r="BR80" s="70" t="str">
        <f t="shared" si="105"/>
        <v>-</v>
      </c>
      <c r="BS80" s="73"/>
      <c r="BT80" s="92"/>
      <c r="BU80" s="64"/>
      <c r="BV80" s="65"/>
      <c r="BW80" s="65"/>
      <c r="BX80" s="65"/>
      <c r="BY80" s="65"/>
      <c r="BZ80" s="65"/>
      <c r="CA80" s="99" t="str">
        <f t="shared" si="106"/>
        <v>-</v>
      </c>
      <c r="CB80" s="76"/>
      <c r="CC80" s="93"/>
      <c r="CD80" s="94"/>
      <c r="CE80" s="80"/>
      <c r="CF80" s="80"/>
      <c r="CG80" s="80"/>
      <c r="CH80" s="80"/>
      <c r="CI80" s="80"/>
      <c r="CJ80" s="98" t="str">
        <f t="shared" si="107"/>
        <v>-</v>
      </c>
      <c r="CK80" s="76"/>
      <c r="CL80" s="81"/>
      <c r="CM80" s="82"/>
      <c r="CN80" s="64" t="str">
        <f t="shared" si="77"/>
        <v>-</v>
      </c>
      <c r="CO80" s="65"/>
      <c r="CP80" s="65"/>
      <c r="CQ80" s="66" t="str">
        <f t="shared" si="78"/>
        <v>-</v>
      </c>
      <c r="CR80" s="64" t="str">
        <f t="shared" si="79"/>
        <v>-</v>
      </c>
      <c r="CS80" s="67" t="str">
        <f t="shared" si="80"/>
        <v/>
      </c>
      <c r="CT80" s="76"/>
      <c r="CU80" s="61" t="str">
        <f t="shared" si="81"/>
        <v>-</v>
      </c>
      <c r="CV80" s="62" t="str">
        <f t="shared" si="82"/>
        <v>-</v>
      </c>
      <c r="CW80" s="63" t="str">
        <f t="shared" si="83"/>
        <v>-</v>
      </c>
      <c r="CX80" s="63" t="str">
        <f t="shared" si="108"/>
        <v>-</v>
      </c>
      <c r="CY80" s="63" t="str">
        <f t="shared" si="84"/>
        <v>-</v>
      </c>
      <c r="CZ80" s="63" t="str">
        <f t="shared" si="85"/>
        <v>-</v>
      </c>
      <c r="DA80" s="51" t="str">
        <f t="shared" si="109"/>
        <v>-</v>
      </c>
      <c r="DB80" s="52" t="str">
        <f t="shared" si="110"/>
        <v>-</v>
      </c>
      <c r="DC80" s="53" t="str">
        <f t="shared" si="86"/>
        <v>-</v>
      </c>
      <c r="DD80" s="7" t="str">
        <f t="shared" si="111"/>
        <v>-</v>
      </c>
      <c r="DE80" s="7" t="str">
        <f t="shared" si="87"/>
        <v>-</v>
      </c>
      <c r="DF80" s="7" t="str">
        <f t="shared" si="88"/>
        <v>-</v>
      </c>
      <c r="DG80" s="7" t="str">
        <f t="shared" si="89"/>
        <v>-</v>
      </c>
      <c r="DH80" s="7" t="str">
        <f t="shared" si="90"/>
        <v>-</v>
      </c>
      <c r="DI80" s="7" t="str">
        <f t="shared" si="91"/>
        <v>-</v>
      </c>
      <c r="DJ80" s="7" t="str">
        <f t="shared" si="92"/>
        <v>-</v>
      </c>
      <c r="DK80" s="7" t="str">
        <f t="shared" si="93"/>
        <v>-</v>
      </c>
      <c r="DL80" s="13" t="str">
        <f t="shared" si="94"/>
        <v>-</v>
      </c>
      <c r="DM80" s="14" t="str">
        <f t="shared" si="95"/>
        <v>-</v>
      </c>
      <c r="DN80" s="37" t="str">
        <f t="shared" si="112"/>
        <v>-</v>
      </c>
      <c r="DO80" s="89" t="str">
        <f t="shared" si="96"/>
        <v>OK</v>
      </c>
    </row>
    <row r="81" spans="1:119" s="1" customFormat="1" ht="20.100000000000001" customHeight="1">
      <c r="A81" s="76">
        <v>18</v>
      </c>
      <c r="B81" s="92"/>
      <c r="C81" s="64"/>
      <c r="D81" s="71"/>
      <c r="E81" s="71"/>
      <c r="F81" s="71"/>
      <c r="G81" s="71"/>
      <c r="H81" s="71"/>
      <c r="I81" s="69" t="str">
        <f t="shared" si="97"/>
        <v>-</v>
      </c>
      <c r="J81" s="72"/>
      <c r="K81" s="73"/>
      <c r="L81" s="92"/>
      <c r="M81" s="64"/>
      <c r="N81" s="65"/>
      <c r="O81" s="65"/>
      <c r="P81" s="65"/>
      <c r="Q81" s="65"/>
      <c r="R81" s="65"/>
      <c r="S81" s="69" t="str">
        <f t="shared" si="98"/>
        <v>-</v>
      </c>
      <c r="T81" s="68"/>
      <c r="U81" s="64"/>
      <c r="V81" s="64"/>
      <c r="W81" s="65"/>
      <c r="X81" s="65"/>
      <c r="Y81" s="65"/>
      <c r="Z81" s="65"/>
      <c r="AA81" s="65"/>
      <c r="AB81" s="69" t="str">
        <f t="shared" si="99"/>
        <v>-</v>
      </c>
      <c r="AC81" s="68"/>
      <c r="AD81" s="70" t="str">
        <f t="shared" si="76"/>
        <v>-</v>
      </c>
      <c r="AE81" s="73"/>
      <c r="AF81" s="92"/>
      <c r="AG81" s="64"/>
      <c r="AH81" s="65"/>
      <c r="AI81" s="65"/>
      <c r="AJ81" s="65"/>
      <c r="AK81" s="65"/>
      <c r="AL81" s="65"/>
      <c r="AM81" s="69" t="str">
        <f t="shared" si="100"/>
        <v>-</v>
      </c>
      <c r="AN81" s="68"/>
      <c r="AO81" s="64"/>
      <c r="AP81" s="64"/>
      <c r="AQ81" s="65"/>
      <c r="AR81" s="65"/>
      <c r="AS81" s="65"/>
      <c r="AT81" s="65"/>
      <c r="AU81" s="65"/>
      <c r="AV81" s="69" t="str">
        <f t="shared" si="101"/>
        <v>-</v>
      </c>
      <c r="AW81" s="68"/>
      <c r="AX81" s="70" t="str">
        <f t="shared" si="102"/>
        <v>-</v>
      </c>
      <c r="AY81" s="73"/>
      <c r="AZ81" s="92"/>
      <c r="BA81" s="64"/>
      <c r="BB81" s="65"/>
      <c r="BC81" s="65"/>
      <c r="BD81" s="65"/>
      <c r="BE81" s="65"/>
      <c r="BF81" s="65"/>
      <c r="BG81" s="69" t="str">
        <f t="shared" si="103"/>
        <v>-</v>
      </c>
      <c r="BH81" s="68"/>
      <c r="BI81" s="64"/>
      <c r="BJ81" s="64"/>
      <c r="BK81" s="65"/>
      <c r="BL81" s="65"/>
      <c r="BM81" s="65"/>
      <c r="BN81" s="65"/>
      <c r="BO81" s="65"/>
      <c r="BP81" s="69" t="str">
        <f t="shared" si="104"/>
        <v>-</v>
      </c>
      <c r="BQ81" s="68"/>
      <c r="BR81" s="70" t="str">
        <f t="shared" si="105"/>
        <v>-</v>
      </c>
      <c r="BS81" s="73"/>
      <c r="BT81" s="92"/>
      <c r="BU81" s="64"/>
      <c r="BV81" s="65"/>
      <c r="BW81" s="65"/>
      <c r="BX81" s="65"/>
      <c r="BY81" s="65"/>
      <c r="BZ81" s="65"/>
      <c r="CA81" s="99" t="str">
        <f t="shared" si="106"/>
        <v>-</v>
      </c>
      <c r="CB81" s="76"/>
      <c r="CC81" s="93"/>
      <c r="CD81" s="94"/>
      <c r="CE81" s="80"/>
      <c r="CF81" s="80"/>
      <c r="CG81" s="80"/>
      <c r="CH81" s="80"/>
      <c r="CI81" s="80"/>
      <c r="CJ81" s="98" t="str">
        <f t="shared" si="107"/>
        <v>-</v>
      </c>
      <c r="CK81" s="76"/>
      <c r="CL81" s="81"/>
      <c r="CM81" s="82"/>
      <c r="CN81" s="64" t="str">
        <f t="shared" si="77"/>
        <v>-</v>
      </c>
      <c r="CO81" s="65"/>
      <c r="CP81" s="65"/>
      <c r="CQ81" s="66" t="str">
        <f t="shared" si="78"/>
        <v>-</v>
      </c>
      <c r="CR81" s="64" t="str">
        <f t="shared" si="79"/>
        <v>-</v>
      </c>
      <c r="CS81" s="67" t="str">
        <f t="shared" si="80"/>
        <v/>
      </c>
      <c r="CT81" s="76"/>
      <c r="CU81" s="61" t="str">
        <f t="shared" si="81"/>
        <v>-</v>
      </c>
      <c r="CV81" s="62" t="str">
        <f t="shared" si="82"/>
        <v>-</v>
      </c>
      <c r="CW81" s="63" t="str">
        <f t="shared" si="83"/>
        <v>-</v>
      </c>
      <c r="CX81" s="63" t="str">
        <f t="shared" si="108"/>
        <v>-</v>
      </c>
      <c r="CY81" s="63" t="str">
        <f t="shared" si="84"/>
        <v>-</v>
      </c>
      <c r="CZ81" s="63" t="str">
        <f t="shared" si="85"/>
        <v>-</v>
      </c>
      <c r="DA81" s="51" t="str">
        <f t="shared" si="109"/>
        <v>-</v>
      </c>
      <c r="DB81" s="52" t="str">
        <f t="shared" si="110"/>
        <v>-</v>
      </c>
      <c r="DC81" s="53" t="str">
        <f t="shared" si="86"/>
        <v>-</v>
      </c>
      <c r="DD81" s="7" t="str">
        <f t="shared" si="111"/>
        <v>-</v>
      </c>
      <c r="DE81" s="7" t="str">
        <f t="shared" si="87"/>
        <v>-</v>
      </c>
      <c r="DF81" s="7" t="str">
        <f t="shared" si="88"/>
        <v>-</v>
      </c>
      <c r="DG81" s="7" t="str">
        <f t="shared" si="89"/>
        <v>-</v>
      </c>
      <c r="DH81" s="7" t="str">
        <f t="shared" si="90"/>
        <v>-</v>
      </c>
      <c r="DI81" s="7" t="str">
        <f t="shared" si="91"/>
        <v>-</v>
      </c>
      <c r="DJ81" s="7" t="str">
        <f t="shared" si="92"/>
        <v>-</v>
      </c>
      <c r="DK81" s="7" t="str">
        <f t="shared" si="93"/>
        <v>-</v>
      </c>
      <c r="DL81" s="13" t="str">
        <f t="shared" si="94"/>
        <v>-</v>
      </c>
      <c r="DM81" s="14" t="str">
        <f t="shared" si="95"/>
        <v>-</v>
      </c>
      <c r="DN81" s="37" t="str">
        <f t="shared" si="112"/>
        <v>-</v>
      </c>
      <c r="DO81" s="89" t="str">
        <f t="shared" si="96"/>
        <v>OK</v>
      </c>
    </row>
    <row r="82" spans="1:119" s="1" customFormat="1" ht="20.100000000000001" customHeight="1">
      <c r="A82" s="76">
        <v>19</v>
      </c>
      <c r="B82" s="92"/>
      <c r="C82" s="64"/>
      <c r="D82" s="71"/>
      <c r="E82" s="71"/>
      <c r="F82" s="71"/>
      <c r="G82" s="71"/>
      <c r="H82" s="71"/>
      <c r="I82" s="69" t="str">
        <f t="shared" si="97"/>
        <v>-</v>
      </c>
      <c r="J82" s="72"/>
      <c r="K82" s="73"/>
      <c r="L82" s="92"/>
      <c r="M82" s="64"/>
      <c r="N82" s="65"/>
      <c r="O82" s="65"/>
      <c r="P82" s="65"/>
      <c r="Q82" s="65"/>
      <c r="R82" s="65"/>
      <c r="S82" s="69" t="str">
        <f t="shared" si="98"/>
        <v>-</v>
      </c>
      <c r="T82" s="68"/>
      <c r="U82" s="64"/>
      <c r="V82" s="64"/>
      <c r="W82" s="65"/>
      <c r="X82" s="65"/>
      <c r="Y82" s="65"/>
      <c r="Z82" s="65"/>
      <c r="AA82" s="65"/>
      <c r="AB82" s="69" t="str">
        <f t="shared" si="99"/>
        <v>-</v>
      </c>
      <c r="AC82" s="68"/>
      <c r="AD82" s="70" t="str">
        <f t="shared" si="76"/>
        <v>-</v>
      </c>
      <c r="AE82" s="73"/>
      <c r="AF82" s="92"/>
      <c r="AG82" s="64"/>
      <c r="AH82" s="65"/>
      <c r="AI82" s="65"/>
      <c r="AJ82" s="65"/>
      <c r="AK82" s="65"/>
      <c r="AL82" s="65"/>
      <c r="AM82" s="69" t="str">
        <f t="shared" si="100"/>
        <v>-</v>
      </c>
      <c r="AN82" s="68"/>
      <c r="AO82" s="64"/>
      <c r="AP82" s="64"/>
      <c r="AQ82" s="65"/>
      <c r="AR82" s="65"/>
      <c r="AS82" s="65"/>
      <c r="AT82" s="65"/>
      <c r="AU82" s="65"/>
      <c r="AV82" s="69" t="str">
        <f t="shared" si="101"/>
        <v>-</v>
      </c>
      <c r="AW82" s="68"/>
      <c r="AX82" s="70" t="str">
        <f t="shared" si="102"/>
        <v>-</v>
      </c>
      <c r="AY82" s="73"/>
      <c r="AZ82" s="92"/>
      <c r="BA82" s="64"/>
      <c r="BB82" s="65"/>
      <c r="BC82" s="65"/>
      <c r="BD82" s="65"/>
      <c r="BE82" s="65"/>
      <c r="BF82" s="65"/>
      <c r="BG82" s="69" t="str">
        <f t="shared" si="103"/>
        <v>-</v>
      </c>
      <c r="BH82" s="68"/>
      <c r="BI82" s="64"/>
      <c r="BJ82" s="64"/>
      <c r="BK82" s="65"/>
      <c r="BL82" s="65"/>
      <c r="BM82" s="65"/>
      <c r="BN82" s="65"/>
      <c r="BO82" s="65"/>
      <c r="BP82" s="69" t="str">
        <f t="shared" si="104"/>
        <v>-</v>
      </c>
      <c r="BQ82" s="68"/>
      <c r="BR82" s="70" t="str">
        <f t="shared" si="105"/>
        <v>-</v>
      </c>
      <c r="BS82" s="73"/>
      <c r="BT82" s="92"/>
      <c r="BU82" s="64"/>
      <c r="BV82" s="65"/>
      <c r="BW82" s="65"/>
      <c r="BX82" s="65"/>
      <c r="BY82" s="65"/>
      <c r="BZ82" s="65"/>
      <c r="CA82" s="99" t="str">
        <f t="shared" si="106"/>
        <v>-</v>
      </c>
      <c r="CB82" s="76"/>
      <c r="CC82" s="93"/>
      <c r="CD82" s="94"/>
      <c r="CE82" s="80"/>
      <c r="CF82" s="80"/>
      <c r="CG82" s="80"/>
      <c r="CH82" s="80"/>
      <c r="CI82" s="80"/>
      <c r="CJ82" s="98" t="str">
        <f t="shared" si="107"/>
        <v>-</v>
      </c>
      <c r="CK82" s="76"/>
      <c r="CL82" s="81"/>
      <c r="CM82" s="82"/>
      <c r="CN82" s="64" t="str">
        <f t="shared" si="77"/>
        <v>-</v>
      </c>
      <c r="CO82" s="65"/>
      <c r="CP82" s="65"/>
      <c r="CQ82" s="66" t="str">
        <f t="shared" si="78"/>
        <v>-</v>
      </c>
      <c r="CR82" s="64" t="str">
        <f t="shared" si="79"/>
        <v>-</v>
      </c>
      <c r="CS82" s="67" t="str">
        <f t="shared" si="80"/>
        <v/>
      </c>
      <c r="CT82" s="76"/>
      <c r="CU82" s="61" t="str">
        <f t="shared" si="81"/>
        <v>-</v>
      </c>
      <c r="CV82" s="62" t="str">
        <f t="shared" si="82"/>
        <v>-</v>
      </c>
      <c r="CW82" s="63" t="str">
        <f t="shared" si="83"/>
        <v>-</v>
      </c>
      <c r="CX82" s="63" t="str">
        <f t="shared" si="108"/>
        <v>-</v>
      </c>
      <c r="CY82" s="63" t="str">
        <f t="shared" si="84"/>
        <v>-</v>
      </c>
      <c r="CZ82" s="63" t="str">
        <f t="shared" si="85"/>
        <v>-</v>
      </c>
      <c r="DA82" s="51" t="str">
        <f t="shared" si="109"/>
        <v>-</v>
      </c>
      <c r="DB82" s="52" t="str">
        <f t="shared" si="110"/>
        <v>-</v>
      </c>
      <c r="DC82" s="53" t="str">
        <f t="shared" si="86"/>
        <v>-</v>
      </c>
      <c r="DD82" s="7" t="str">
        <f t="shared" si="111"/>
        <v>-</v>
      </c>
      <c r="DE82" s="7" t="str">
        <f t="shared" si="87"/>
        <v>-</v>
      </c>
      <c r="DF82" s="7" t="str">
        <f t="shared" si="88"/>
        <v>-</v>
      </c>
      <c r="DG82" s="7" t="str">
        <f t="shared" si="89"/>
        <v>-</v>
      </c>
      <c r="DH82" s="7" t="str">
        <f t="shared" si="90"/>
        <v>-</v>
      </c>
      <c r="DI82" s="7" t="str">
        <f t="shared" si="91"/>
        <v>-</v>
      </c>
      <c r="DJ82" s="7" t="str">
        <f t="shared" si="92"/>
        <v>-</v>
      </c>
      <c r="DK82" s="7" t="str">
        <f t="shared" si="93"/>
        <v>-</v>
      </c>
      <c r="DL82" s="13" t="str">
        <f t="shared" si="94"/>
        <v>-</v>
      </c>
      <c r="DM82" s="14" t="str">
        <f t="shared" si="95"/>
        <v>-</v>
      </c>
      <c r="DN82" s="37" t="str">
        <f t="shared" si="112"/>
        <v>-</v>
      </c>
      <c r="DO82" s="89" t="str">
        <f t="shared" si="96"/>
        <v>OK</v>
      </c>
    </row>
    <row r="83" spans="1:119" s="1" customFormat="1" ht="20.100000000000001" customHeight="1">
      <c r="A83" s="76">
        <v>20</v>
      </c>
      <c r="B83" s="92"/>
      <c r="C83" s="64"/>
      <c r="D83" s="71"/>
      <c r="E83" s="71"/>
      <c r="F83" s="71"/>
      <c r="G83" s="71"/>
      <c r="H83" s="71"/>
      <c r="I83" s="69" t="str">
        <f t="shared" si="97"/>
        <v>-</v>
      </c>
      <c r="J83" s="72"/>
      <c r="K83" s="73"/>
      <c r="L83" s="92"/>
      <c r="M83" s="64"/>
      <c r="N83" s="65"/>
      <c r="O83" s="65"/>
      <c r="P83" s="65"/>
      <c r="Q83" s="65"/>
      <c r="R83" s="65"/>
      <c r="S83" s="69" t="str">
        <f t="shared" si="98"/>
        <v>-</v>
      </c>
      <c r="T83" s="68"/>
      <c r="U83" s="64"/>
      <c r="V83" s="64"/>
      <c r="W83" s="65"/>
      <c r="X83" s="65"/>
      <c r="Y83" s="65"/>
      <c r="Z83" s="65"/>
      <c r="AA83" s="65"/>
      <c r="AB83" s="69" t="str">
        <f t="shared" si="99"/>
        <v>-</v>
      </c>
      <c r="AC83" s="68"/>
      <c r="AD83" s="70" t="str">
        <f t="shared" si="76"/>
        <v>-</v>
      </c>
      <c r="AE83" s="73"/>
      <c r="AF83" s="92"/>
      <c r="AG83" s="64"/>
      <c r="AH83" s="65"/>
      <c r="AI83" s="65"/>
      <c r="AJ83" s="65"/>
      <c r="AK83" s="65"/>
      <c r="AL83" s="65"/>
      <c r="AM83" s="69" t="str">
        <f t="shared" si="100"/>
        <v>-</v>
      </c>
      <c r="AN83" s="68"/>
      <c r="AO83" s="64"/>
      <c r="AP83" s="64"/>
      <c r="AQ83" s="65"/>
      <c r="AR83" s="65"/>
      <c r="AS83" s="65"/>
      <c r="AT83" s="65"/>
      <c r="AU83" s="65"/>
      <c r="AV83" s="69" t="str">
        <f t="shared" si="101"/>
        <v>-</v>
      </c>
      <c r="AW83" s="68"/>
      <c r="AX83" s="70" t="str">
        <f t="shared" si="102"/>
        <v>-</v>
      </c>
      <c r="AY83" s="73"/>
      <c r="AZ83" s="92"/>
      <c r="BA83" s="64"/>
      <c r="BB83" s="65"/>
      <c r="BC83" s="65"/>
      <c r="BD83" s="65"/>
      <c r="BE83" s="65"/>
      <c r="BF83" s="65"/>
      <c r="BG83" s="69" t="str">
        <f t="shared" si="103"/>
        <v>-</v>
      </c>
      <c r="BH83" s="68"/>
      <c r="BI83" s="64"/>
      <c r="BJ83" s="64"/>
      <c r="BK83" s="65"/>
      <c r="BL83" s="65"/>
      <c r="BM83" s="65"/>
      <c r="BN83" s="65"/>
      <c r="BO83" s="65"/>
      <c r="BP83" s="69" t="str">
        <f t="shared" si="104"/>
        <v>-</v>
      </c>
      <c r="BQ83" s="68"/>
      <c r="BR83" s="70" t="str">
        <f t="shared" si="105"/>
        <v>-</v>
      </c>
      <c r="BS83" s="73"/>
      <c r="BT83" s="92"/>
      <c r="BU83" s="64"/>
      <c r="BV83" s="65"/>
      <c r="BW83" s="65"/>
      <c r="BX83" s="65"/>
      <c r="BY83" s="65"/>
      <c r="BZ83" s="65"/>
      <c r="CA83" s="99" t="str">
        <f t="shared" si="106"/>
        <v>-</v>
      </c>
      <c r="CB83" s="76"/>
      <c r="CC83" s="93"/>
      <c r="CD83" s="94"/>
      <c r="CE83" s="80"/>
      <c r="CF83" s="80"/>
      <c r="CG83" s="80"/>
      <c r="CH83" s="80"/>
      <c r="CI83" s="80"/>
      <c r="CJ83" s="98" t="str">
        <f t="shared" si="107"/>
        <v>-</v>
      </c>
      <c r="CK83" s="76"/>
      <c r="CL83" s="81"/>
      <c r="CM83" s="82"/>
      <c r="CN83" s="64" t="str">
        <f t="shared" si="77"/>
        <v>-</v>
      </c>
      <c r="CO83" s="65"/>
      <c r="CP83" s="65"/>
      <c r="CQ83" s="66" t="str">
        <f t="shared" si="78"/>
        <v>-</v>
      </c>
      <c r="CR83" s="64" t="str">
        <f t="shared" si="79"/>
        <v>-</v>
      </c>
      <c r="CS83" s="67" t="str">
        <f t="shared" si="80"/>
        <v/>
      </c>
      <c r="CT83" s="76"/>
      <c r="CU83" s="61" t="str">
        <f t="shared" si="81"/>
        <v>-</v>
      </c>
      <c r="CV83" s="62" t="str">
        <f t="shared" si="82"/>
        <v>-</v>
      </c>
      <c r="CW83" s="63" t="str">
        <f t="shared" si="83"/>
        <v>-</v>
      </c>
      <c r="CX83" s="63" t="str">
        <f t="shared" si="108"/>
        <v>-</v>
      </c>
      <c r="CY83" s="63" t="str">
        <f t="shared" si="84"/>
        <v>-</v>
      </c>
      <c r="CZ83" s="63" t="str">
        <f t="shared" si="85"/>
        <v>-</v>
      </c>
      <c r="DA83" s="51" t="str">
        <f t="shared" si="109"/>
        <v>-</v>
      </c>
      <c r="DB83" s="52" t="str">
        <f t="shared" si="110"/>
        <v>-</v>
      </c>
      <c r="DC83" s="53" t="str">
        <f t="shared" si="86"/>
        <v>-</v>
      </c>
      <c r="DD83" s="7" t="str">
        <f t="shared" si="111"/>
        <v>-</v>
      </c>
      <c r="DE83" s="7" t="str">
        <f t="shared" si="87"/>
        <v>-</v>
      </c>
      <c r="DF83" s="7" t="str">
        <f t="shared" si="88"/>
        <v>-</v>
      </c>
      <c r="DG83" s="7" t="str">
        <f t="shared" si="89"/>
        <v>-</v>
      </c>
      <c r="DH83" s="7" t="str">
        <f t="shared" si="90"/>
        <v>-</v>
      </c>
      <c r="DI83" s="7" t="str">
        <f t="shared" si="91"/>
        <v>-</v>
      </c>
      <c r="DJ83" s="7" t="str">
        <f t="shared" si="92"/>
        <v>-</v>
      </c>
      <c r="DK83" s="7" t="str">
        <f t="shared" si="93"/>
        <v>-</v>
      </c>
      <c r="DL83" s="13" t="str">
        <f t="shared" si="94"/>
        <v>-</v>
      </c>
      <c r="DM83" s="14" t="str">
        <f t="shared" si="95"/>
        <v>-</v>
      </c>
      <c r="DN83" s="37" t="str">
        <f t="shared" si="112"/>
        <v>-</v>
      </c>
      <c r="DO83" s="89" t="str">
        <f t="shared" si="96"/>
        <v>OK</v>
      </c>
    </row>
    <row r="84" spans="1:119" s="1" customFormat="1" ht="20.100000000000001" customHeight="1">
      <c r="A84" s="76">
        <v>21</v>
      </c>
      <c r="B84" s="92"/>
      <c r="C84" s="64"/>
      <c r="D84" s="71"/>
      <c r="E84" s="71"/>
      <c r="F84" s="71"/>
      <c r="G84" s="71"/>
      <c r="H84" s="71"/>
      <c r="I84" s="69" t="str">
        <f t="shared" si="97"/>
        <v>-</v>
      </c>
      <c r="J84" s="72"/>
      <c r="K84" s="73"/>
      <c r="L84" s="92"/>
      <c r="M84" s="64"/>
      <c r="N84" s="65"/>
      <c r="O84" s="65"/>
      <c r="P84" s="65"/>
      <c r="Q84" s="65"/>
      <c r="R84" s="65"/>
      <c r="S84" s="69" t="str">
        <f t="shared" si="98"/>
        <v>-</v>
      </c>
      <c r="T84" s="68"/>
      <c r="U84" s="64"/>
      <c r="V84" s="64"/>
      <c r="W84" s="65"/>
      <c r="X84" s="65"/>
      <c r="Y84" s="65"/>
      <c r="Z84" s="65"/>
      <c r="AA84" s="65"/>
      <c r="AB84" s="69" t="str">
        <f t="shared" si="99"/>
        <v>-</v>
      </c>
      <c r="AC84" s="68"/>
      <c r="AD84" s="70" t="str">
        <f t="shared" si="76"/>
        <v>-</v>
      </c>
      <c r="AE84" s="73"/>
      <c r="AF84" s="92"/>
      <c r="AG84" s="64"/>
      <c r="AH84" s="65"/>
      <c r="AI84" s="65"/>
      <c r="AJ84" s="65"/>
      <c r="AK84" s="65"/>
      <c r="AL84" s="65"/>
      <c r="AM84" s="69" t="str">
        <f t="shared" si="100"/>
        <v>-</v>
      </c>
      <c r="AN84" s="68"/>
      <c r="AO84" s="64"/>
      <c r="AP84" s="64"/>
      <c r="AQ84" s="65"/>
      <c r="AR84" s="65"/>
      <c r="AS84" s="65"/>
      <c r="AT84" s="65"/>
      <c r="AU84" s="65"/>
      <c r="AV84" s="69" t="str">
        <f t="shared" si="101"/>
        <v>-</v>
      </c>
      <c r="AW84" s="68"/>
      <c r="AX84" s="70" t="str">
        <f t="shared" si="102"/>
        <v>-</v>
      </c>
      <c r="AY84" s="73"/>
      <c r="AZ84" s="92"/>
      <c r="BA84" s="64"/>
      <c r="BB84" s="65"/>
      <c r="BC84" s="65"/>
      <c r="BD84" s="65"/>
      <c r="BE84" s="65"/>
      <c r="BF84" s="65"/>
      <c r="BG84" s="69" t="str">
        <f t="shared" si="103"/>
        <v>-</v>
      </c>
      <c r="BH84" s="68"/>
      <c r="BI84" s="64"/>
      <c r="BJ84" s="64"/>
      <c r="BK84" s="65"/>
      <c r="BL84" s="65"/>
      <c r="BM84" s="65"/>
      <c r="BN84" s="65"/>
      <c r="BO84" s="65"/>
      <c r="BP84" s="69" t="str">
        <f t="shared" si="104"/>
        <v>-</v>
      </c>
      <c r="BQ84" s="68"/>
      <c r="BR84" s="70" t="str">
        <f t="shared" si="105"/>
        <v>-</v>
      </c>
      <c r="BS84" s="73"/>
      <c r="BT84" s="92"/>
      <c r="BU84" s="64"/>
      <c r="BV84" s="65"/>
      <c r="BW84" s="65"/>
      <c r="BX84" s="65"/>
      <c r="BY84" s="65"/>
      <c r="BZ84" s="65"/>
      <c r="CA84" s="99" t="str">
        <f t="shared" si="106"/>
        <v>-</v>
      </c>
      <c r="CB84" s="76"/>
      <c r="CC84" s="93"/>
      <c r="CD84" s="94"/>
      <c r="CE84" s="80"/>
      <c r="CF84" s="80"/>
      <c r="CG84" s="80"/>
      <c r="CH84" s="80"/>
      <c r="CI84" s="80"/>
      <c r="CJ84" s="98" t="str">
        <f t="shared" si="107"/>
        <v>-</v>
      </c>
      <c r="CK84" s="76"/>
      <c r="CL84" s="81"/>
      <c r="CM84" s="82"/>
      <c r="CN84" s="64" t="str">
        <f t="shared" si="77"/>
        <v>-</v>
      </c>
      <c r="CO84" s="65"/>
      <c r="CP84" s="65"/>
      <c r="CQ84" s="66" t="str">
        <f t="shared" si="78"/>
        <v>-</v>
      </c>
      <c r="CR84" s="64" t="str">
        <f t="shared" si="79"/>
        <v>-</v>
      </c>
      <c r="CS84" s="67" t="str">
        <f t="shared" si="80"/>
        <v/>
      </c>
      <c r="CT84" s="76"/>
      <c r="CU84" s="61" t="str">
        <f t="shared" si="81"/>
        <v>-</v>
      </c>
      <c r="CV84" s="62" t="str">
        <f t="shared" si="82"/>
        <v>-</v>
      </c>
      <c r="CW84" s="63" t="str">
        <f t="shared" si="83"/>
        <v>-</v>
      </c>
      <c r="CX84" s="63" t="str">
        <f t="shared" si="108"/>
        <v>-</v>
      </c>
      <c r="CY84" s="63" t="str">
        <f t="shared" si="84"/>
        <v>-</v>
      </c>
      <c r="CZ84" s="63" t="str">
        <f t="shared" si="85"/>
        <v>-</v>
      </c>
      <c r="DA84" s="51" t="str">
        <f t="shared" si="109"/>
        <v>-</v>
      </c>
      <c r="DB84" s="52" t="str">
        <f t="shared" si="110"/>
        <v>-</v>
      </c>
      <c r="DC84" s="53" t="str">
        <f t="shared" si="86"/>
        <v>-</v>
      </c>
      <c r="DD84" s="7" t="str">
        <f t="shared" si="111"/>
        <v>-</v>
      </c>
      <c r="DE84" s="7" t="str">
        <f t="shared" si="87"/>
        <v>-</v>
      </c>
      <c r="DF84" s="7" t="str">
        <f t="shared" si="88"/>
        <v>-</v>
      </c>
      <c r="DG84" s="7" t="str">
        <f t="shared" si="89"/>
        <v>-</v>
      </c>
      <c r="DH84" s="7" t="str">
        <f t="shared" si="90"/>
        <v>-</v>
      </c>
      <c r="DI84" s="7" t="str">
        <f t="shared" si="91"/>
        <v>-</v>
      </c>
      <c r="DJ84" s="7" t="str">
        <f t="shared" si="92"/>
        <v>-</v>
      </c>
      <c r="DK84" s="7" t="str">
        <f t="shared" si="93"/>
        <v>-</v>
      </c>
      <c r="DL84" s="13" t="str">
        <f t="shared" si="94"/>
        <v>-</v>
      </c>
      <c r="DM84" s="14" t="str">
        <f t="shared" si="95"/>
        <v>-</v>
      </c>
      <c r="DN84" s="37" t="str">
        <f t="shared" si="112"/>
        <v>-</v>
      </c>
      <c r="DO84" s="89" t="str">
        <f t="shared" si="96"/>
        <v>OK</v>
      </c>
    </row>
    <row r="85" spans="1:119" s="1" customFormat="1" ht="20.100000000000001" customHeight="1">
      <c r="A85" s="76">
        <v>22</v>
      </c>
      <c r="B85" s="92"/>
      <c r="C85" s="64"/>
      <c r="D85" s="71"/>
      <c r="E85" s="71"/>
      <c r="F85" s="71"/>
      <c r="G85" s="71"/>
      <c r="H85" s="71"/>
      <c r="I85" s="69" t="str">
        <f t="shared" si="97"/>
        <v>-</v>
      </c>
      <c r="J85" s="72"/>
      <c r="K85" s="73"/>
      <c r="L85" s="92"/>
      <c r="M85" s="64"/>
      <c r="N85" s="65"/>
      <c r="O85" s="65"/>
      <c r="P85" s="65"/>
      <c r="Q85" s="65"/>
      <c r="R85" s="65"/>
      <c r="S85" s="69" t="str">
        <f t="shared" si="98"/>
        <v>-</v>
      </c>
      <c r="T85" s="68"/>
      <c r="U85" s="64"/>
      <c r="V85" s="64"/>
      <c r="W85" s="65"/>
      <c r="X85" s="65"/>
      <c r="Y85" s="65"/>
      <c r="Z85" s="65"/>
      <c r="AA85" s="65"/>
      <c r="AB85" s="69" t="str">
        <f t="shared" si="99"/>
        <v>-</v>
      </c>
      <c r="AC85" s="68"/>
      <c r="AD85" s="70" t="str">
        <f t="shared" si="76"/>
        <v>-</v>
      </c>
      <c r="AE85" s="73"/>
      <c r="AF85" s="92"/>
      <c r="AG85" s="64"/>
      <c r="AH85" s="65"/>
      <c r="AI85" s="65"/>
      <c r="AJ85" s="65"/>
      <c r="AK85" s="65"/>
      <c r="AL85" s="65"/>
      <c r="AM85" s="69" t="str">
        <f t="shared" si="100"/>
        <v>-</v>
      </c>
      <c r="AN85" s="68"/>
      <c r="AO85" s="64"/>
      <c r="AP85" s="64"/>
      <c r="AQ85" s="65"/>
      <c r="AR85" s="65"/>
      <c r="AS85" s="65"/>
      <c r="AT85" s="65"/>
      <c r="AU85" s="65"/>
      <c r="AV85" s="69" t="str">
        <f t="shared" si="101"/>
        <v>-</v>
      </c>
      <c r="AW85" s="68"/>
      <c r="AX85" s="70" t="str">
        <f t="shared" si="102"/>
        <v>-</v>
      </c>
      <c r="AY85" s="73"/>
      <c r="AZ85" s="92"/>
      <c r="BA85" s="64"/>
      <c r="BB85" s="65"/>
      <c r="BC85" s="65"/>
      <c r="BD85" s="65"/>
      <c r="BE85" s="65"/>
      <c r="BF85" s="65"/>
      <c r="BG85" s="69" t="str">
        <f t="shared" si="103"/>
        <v>-</v>
      </c>
      <c r="BH85" s="68"/>
      <c r="BI85" s="64"/>
      <c r="BJ85" s="64"/>
      <c r="BK85" s="65"/>
      <c r="BL85" s="65"/>
      <c r="BM85" s="65"/>
      <c r="BN85" s="65"/>
      <c r="BO85" s="65"/>
      <c r="BP85" s="69" t="str">
        <f t="shared" si="104"/>
        <v>-</v>
      </c>
      <c r="BQ85" s="68"/>
      <c r="BR85" s="70" t="str">
        <f t="shared" si="105"/>
        <v>-</v>
      </c>
      <c r="BS85" s="73"/>
      <c r="BT85" s="92"/>
      <c r="BU85" s="64"/>
      <c r="BV85" s="65"/>
      <c r="BW85" s="65"/>
      <c r="BX85" s="65"/>
      <c r="BY85" s="65"/>
      <c r="BZ85" s="65"/>
      <c r="CA85" s="99" t="str">
        <f t="shared" si="106"/>
        <v>-</v>
      </c>
      <c r="CB85" s="76"/>
      <c r="CC85" s="93"/>
      <c r="CD85" s="94"/>
      <c r="CE85" s="80"/>
      <c r="CF85" s="80"/>
      <c r="CG85" s="80"/>
      <c r="CH85" s="80"/>
      <c r="CI85" s="80"/>
      <c r="CJ85" s="98" t="str">
        <f t="shared" si="107"/>
        <v>-</v>
      </c>
      <c r="CK85" s="76"/>
      <c r="CL85" s="81"/>
      <c r="CM85" s="82"/>
      <c r="CN85" s="64" t="str">
        <f t="shared" si="77"/>
        <v>-</v>
      </c>
      <c r="CO85" s="65"/>
      <c r="CP85" s="65"/>
      <c r="CQ85" s="66" t="str">
        <f t="shared" si="78"/>
        <v>-</v>
      </c>
      <c r="CR85" s="64" t="str">
        <f t="shared" si="79"/>
        <v>-</v>
      </c>
      <c r="CS85" s="67" t="str">
        <f t="shared" si="80"/>
        <v/>
      </c>
      <c r="CT85" s="76"/>
      <c r="CU85" s="61" t="str">
        <f t="shared" si="81"/>
        <v>-</v>
      </c>
      <c r="CV85" s="62" t="str">
        <f t="shared" si="82"/>
        <v>-</v>
      </c>
      <c r="CW85" s="63" t="str">
        <f t="shared" si="83"/>
        <v>-</v>
      </c>
      <c r="CX85" s="63" t="str">
        <f t="shared" si="108"/>
        <v>-</v>
      </c>
      <c r="CY85" s="63" t="str">
        <f t="shared" si="84"/>
        <v>-</v>
      </c>
      <c r="CZ85" s="63" t="str">
        <f t="shared" si="85"/>
        <v>-</v>
      </c>
      <c r="DA85" s="51" t="str">
        <f t="shared" si="109"/>
        <v>-</v>
      </c>
      <c r="DB85" s="52" t="str">
        <f t="shared" si="110"/>
        <v>-</v>
      </c>
      <c r="DC85" s="53" t="str">
        <f t="shared" si="86"/>
        <v>-</v>
      </c>
      <c r="DD85" s="7" t="str">
        <f t="shared" si="111"/>
        <v>-</v>
      </c>
      <c r="DE85" s="7" t="str">
        <f t="shared" si="87"/>
        <v>-</v>
      </c>
      <c r="DF85" s="7" t="str">
        <f t="shared" si="88"/>
        <v>-</v>
      </c>
      <c r="DG85" s="7" t="str">
        <f t="shared" si="89"/>
        <v>-</v>
      </c>
      <c r="DH85" s="7" t="str">
        <f t="shared" si="90"/>
        <v>-</v>
      </c>
      <c r="DI85" s="7" t="str">
        <f t="shared" si="91"/>
        <v>-</v>
      </c>
      <c r="DJ85" s="7" t="str">
        <f t="shared" si="92"/>
        <v>-</v>
      </c>
      <c r="DK85" s="7" t="str">
        <f t="shared" si="93"/>
        <v>-</v>
      </c>
      <c r="DL85" s="13" t="str">
        <f t="shared" si="94"/>
        <v>-</v>
      </c>
      <c r="DM85" s="14" t="str">
        <f t="shared" si="95"/>
        <v>-</v>
      </c>
      <c r="DN85" s="37" t="str">
        <f t="shared" si="112"/>
        <v>-</v>
      </c>
      <c r="DO85" s="89" t="str">
        <f t="shared" si="96"/>
        <v>OK</v>
      </c>
    </row>
    <row r="86" spans="1:119" s="1" customFormat="1" ht="20.100000000000001" customHeight="1">
      <c r="A86" s="76">
        <v>23</v>
      </c>
      <c r="B86" s="92"/>
      <c r="C86" s="64"/>
      <c r="D86" s="71"/>
      <c r="E86" s="71"/>
      <c r="F86" s="71"/>
      <c r="G86" s="71"/>
      <c r="H86" s="71"/>
      <c r="I86" s="69" t="str">
        <f t="shared" si="97"/>
        <v>-</v>
      </c>
      <c r="J86" s="72"/>
      <c r="K86" s="73"/>
      <c r="L86" s="92"/>
      <c r="M86" s="64"/>
      <c r="N86" s="65"/>
      <c r="O86" s="65"/>
      <c r="P86" s="65"/>
      <c r="Q86" s="65"/>
      <c r="R86" s="65"/>
      <c r="S86" s="69" t="str">
        <f t="shared" si="98"/>
        <v>-</v>
      </c>
      <c r="T86" s="68"/>
      <c r="U86" s="64"/>
      <c r="V86" s="64"/>
      <c r="W86" s="65"/>
      <c r="X86" s="65"/>
      <c r="Y86" s="65"/>
      <c r="Z86" s="65"/>
      <c r="AA86" s="65"/>
      <c r="AB86" s="69" t="str">
        <f t="shared" si="99"/>
        <v>-</v>
      </c>
      <c r="AC86" s="68"/>
      <c r="AD86" s="70" t="str">
        <f t="shared" si="76"/>
        <v>-</v>
      </c>
      <c r="AE86" s="73"/>
      <c r="AF86" s="92"/>
      <c r="AG86" s="64"/>
      <c r="AH86" s="65"/>
      <c r="AI86" s="65"/>
      <c r="AJ86" s="65"/>
      <c r="AK86" s="65"/>
      <c r="AL86" s="65"/>
      <c r="AM86" s="69" t="str">
        <f t="shared" si="100"/>
        <v>-</v>
      </c>
      <c r="AN86" s="68"/>
      <c r="AO86" s="64"/>
      <c r="AP86" s="64"/>
      <c r="AQ86" s="65"/>
      <c r="AR86" s="65"/>
      <c r="AS86" s="65"/>
      <c r="AT86" s="65"/>
      <c r="AU86" s="65"/>
      <c r="AV86" s="69" t="str">
        <f t="shared" si="101"/>
        <v>-</v>
      </c>
      <c r="AW86" s="68"/>
      <c r="AX86" s="70" t="str">
        <f t="shared" si="102"/>
        <v>-</v>
      </c>
      <c r="AY86" s="73"/>
      <c r="AZ86" s="92"/>
      <c r="BA86" s="64"/>
      <c r="BB86" s="65"/>
      <c r="BC86" s="65"/>
      <c r="BD86" s="65"/>
      <c r="BE86" s="65"/>
      <c r="BF86" s="65"/>
      <c r="BG86" s="69" t="str">
        <f t="shared" si="103"/>
        <v>-</v>
      </c>
      <c r="BH86" s="68"/>
      <c r="BI86" s="64"/>
      <c r="BJ86" s="64"/>
      <c r="BK86" s="65"/>
      <c r="BL86" s="65"/>
      <c r="BM86" s="65"/>
      <c r="BN86" s="65"/>
      <c r="BO86" s="65"/>
      <c r="BP86" s="69" t="str">
        <f t="shared" si="104"/>
        <v>-</v>
      </c>
      <c r="BQ86" s="68"/>
      <c r="BR86" s="70" t="str">
        <f t="shared" si="105"/>
        <v>-</v>
      </c>
      <c r="BS86" s="73"/>
      <c r="BT86" s="92"/>
      <c r="BU86" s="64"/>
      <c r="BV86" s="65"/>
      <c r="BW86" s="65"/>
      <c r="BX86" s="65"/>
      <c r="BY86" s="65"/>
      <c r="BZ86" s="65"/>
      <c r="CA86" s="99" t="str">
        <f t="shared" si="106"/>
        <v>-</v>
      </c>
      <c r="CB86" s="76"/>
      <c r="CC86" s="93"/>
      <c r="CD86" s="94"/>
      <c r="CE86" s="80"/>
      <c r="CF86" s="80"/>
      <c r="CG86" s="80"/>
      <c r="CH86" s="80"/>
      <c r="CI86" s="80"/>
      <c r="CJ86" s="98" t="str">
        <f t="shared" si="107"/>
        <v>-</v>
      </c>
      <c r="CK86" s="76"/>
      <c r="CL86" s="81"/>
      <c r="CM86" s="82"/>
      <c r="CN86" s="64" t="str">
        <f t="shared" si="77"/>
        <v>-</v>
      </c>
      <c r="CO86" s="65"/>
      <c r="CP86" s="65"/>
      <c r="CQ86" s="66" t="str">
        <f t="shared" si="78"/>
        <v>-</v>
      </c>
      <c r="CR86" s="64" t="str">
        <f t="shared" si="79"/>
        <v>-</v>
      </c>
      <c r="CS86" s="67" t="str">
        <f t="shared" si="80"/>
        <v/>
      </c>
      <c r="CT86" s="76"/>
      <c r="CU86" s="61" t="str">
        <f t="shared" si="81"/>
        <v>-</v>
      </c>
      <c r="CV86" s="62" t="str">
        <f t="shared" si="82"/>
        <v>-</v>
      </c>
      <c r="CW86" s="63" t="str">
        <f t="shared" si="83"/>
        <v>-</v>
      </c>
      <c r="CX86" s="63" t="str">
        <f t="shared" si="108"/>
        <v>-</v>
      </c>
      <c r="CY86" s="63" t="str">
        <f t="shared" si="84"/>
        <v>-</v>
      </c>
      <c r="CZ86" s="63" t="str">
        <f t="shared" si="85"/>
        <v>-</v>
      </c>
      <c r="DA86" s="51" t="str">
        <f t="shared" si="109"/>
        <v>-</v>
      </c>
      <c r="DB86" s="52" t="str">
        <f t="shared" si="110"/>
        <v>-</v>
      </c>
      <c r="DC86" s="53" t="str">
        <f t="shared" si="86"/>
        <v>-</v>
      </c>
      <c r="DD86" s="7" t="str">
        <f t="shared" si="111"/>
        <v>-</v>
      </c>
      <c r="DE86" s="7" t="str">
        <f t="shared" si="87"/>
        <v>-</v>
      </c>
      <c r="DF86" s="7" t="str">
        <f t="shared" si="88"/>
        <v>-</v>
      </c>
      <c r="DG86" s="7" t="str">
        <f t="shared" si="89"/>
        <v>-</v>
      </c>
      <c r="DH86" s="7" t="str">
        <f t="shared" si="90"/>
        <v>-</v>
      </c>
      <c r="DI86" s="7" t="str">
        <f t="shared" si="91"/>
        <v>-</v>
      </c>
      <c r="DJ86" s="7" t="str">
        <f t="shared" si="92"/>
        <v>-</v>
      </c>
      <c r="DK86" s="7" t="str">
        <f t="shared" si="93"/>
        <v>-</v>
      </c>
      <c r="DL86" s="13" t="str">
        <f t="shared" si="94"/>
        <v>-</v>
      </c>
      <c r="DM86" s="14" t="str">
        <f t="shared" si="95"/>
        <v>-</v>
      </c>
      <c r="DN86" s="37" t="str">
        <f t="shared" si="112"/>
        <v>-</v>
      </c>
      <c r="DO86" s="89" t="str">
        <f t="shared" si="96"/>
        <v>OK</v>
      </c>
    </row>
    <row r="87" spans="1:119" s="1" customFormat="1" ht="20.100000000000001" customHeight="1">
      <c r="A87" s="76">
        <v>24</v>
      </c>
      <c r="B87" s="92"/>
      <c r="C87" s="64"/>
      <c r="D87" s="71"/>
      <c r="E87" s="71"/>
      <c r="F87" s="71"/>
      <c r="G87" s="71"/>
      <c r="H87" s="71"/>
      <c r="I87" s="69" t="str">
        <f t="shared" si="97"/>
        <v>-</v>
      </c>
      <c r="J87" s="72"/>
      <c r="K87" s="73"/>
      <c r="L87" s="92"/>
      <c r="M87" s="64"/>
      <c r="N87" s="65"/>
      <c r="O87" s="65"/>
      <c r="P87" s="65"/>
      <c r="Q87" s="65"/>
      <c r="R87" s="65"/>
      <c r="S87" s="69" t="str">
        <f t="shared" si="98"/>
        <v>-</v>
      </c>
      <c r="T87" s="68"/>
      <c r="U87" s="64"/>
      <c r="V87" s="64"/>
      <c r="W87" s="65"/>
      <c r="X87" s="65"/>
      <c r="Y87" s="65"/>
      <c r="Z87" s="65"/>
      <c r="AA87" s="65"/>
      <c r="AB87" s="69" t="str">
        <f t="shared" si="99"/>
        <v>-</v>
      </c>
      <c r="AC87" s="68"/>
      <c r="AD87" s="70" t="str">
        <f t="shared" si="76"/>
        <v>-</v>
      </c>
      <c r="AE87" s="73"/>
      <c r="AF87" s="92"/>
      <c r="AG87" s="64"/>
      <c r="AH87" s="65"/>
      <c r="AI87" s="65"/>
      <c r="AJ87" s="65"/>
      <c r="AK87" s="65"/>
      <c r="AL87" s="65"/>
      <c r="AM87" s="69" t="str">
        <f t="shared" si="100"/>
        <v>-</v>
      </c>
      <c r="AN87" s="68"/>
      <c r="AO87" s="64"/>
      <c r="AP87" s="64"/>
      <c r="AQ87" s="65"/>
      <c r="AR87" s="65"/>
      <c r="AS87" s="65"/>
      <c r="AT87" s="65"/>
      <c r="AU87" s="65"/>
      <c r="AV87" s="69" t="str">
        <f t="shared" si="101"/>
        <v>-</v>
      </c>
      <c r="AW87" s="68"/>
      <c r="AX87" s="70" t="str">
        <f t="shared" si="102"/>
        <v>-</v>
      </c>
      <c r="AY87" s="73"/>
      <c r="AZ87" s="92"/>
      <c r="BA87" s="64"/>
      <c r="BB87" s="65"/>
      <c r="BC87" s="65"/>
      <c r="BD87" s="65"/>
      <c r="BE87" s="65"/>
      <c r="BF87" s="65"/>
      <c r="BG87" s="69" t="str">
        <f t="shared" si="103"/>
        <v>-</v>
      </c>
      <c r="BH87" s="68"/>
      <c r="BI87" s="64"/>
      <c r="BJ87" s="64"/>
      <c r="BK87" s="65"/>
      <c r="BL87" s="65"/>
      <c r="BM87" s="65"/>
      <c r="BN87" s="65"/>
      <c r="BO87" s="65"/>
      <c r="BP87" s="69" t="str">
        <f t="shared" si="104"/>
        <v>-</v>
      </c>
      <c r="BQ87" s="68"/>
      <c r="BR87" s="70" t="str">
        <f t="shared" si="105"/>
        <v>-</v>
      </c>
      <c r="BS87" s="73"/>
      <c r="BT87" s="92"/>
      <c r="BU87" s="64"/>
      <c r="BV87" s="65"/>
      <c r="BW87" s="65"/>
      <c r="BX87" s="65"/>
      <c r="BY87" s="65"/>
      <c r="BZ87" s="65"/>
      <c r="CA87" s="99" t="str">
        <f t="shared" si="106"/>
        <v>-</v>
      </c>
      <c r="CB87" s="76"/>
      <c r="CC87" s="93"/>
      <c r="CD87" s="94"/>
      <c r="CE87" s="80"/>
      <c r="CF87" s="80"/>
      <c r="CG87" s="80"/>
      <c r="CH87" s="80"/>
      <c r="CI87" s="80"/>
      <c r="CJ87" s="98" t="str">
        <f t="shared" si="107"/>
        <v>-</v>
      </c>
      <c r="CK87" s="76"/>
      <c r="CL87" s="81"/>
      <c r="CM87" s="82"/>
      <c r="CN87" s="64" t="str">
        <f t="shared" si="77"/>
        <v>-</v>
      </c>
      <c r="CO87" s="65"/>
      <c r="CP87" s="65"/>
      <c r="CQ87" s="66" t="str">
        <f t="shared" si="78"/>
        <v>-</v>
      </c>
      <c r="CR87" s="64" t="str">
        <f t="shared" si="79"/>
        <v>-</v>
      </c>
      <c r="CS87" s="67" t="str">
        <f t="shared" si="80"/>
        <v/>
      </c>
      <c r="CT87" s="76"/>
      <c r="CU87" s="61" t="str">
        <f t="shared" si="81"/>
        <v>-</v>
      </c>
      <c r="CV87" s="62" t="str">
        <f t="shared" si="82"/>
        <v>-</v>
      </c>
      <c r="CW87" s="63" t="str">
        <f t="shared" si="83"/>
        <v>-</v>
      </c>
      <c r="CX87" s="63" t="str">
        <f t="shared" si="108"/>
        <v>-</v>
      </c>
      <c r="CY87" s="63" t="str">
        <f t="shared" si="84"/>
        <v>-</v>
      </c>
      <c r="CZ87" s="63" t="str">
        <f t="shared" si="85"/>
        <v>-</v>
      </c>
      <c r="DA87" s="51" t="str">
        <f t="shared" si="109"/>
        <v>-</v>
      </c>
      <c r="DB87" s="52" t="str">
        <f t="shared" si="110"/>
        <v>-</v>
      </c>
      <c r="DC87" s="53" t="str">
        <f t="shared" si="86"/>
        <v>-</v>
      </c>
      <c r="DD87" s="7" t="str">
        <f t="shared" si="111"/>
        <v>-</v>
      </c>
      <c r="DE87" s="7" t="str">
        <f t="shared" si="87"/>
        <v>-</v>
      </c>
      <c r="DF87" s="7" t="str">
        <f t="shared" si="88"/>
        <v>-</v>
      </c>
      <c r="DG87" s="7" t="str">
        <f t="shared" si="89"/>
        <v>-</v>
      </c>
      <c r="DH87" s="7" t="str">
        <f t="shared" si="90"/>
        <v>-</v>
      </c>
      <c r="DI87" s="7" t="str">
        <f t="shared" si="91"/>
        <v>-</v>
      </c>
      <c r="DJ87" s="7" t="str">
        <f t="shared" si="92"/>
        <v>-</v>
      </c>
      <c r="DK87" s="7" t="str">
        <f t="shared" si="93"/>
        <v>-</v>
      </c>
      <c r="DL87" s="13" t="str">
        <f t="shared" si="94"/>
        <v>-</v>
      </c>
      <c r="DM87" s="14" t="str">
        <f t="shared" si="95"/>
        <v>-</v>
      </c>
      <c r="DN87" s="37" t="str">
        <f t="shared" si="112"/>
        <v>-</v>
      </c>
      <c r="DO87" s="89" t="str">
        <f t="shared" si="96"/>
        <v>OK</v>
      </c>
    </row>
    <row r="88" spans="1:119" s="1" customFormat="1" ht="20.100000000000001" customHeight="1">
      <c r="A88" s="76">
        <v>25</v>
      </c>
      <c r="B88" s="92"/>
      <c r="C88" s="64"/>
      <c r="D88" s="71"/>
      <c r="E88" s="71"/>
      <c r="F88" s="71"/>
      <c r="G88" s="71"/>
      <c r="H88" s="71"/>
      <c r="I88" s="69" t="str">
        <f t="shared" si="97"/>
        <v>-</v>
      </c>
      <c r="J88" s="72"/>
      <c r="K88" s="73"/>
      <c r="L88" s="92"/>
      <c r="M88" s="64"/>
      <c r="N88" s="65"/>
      <c r="O88" s="65"/>
      <c r="P88" s="65"/>
      <c r="Q88" s="65"/>
      <c r="R88" s="65"/>
      <c r="S88" s="69" t="str">
        <f t="shared" si="98"/>
        <v>-</v>
      </c>
      <c r="T88" s="68"/>
      <c r="U88" s="64"/>
      <c r="V88" s="64"/>
      <c r="W88" s="65"/>
      <c r="X88" s="65"/>
      <c r="Y88" s="65"/>
      <c r="Z88" s="65"/>
      <c r="AA88" s="65"/>
      <c r="AB88" s="69" t="str">
        <f t="shared" si="99"/>
        <v>-</v>
      </c>
      <c r="AC88" s="68"/>
      <c r="AD88" s="70" t="str">
        <f t="shared" si="76"/>
        <v>-</v>
      </c>
      <c r="AE88" s="73"/>
      <c r="AF88" s="92"/>
      <c r="AG88" s="64"/>
      <c r="AH88" s="65"/>
      <c r="AI88" s="65"/>
      <c r="AJ88" s="65"/>
      <c r="AK88" s="65"/>
      <c r="AL88" s="65"/>
      <c r="AM88" s="69" t="str">
        <f t="shared" si="100"/>
        <v>-</v>
      </c>
      <c r="AN88" s="68"/>
      <c r="AO88" s="64"/>
      <c r="AP88" s="64"/>
      <c r="AQ88" s="65"/>
      <c r="AR88" s="65"/>
      <c r="AS88" s="65"/>
      <c r="AT88" s="65"/>
      <c r="AU88" s="65"/>
      <c r="AV88" s="69" t="str">
        <f t="shared" si="101"/>
        <v>-</v>
      </c>
      <c r="AW88" s="68"/>
      <c r="AX88" s="70" t="str">
        <f t="shared" si="102"/>
        <v>-</v>
      </c>
      <c r="AY88" s="73"/>
      <c r="AZ88" s="92"/>
      <c r="BA88" s="64"/>
      <c r="BB88" s="65"/>
      <c r="BC88" s="65"/>
      <c r="BD88" s="65"/>
      <c r="BE88" s="65"/>
      <c r="BF88" s="65"/>
      <c r="BG88" s="69" t="str">
        <f t="shared" si="103"/>
        <v>-</v>
      </c>
      <c r="BH88" s="68"/>
      <c r="BI88" s="64"/>
      <c r="BJ88" s="64"/>
      <c r="BK88" s="65"/>
      <c r="BL88" s="65"/>
      <c r="BM88" s="65"/>
      <c r="BN88" s="65"/>
      <c r="BO88" s="65"/>
      <c r="BP88" s="69" t="str">
        <f t="shared" si="104"/>
        <v>-</v>
      </c>
      <c r="BQ88" s="68"/>
      <c r="BR88" s="70" t="str">
        <f t="shared" si="105"/>
        <v>-</v>
      </c>
      <c r="BS88" s="73"/>
      <c r="BT88" s="92"/>
      <c r="BU88" s="64"/>
      <c r="BV88" s="65"/>
      <c r="BW88" s="65"/>
      <c r="BX88" s="65"/>
      <c r="BY88" s="65"/>
      <c r="BZ88" s="65"/>
      <c r="CA88" s="99" t="str">
        <f t="shared" si="106"/>
        <v>-</v>
      </c>
      <c r="CB88" s="76"/>
      <c r="CC88" s="93"/>
      <c r="CD88" s="94"/>
      <c r="CE88" s="80"/>
      <c r="CF88" s="80"/>
      <c r="CG88" s="80"/>
      <c r="CH88" s="80"/>
      <c r="CI88" s="80"/>
      <c r="CJ88" s="98" t="str">
        <f t="shared" si="107"/>
        <v>-</v>
      </c>
      <c r="CK88" s="76"/>
      <c r="CL88" s="81"/>
      <c r="CM88" s="82"/>
      <c r="CN88" s="64" t="str">
        <f t="shared" si="77"/>
        <v>-</v>
      </c>
      <c r="CO88" s="65"/>
      <c r="CP88" s="65"/>
      <c r="CQ88" s="66" t="str">
        <f t="shared" si="78"/>
        <v>-</v>
      </c>
      <c r="CR88" s="64" t="str">
        <f t="shared" si="79"/>
        <v>-</v>
      </c>
      <c r="CS88" s="67" t="str">
        <f t="shared" si="80"/>
        <v/>
      </c>
      <c r="CT88" s="76"/>
      <c r="CU88" s="61" t="str">
        <f t="shared" si="81"/>
        <v>-</v>
      </c>
      <c r="CV88" s="62" t="str">
        <f t="shared" si="82"/>
        <v>-</v>
      </c>
      <c r="CW88" s="63" t="str">
        <f t="shared" si="83"/>
        <v>-</v>
      </c>
      <c r="CX88" s="63" t="str">
        <f t="shared" si="108"/>
        <v>-</v>
      </c>
      <c r="CY88" s="63" t="str">
        <f t="shared" si="84"/>
        <v>-</v>
      </c>
      <c r="CZ88" s="63" t="str">
        <f t="shared" si="85"/>
        <v>-</v>
      </c>
      <c r="DA88" s="51" t="str">
        <f t="shared" si="109"/>
        <v>-</v>
      </c>
      <c r="DB88" s="52" t="str">
        <f t="shared" si="110"/>
        <v>-</v>
      </c>
      <c r="DC88" s="53" t="str">
        <f t="shared" si="86"/>
        <v>-</v>
      </c>
      <c r="DD88" s="7" t="str">
        <f t="shared" si="111"/>
        <v>-</v>
      </c>
      <c r="DE88" s="7" t="str">
        <f t="shared" si="87"/>
        <v>-</v>
      </c>
      <c r="DF88" s="7" t="str">
        <f t="shared" si="88"/>
        <v>-</v>
      </c>
      <c r="DG88" s="7" t="str">
        <f t="shared" si="89"/>
        <v>-</v>
      </c>
      <c r="DH88" s="7" t="str">
        <f t="shared" si="90"/>
        <v>-</v>
      </c>
      <c r="DI88" s="7" t="str">
        <f t="shared" si="91"/>
        <v>-</v>
      </c>
      <c r="DJ88" s="7" t="str">
        <f t="shared" si="92"/>
        <v>-</v>
      </c>
      <c r="DK88" s="7" t="str">
        <f t="shared" si="93"/>
        <v>-</v>
      </c>
      <c r="DL88" s="13" t="str">
        <f t="shared" si="94"/>
        <v>-</v>
      </c>
      <c r="DM88" s="14" t="str">
        <f t="shared" si="95"/>
        <v>-</v>
      </c>
      <c r="DN88" s="37" t="str">
        <f t="shared" si="112"/>
        <v>-</v>
      </c>
      <c r="DO88" s="89" t="str">
        <f t="shared" si="96"/>
        <v>OK</v>
      </c>
    </row>
    <row r="89" spans="1:119" s="1" customFormat="1" ht="20.100000000000001" customHeight="1">
      <c r="A89" s="76">
        <v>26</v>
      </c>
      <c r="B89" s="92"/>
      <c r="C89" s="64"/>
      <c r="D89" s="71"/>
      <c r="E89" s="71"/>
      <c r="F89" s="71"/>
      <c r="G89" s="71"/>
      <c r="H89" s="71"/>
      <c r="I89" s="69" t="str">
        <f t="shared" si="97"/>
        <v>-</v>
      </c>
      <c r="J89" s="72"/>
      <c r="K89" s="73"/>
      <c r="L89" s="92"/>
      <c r="M89" s="64"/>
      <c r="N89" s="65"/>
      <c r="O89" s="65"/>
      <c r="P89" s="65"/>
      <c r="Q89" s="65"/>
      <c r="R89" s="65"/>
      <c r="S89" s="69" t="str">
        <f t="shared" si="98"/>
        <v>-</v>
      </c>
      <c r="T89" s="68"/>
      <c r="U89" s="64"/>
      <c r="V89" s="64"/>
      <c r="W89" s="65"/>
      <c r="X89" s="65"/>
      <c r="Y89" s="65"/>
      <c r="Z89" s="65"/>
      <c r="AA89" s="65"/>
      <c r="AB89" s="69" t="str">
        <f t="shared" si="99"/>
        <v>-</v>
      </c>
      <c r="AC89" s="68"/>
      <c r="AD89" s="70" t="str">
        <f t="shared" si="76"/>
        <v>-</v>
      </c>
      <c r="AE89" s="73"/>
      <c r="AF89" s="92"/>
      <c r="AG89" s="64"/>
      <c r="AH89" s="65"/>
      <c r="AI89" s="65"/>
      <c r="AJ89" s="65"/>
      <c r="AK89" s="65"/>
      <c r="AL89" s="65"/>
      <c r="AM89" s="69" t="str">
        <f t="shared" si="100"/>
        <v>-</v>
      </c>
      <c r="AN89" s="68"/>
      <c r="AO89" s="64"/>
      <c r="AP89" s="64"/>
      <c r="AQ89" s="65"/>
      <c r="AR89" s="65"/>
      <c r="AS89" s="65"/>
      <c r="AT89" s="65"/>
      <c r="AU89" s="65"/>
      <c r="AV89" s="69" t="str">
        <f t="shared" si="101"/>
        <v>-</v>
      </c>
      <c r="AW89" s="68"/>
      <c r="AX89" s="70" t="str">
        <f t="shared" si="102"/>
        <v>-</v>
      </c>
      <c r="AY89" s="73"/>
      <c r="AZ89" s="92"/>
      <c r="BA89" s="64"/>
      <c r="BB89" s="65"/>
      <c r="BC89" s="65"/>
      <c r="BD89" s="65"/>
      <c r="BE89" s="65"/>
      <c r="BF89" s="65"/>
      <c r="BG89" s="69" t="str">
        <f t="shared" si="103"/>
        <v>-</v>
      </c>
      <c r="BH89" s="68"/>
      <c r="BI89" s="64"/>
      <c r="BJ89" s="64"/>
      <c r="BK89" s="65"/>
      <c r="BL89" s="65"/>
      <c r="BM89" s="65"/>
      <c r="BN89" s="65"/>
      <c r="BO89" s="65"/>
      <c r="BP89" s="69" t="str">
        <f t="shared" si="104"/>
        <v>-</v>
      </c>
      <c r="BQ89" s="68"/>
      <c r="BR89" s="70" t="str">
        <f t="shared" si="105"/>
        <v>-</v>
      </c>
      <c r="BS89" s="73"/>
      <c r="BT89" s="92"/>
      <c r="BU89" s="64"/>
      <c r="BV89" s="65"/>
      <c r="BW89" s="65"/>
      <c r="BX89" s="65"/>
      <c r="BY89" s="65"/>
      <c r="BZ89" s="65"/>
      <c r="CA89" s="99" t="str">
        <f t="shared" si="106"/>
        <v>-</v>
      </c>
      <c r="CB89" s="76"/>
      <c r="CC89" s="93"/>
      <c r="CD89" s="94"/>
      <c r="CE89" s="80"/>
      <c r="CF89" s="80"/>
      <c r="CG89" s="80"/>
      <c r="CH89" s="80"/>
      <c r="CI89" s="80"/>
      <c r="CJ89" s="98" t="str">
        <f t="shared" si="107"/>
        <v>-</v>
      </c>
      <c r="CK89" s="76"/>
      <c r="CL89" s="81"/>
      <c r="CM89" s="82"/>
      <c r="CN89" s="64" t="str">
        <f t="shared" si="77"/>
        <v>-</v>
      </c>
      <c r="CO89" s="65"/>
      <c r="CP89" s="65"/>
      <c r="CQ89" s="66" t="str">
        <f t="shared" si="78"/>
        <v>-</v>
      </c>
      <c r="CR89" s="64" t="str">
        <f t="shared" si="79"/>
        <v>-</v>
      </c>
      <c r="CS89" s="67" t="str">
        <f t="shared" si="80"/>
        <v/>
      </c>
      <c r="CT89" s="76"/>
      <c r="CU89" s="61" t="str">
        <f t="shared" si="81"/>
        <v>-</v>
      </c>
      <c r="CV89" s="62" t="str">
        <f t="shared" si="82"/>
        <v>-</v>
      </c>
      <c r="CW89" s="63" t="str">
        <f t="shared" si="83"/>
        <v>-</v>
      </c>
      <c r="CX89" s="63" t="str">
        <f t="shared" si="108"/>
        <v>-</v>
      </c>
      <c r="CY89" s="63" t="str">
        <f t="shared" si="84"/>
        <v>-</v>
      </c>
      <c r="CZ89" s="63" t="str">
        <f t="shared" si="85"/>
        <v>-</v>
      </c>
      <c r="DA89" s="51" t="str">
        <f t="shared" si="109"/>
        <v>-</v>
      </c>
      <c r="DB89" s="52" t="str">
        <f t="shared" si="110"/>
        <v>-</v>
      </c>
      <c r="DC89" s="53" t="str">
        <f t="shared" si="86"/>
        <v>-</v>
      </c>
      <c r="DD89" s="7" t="str">
        <f t="shared" si="111"/>
        <v>-</v>
      </c>
      <c r="DE89" s="7" t="str">
        <f t="shared" si="87"/>
        <v>-</v>
      </c>
      <c r="DF89" s="7" t="str">
        <f t="shared" si="88"/>
        <v>-</v>
      </c>
      <c r="DG89" s="7" t="str">
        <f t="shared" si="89"/>
        <v>-</v>
      </c>
      <c r="DH89" s="7" t="str">
        <f t="shared" si="90"/>
        <v>-</v>
      </c>
      <c r="DI89" s="7" t="str">
        <f t="shared" si="91"/>
        <v>-</v>
      </c>
      <c r="DJ89" s="7" t="str">
        <f t="shared" si="92"/>
        <v>-</v>
      </c>
      <c r="DK89" s="7" t="str">
        <f t="shared" si="93"/>
        <v>-</v>
      </c>
      <c r="DL89" s="13" t="str">
        <f t="shared" si="94"/>
        <v>-</v>
      </c>
      <c r="DM89" s="14" t="str">
        <f t="shared" si="95"/>
        <v>-</v>
      </c>
      <c r="DN89" s="37" t="str">
        <f t="shared" si="112"/>
        <v>-</v>
      </c>
      <c r="DO89" s="89" t="str">
        <f t="shared" si="96"/>
        <v>OK</v>
      </c>
    </row>
    <row r="90" spans="1:119" s="1" customFormat="1" ht="20.100000000000001" customHeight="1">
      <c r="A90" s="76">
        <v>27</v>
      </c>
      <c r="B90" s="92"/>
      <c r="C90" s="64"/>
      <c r="D90" s="71"/>
      <c r="E90" s="71"/>
      <c r="F90" s="71"/>
      <c r="G90" s="71"/>
      <c r="H90" s="71"/>
      <c r="I90" s="69" t="str">
        <f t="shared" si="97"/>
        <v>-</v>
      </c>
      <c r="J90" s="72"/>
      <c r="K90" s="73"/>
      <c r="L90" s="92"/>
      <c r="M90" s="64"/>
      <c r="N90" s="65"/>
      <c r="O90" s="65"/>
      <c r="P90" s="65"/>
      <c r="Q90" s="65"/>
      <c r="R90" s="65"/>
      <c r="S90" s="69" t="str">
        <f t="shared" si="98"/>
        <v>-</v>
      </c>
      <c r="T90" s="68"/>
      <c r="U90" s="64"/>
      <c r="V90" s="64"/>
      <c r="W90" s="65"/>
      <c r="X90" s="65"/>
      <c r="Y90" s="65"/>
      <c r="Z90" s="65"/>
      <c r="AA90" s="65"/>
      <c r="AB90" s="69" t="str">
        <f t="shared" si="99"/>
        <v>-</v>
      </c>
      <c r="AC90" s="68"/>
      <c r="AD90" s="70" t="str">
        <f t="shared" si="76"/>
        <v>-</v>
      </c>
      <c r="AE90" s="73"/>
      <c r="AF90" s="92"/>
      <c r="AG90" s="64"/>
      <c r="AH90" s="65"/>
      <c r="AI90" s="65"/>
      <c r="AJ90" s="65"/>
      <c r="AK90" s="65"/>
      <c r="AL90" s="65"/>
      <c r="AM90" s="69" t="str">
        <f t="shared" si="100"/>
        <v>-</v>
      </c>
      <c r="AN90" s="68"/>
      <c r="AO90" s="64"/>
      <c r="AP90" s="64"/>
      <c r="AQ90" s="65"/>
      <c r="AR90" s="65"/>
      <c r="AS90" s="65"/>
      <c r="AT90" s="65"/>
      <c r="AU90" s="65"/>
      <c r="AV90" s="69" t="str">
        <f t="shared" si="101"/>
        <v>-</v>
      </c>
      <c r="AW90" s="68"/>
      <c r="AX90" s="70" t="str">
        <f t="shared" si="102"/>
        <v>-</v>
      </c>
      <c r="AY90" s="73"/>
      <c r="AZ90" s="92"/>
      <c r="BA90" s="64"/>
      <c r="BB90" s="65"/>
      <c r="BC90" s="65"/>
      <c r="BD90" s="65"/>
      <c r="BE90" s="65"/>
      <c r="BF90" s="65"/>
      <c r="BG90" s="69" t="str">
        <f t="shared" si="103"/>
        <v>-</v>
      </c>
      <c r="BH90" s="68"/>
      <c r="BI90" s="64"/>
      <c r="BJ90" s="64"/>
      <c r="BK90" s="65"/>
      <c r="BL90" s="65"/>
      <c r="BM90" s="65"/>
      <c r="BN90" s="65"/>
      <c r="BO90" s="65"/>
      <c r="BP90" s="69" t="str">
        <f t="shared" si="104"/>
        <v>-</v>
      </c>
      <c r="BQ90" s="68"/>
      <c r="BR90" s="70" t="str">
        <f t="shared" si="105"/>
        <v>-</v>
      </c>
      <c r="BS90" s="73"/>
      <c r="BT90" s="92"/>
      <c r="BU90" s="64"/>
      <c r="BV90" s="65"/>
      <c r="BW90" s="65"/>
      <c r="BX90" s="65"/>
      <c r="BY90" s="65"/>
      <c r="BZ90" s="65"/>
      <c r="CA90" s="99" t="str">
        <f t="shared" si="106"/>
        <v>-</v>
      </c>
      <c r="CB90" s="76"/>
      <c r="CC90" s="93"/>
      <c r="CD90" s="94"/>
      <c r="CE90" s="80"/>
      <c r="CF90" s="80"/>
      <c r="CG90" s="80"/>
      <c r="CH90" s="80"/>
      <c r="CI90" s="80"/>
      <c r="CJ90" s="98" t="str">
        <f t="shared" si="107"/>
        <v>-</v>
      </c>
      <c r="CK90" s="76"/>
      <c r="CL90" s="81"/>
      <c r="CM90" s="82"/>
      <c r="CN90" s="64" t="str">
        <f t="shared" si="77"/>
        <v>-</v>
      </c>
      <c r="CO90" s="65"/>
      <c r="CP90" s="65"/>
      <c r="CQ90" s="66" t="str">
        <f t="shared" si="78"/>
        <v>-</v>
      </c>
      <c r="CR90" s="64" t="str">
        <f t="shared" si="79"/>
        <v>-</v>
      </c>
      <c r="CS90" s="67" t="str">
        <f t="shared" si="80"/>
        <v/>
      </c>
      <c r="CT90" s="76"/>
      <c r="CU90" s="61" t="str">
        <f t="shared" si="81"/>
        <v>-</v>
      </c>
      <c r="CV90" s="62" t="str">
        <f t="shared" si="82"/>
        <v>-</v>
      </c>
      <c r="CW90" s="63" t="str">
        <f t="shared" si="83"/>
        <v>-</v>
      </c>
      <c r="CX90" s="63" t="str">
        <f t="shared" si="108"/>
        <v>-</v>
      </c>
      <c r="CY90" s="63" t="str">
        <f t="shared" si="84"/>
        <v>-</v>
      </c>
      <c r="CZ90" s="63" t="str">
        <f t="shared" si="85"/>
        <v>-</v>
      </c>
      <c r="DA90" s="51" t="str">
        <f t="shared" si="109"/>
        <v>-</v>
      </c>
      <c r="DB90" s="52" t="str">
        <f t="shared" si="110"/>
        <v>-</v>
      </c>
      <c r="DC90" s="53" t="str">
        <f t="shared" si="86"/>
        <v>-</v>
      </c>
      <c r="DD90" s="7" t="str">
        <f t="shared" si="111"/>
        <v>-</v>
      </c>
      <c r="DE90" s="7" t="str">
        <f t="shared" si="87"/>
        <v>-</v>
      </c>
      <c r="DF90" s="7" t="str">
        <f t="shared" si="88"/>
        <v>-</v>
      </c>
      <c r="DG90" s="7" t="str">
        <f t="shared" si="89"/>
        <v>-</v>
      </c>
      <c r="DH90" s="7" t="str">
        <f t="shared" si="90"/>
        <v>-</v>
      </c>
      <c r="DI90" s="7" t="str">
        <f t="shared" si="91"/>
        <v>-</v>
      </c>
      <c r="DJ90" s="7" t="str">
        <f t="shared" si="92"/>
        <v>-</v>
      </c>
      <c r="DK90" s="7" t="str">
        <f t="shared" si="93"/>
        <v>-</v>
      </c>
      <c r="DL90" s="13" t="str">
        <f t="shared" si="94"/>
        <v>-</v>
      </c>
      <c r="DM90" s="14" t="str">
        <f t="shared" si="95"/>
        <v>-</v>
      </c>
      <c r="DN90" s="37" t="str">
        <f t="shared" si="112"/>
        <v>-</v>
      </c>
      <c r="DO90" s="89" t="str">
        <f t="shared" si="96"/>
        <v>OK</v>
      </c>
    </row>
    <row r="91" spans="1:119" s="1" customFormat="1" ht="20.100000000000001" customHeight="1">
      <c r="A91" s="76">
        <v>28</v>
      </c>
      <c r="B91" s="92"/>
      <c r="C91" s="64"/>
      <c r="D91" s="71"/>
      <c r="E91" s="71"/>
      <c r="F91" s="71"/>
      <c r="G91" s="71"/>
      <c r="H91" s="71"/>
      <c r="I91" s="69" t="str">
        <f t="shared" si="97"/>
        <v>-</v>
      </c>
      <c r="J91" s="72"/>
      <c r="K91" s="73"/>
      <c r="L91" s="92"/>
      <c r="M91" s="64"/>
      <c r="N91" s="65"/>
      <c r="O91" s="65"/>
      <c r="P91" s="65"/>
      <c r="Q91" s="65"/>
      <c r="R91" s="65"/>
      <c r="S91" s="69" t="str">
        <f t="shared" si="98"/>
        <v>-</v>
      </c>
      <c r="T91" s="68"/>
      <c r="U91" s="64"/>
      <c r="V91" s="64"/>
      <c r="W91" s="65"/>
      <c r="X91" s="65"/>
      <c r="Y91" s="65"/>
      <c r="Z91" s="65"/>
      <c r="AA91" s="65"/>
      <c r="AB91" s="69" t="str">
        <f t="shared" si="99"/>
        <v>-</v>
      </c>
      <c r="AC91" s="68"/>
      <c r="AD91" s="70" t="str">
        <f t="shared" si="76"/>
        <v>-</v>
      </c>
      <c r="AE91" s="73"/>
      <c r="AF91" s="92"/>
      <c r="AG91" s="64"/>
      <c r="AH91" s="65"/>
      <c r="AI91" s="65"/>
      <c r="AJ91" s="65"/>
      <c r="AK91" s="65"/>
      <c r="AL91" s="65"/>
      <c r="AM91" s="69" t="str">
        <f t="shared" si="100"/>
        <v>-</v>
      </c>
      <c r="AN91" s="68"/>
      <c r="AO91" s="64"/>
      <c r="AP91" s="64"/>
      <c r="AQ91" s="65"/>
      <c r="AR91" s="65"/>
      <c r="AS91" s="65"/>
      <c r="AT91" s="65"/>
      <c r="AU91" s="65"/>
      <c r="AV91" s="69" t="str">
        <f t="shared" si="101"/>
        <v>-</v>
      </c>
      <c r="AW91" s="68"/>
      <c r="AX91" s="70" t="str">
        <f t="shared" si="102"/>
        <v>-</v>
      </c>
      <c r="AY91" s="73"/>
      <c r="AZ91" s="92"/>
      <c r="BA91" s="64"/>
      <c r="BB91" s="65"/>
      <c r="BC91" s="65"/>
      <c r="BD91" s="65"/>
      <c r="BE91" s="65"/>
      <c r="BF91" s="65"/>
      <c r="BG91" s="69" t="str">
        <f t="shared" si="103"/>
        <v>-</v>
      </c>
      <c r="BH91" s="68"/>
      <c r="BI91" s="64"/>
      <c r="BJ91" s="64"/>
      <c r="BK91" s="65"/>
      <c r="BL91" s="65"/>
      <c r="BM91" s="65"/>
      <c r="BN91" s="65"/>
      <c r="BO91" s="65"/>
      <c r="BP91" s="69" t="str">
        <f t="shared" si="104"/>
        <v>-</v>
      </c>
      <c r="BQ91" s="68"/>
      <c r="BR91" s="70" t="str">
        <f t="shared" si="105"/>
        <v>-</v>
      </c>
      <c r="BS91" s="73"/>
      <c r="BT91" s="92"/>
      <c r="BU91" s="64"/>
      <c r="BV91" s="65"/>
      <c r="BW91" s="65"/>
      <c r="BX91" s="65"/>
      <c r="BY91" s="65"/>
      <c r="BZ91" s="65"/>
      <c r="CA91" s="99" t="str">
        <f t="shared" si="106"/>
        <v>-</v>
      </c>
      <c r="CB91" s="76"/>
      <c r="CC91" s="93"/>
      <c r="CD91" s="94"/>
      <c r="CE91" s="80"/>
      <c r="CF91" s="80"/>
      <c r="CG91" s="80"/>
      <c r="CH91" s="80"/>
      <c r="CI91" s="80"/>
      <c r="CJ91" s="98" t="str">
        <f t="shared" si="107"/>
        <v>-</v>
      </c>
      <c r="CK91" s="76"/>
      <c r="CL91" s="81"/>
      <c r="CM91" s="82"/>
      <c r="CN91" s="64" t="str">
        <f t="shared" si="77"/>
        <v>-</v>
      </c>
      <c r="CO91" s="65"/>
      <c r="CP91" s="65"/>
      <c r="CQ91" s="66" t="str">
        <f t="shared" si="78"/>
        <v>-</v>
      </c>
      <c r="CR91" s="64" t="str">
        <f t="shared" si="79"/>
        <v>-</v>
      </c>
      <c r="CS91" s="67" t="str">
        <f t="shared" si="80"/>
        <v/>
      </c>
      <c r="CT91" s="76"/>
      <c r="CU91" s="61" t="str">
        <f t="shared" si="81"/>
        <v>-</v>
      </c>
      <c r="CV91" s="62" t="str">
        <f t="shared" si="82"/>
        <v>-</v>
      </c>
      <c r="CW91" s="63" t="str">
        <f t="shared" si="83"/>
        <v>-</v>
      </c>
      <c r="CX91" s="63" t="str">
        <f t="shared" si="108"/>
        <v>-</v>
      </c>
      <c r="CY91" s="63" t="str">
        <f t="shared" si="84"/>
        <v>-</v>
      </c>
      <c r="CZ91" s="63" t="str">
        <f t="shared" si="85"/>
        <v>-</v>
      </c>
      <c r="DA91" s="51" t="str">
        <f t="shared" si="109"/>
        <v>-</v>
      </c>
      <c r="DB91" s="52" t="str">
        <f t="shared" si="110"/>
        <v>-</v>
      </c>
      <c r="DC91" s="53" t="str">
        <f t="shared" si="86"/>
        <v>-</v>
      </c>
      <c r="DD91" s="7" t="str">
        <f t="shared" si="111"/>
        <v>-</v>
      </c>
      <c r="DE91" s="7" t="str">
        <f t="shared" si="87"/>
        <v>-</v>
      </c>
      <c r="DF91" s="7" t="str">
        <f t="shared" si="88"/>
        <v>-</v>
      </c>
      <c r="DG91" s="7" t="str">
        <f t="shared" si="89"/>
        <v>-</v>
      </c>
      <c r="DH91" s="7" t="str">
        <f t="shared" si="90"/>
        <v>-</v>
      </c>
      <c r="DI91" s="7" t="str">
        <f t="shared" si="91"/>
        <v>-</v>
      </c>
      <c r="DJ91" s="7" t="str">
        <f t="shared" si="92"/>
        <v>-</v>
      </c>
      <c r="DK91" s="7" t="str">
        <f t="shared" si="93"/>
        <v>-</v>
      </c>
      <c r="DL91" s="13" t="str">
        <f t="shared" si="94"/>
        <v>-</v>
      </c>
      <c r="DM91" s="14" t="str">
        <f t="shared" si="95"/>
        <v>-</v>
      </c>
      <c r="DN91" s="37" t="str">
        <f t="shared" si="112"/>
        <v>-</v>
      </c>
      <c r="DO91" s="89" t="str">
        <f t="shared" si="96"/>
        <v>OK</v>
      </c>
    </row>
    <row r="92" spans="1:119" s="1" customFormat="1" ht="20.100000000000001" customHeight="1">
      <c r="A92" s="76">
        <v>29</v>
      </c>
      <c r="B92" s="92"/>
      <c r="C92" s="64"/>
      <c r="D92" s="71"/>
      <c r="E92" s="71"/>
      <c r="F92" s="71"/>
      <c r="G92" s="71"/>
      <c r="H92" s="71"/>
      <c r="I92" s="69" t="str">
        <f t="shared" si="97"/>
        <v>-</v>
      </c>
      <c r="J92" s="72"/>
      <c r="K92" s="73"/>
      <c r="L92" s="92"/>
      <c r="M92" s="64"/>
      <c r="N92" s="65"/>
      <c r="O92" s="65"/>
      <c r="P92" s="65"/>
      <c r="Q92" s="65"/>
      <c r="R92" s="65"/>
      <c r="S92" s="69" t="str">
        <f t="shared" si="98"/>
        <v>-</v>
      </c>
      <c r="T92" s="68"/>
      <c r="U92" s="64"/>
      <c r="V92" s="64"/>
      <c r="W92" s="65"/>
      <c r="X92" s="65"/>
      <c r="Y92" s="65"/>
      <c r="Z92" s="65"/>
      <c r="AA92" s="65"/>
      <c r="AB92" s="69" t="str">
        <f t="shared" si="99"/>
        <v>-</v>
      </c>
      <c r="AC92" s="68"/>
      <c r="AD92" s="70" t="str">
        <f t="shared" si="76"/>
        <v>-</v>
      </c>
      <c r="AE92" s="73"/>
      <c r="AF92" s="92"/>
      <c r="AG92" s="64"/>
      <c r="AH92" s="65"/>
      <c r="AI92" s="65"/>
      <c r="AJ92" s="65"/>
      <c r="AK92" s="65"/>
      <c r="AL92" s="65"/>
      <c r="AM92" s="69" t="str">
        <f t="shared" si="100"/>
        <v>-</v>
      </c>
      <c r="AN92" s="68"/>
      <c r="AO92" s="64"/>
      <c r="AP92" s="64"/>
      <c r="AQ92" s="65"/>
      <c r="AR92" s="65"/>
      <c r="AS92" s="65"/>
      <c r="AT92" s="65"/>
      <c r="AU92" s="65"/>
      <c r="AV92" s="69" t="str">
        <f t="shared" si="101"/>
        <v>-</v>
      </c>
      <c r="AW92" s="68"/>
      <c r="AX92" s="70" t="str">
        <f t="shared" si="102"/>
        <v>-</v>
      </c>
      <c r="AY92" s="73"/>
      <c r="AZ92" s="92"/>
      <c r="BA92" s="64"/>
      <c r="BB92" s="65"/>
      <c r="BC92" s="65"/>
      <c r="BD92" s="65"/>
      <c r="BE92" s="65"/>
      <c r="BF92" s="65"/>
      <c r="BG92" s="69" t="str">
        <f t="shared" si="103"/>
        <v>-</v>
      </c>
      <c r="BH92" s="68"/>
      <c r="BI92" s="64"/>
      <c r="BJ92" s="64"/>
      <c r="BK92" s="65"/>
      <c r="BL92" s="65"/>
      <c r="BM92" s="65"/>
      <c r="BN92" s="65"/>
      <c r="BO92" s="65"/>
      <c r="BP92" s="69" t="str">
        <f t="shared" si="104"/>
        <v>-</v>
      </c>
      <c r="BQ92" s="68"/>
      <c r="BR92" s="70" t="str">
        <f t="shared" si="105"/>
        <v>-</v>
      </c>
      <c r="BS92" s="73"/>
      <c r="BT92" s="92"/>
      <c r="BU92" s="64"/>
      <c r="BV92" s="65"/>
      <c r="BW92" s="65"/>
      <c r="BX92" s="65"/>
      <c r="BY92" s="65"/>
      <c r="BZ92" s="65"/>
      <c r="CA92" s="99" t="str">
        <f t="shared" si="106"/>
        <v>-</v>
      </c>
      <c r="CB92" s="76"/>
      <c r="CC92" s="93"/>
      <c r="CD92" s="94"/>
      <c r="CE92" s="80"/>
      <c r="CF92" s="80"/>
      <c r="CG92" s="80"/>
      <c r="CH92" s="80"/>
      <c r="CI92" s="80"/>
      <c r="CJ92" s="98" t="str">
        <f t="shared" si="107"/>
        <v>-</v>
      </c>
      <c r="CK92" s="76"/>
      <c r="CL92" s="81"/>
      <c r="CM92" s="82"/>
      <c r="CN92" s="64" t="str">
        <f t="shared" si="77"/>
        <v>-</v>
      </c>
      <c r="CO92" s="65"/>
      <c r="CP92" s="65"/>
      <c r="CQ92" s="66" t="str">
        <f t="shared" si="78"/>
        <v>-</v>
      </c>
      <c r="CR92" s="64" t="str">
        <f t="shared" si="79"/>
        <v>-</v>
      </c>
      <c r="CS92" s="67" t="str">
        <f t="shared" si="80"/>
        <v/>
      </c>
      <c r="CT92" s="76"/>
      <c r="CU92" s="61" t="str">
        <f t="shared" si="81"/>
        <v>-</v>
      </c>
      <c r="CV92" s="62" t="str">
        <f t="shared" si="82"/>
        <v>-</v>
      </c>
      <c r="CW92" s="63" t="str">
        <f t="shared" si="83"/>
        <v>-</v>
      </c>
      <c r="CX92" s="63" t="str">
        <f t="shared" si="108"/>
        <v>-</v>
      </c>
      <c r="CY92" s="63" t="str">
        <f t="shared" si="84"/>
        <v>-</v>
      </c>
      <c r="CZ92" s="63" t="str">
        <f t="shared" si="85"/>
        <v>-</v>
      </c>
      <c r="DA92" s="51" t="str">
        <f t="shared" si="109"/>
        <v>-</v>
      </c>
      <c r="DB92" s="52" t="str">
        <f t="shared" si="110"/>
        <v>-</v>
      </c>
      <c r="DC92" s="53" t="str">
        <f t="shared" si="86"/>
        <v>-</v>
      </c>
      <c r="DD92" s="7" t="str">
        <f t="shared" si="111"/>
        <v>-</v>
      </c>
      <c r="DE92" s="7" t="str">
        <f t="shared" si="87"/>
        <v>-</v>
      </c>
      <c r="DF92" s="7" t="str">
        <f t="shared" si="88"/>
        <v>-</v>
      </c>
      <c r="DG92" s="7" t="str">
        <f t="shared" si="89"/>
        <v>-</v>
      </c>
      <c r="DH92" s="7" t="str">
        <f t="shared" si="90"/>
        <v>-</v>
      </c>
      <c r="DI92" s="7" t="str">
        <f t="shared" si="91"/>
        <v>-</v>
      </c>
      <c r="DJ92" s="7" t="str">
        <f t="shared" si="92"/>
        <v>-</v>
      </c>
      <c r="DK92" s="7" t="str">
        <f t="shared" si="93"/>
        <v>-</v>
      </c>
      <c r="DL92" s="13" t="str">
        <f t="shared" si="94"/>
        <v>-</v>
      </c>
      <c r="DM92" s="14" t="str">
        <f t="shared" si="95"/>
        <v>-</v>
      </c>
      <c r="DN92" s="37" t="str">
        <f t="shared" si="112"/>
        <v>-</v>
      </c>
      <c r="DO92" s="89" t="str">
        <f t="shared" si="96"/>
        <v>OK</v>
      </c>
    </row>
    <row r="93" spans="1:119" s="1" customFormat="1" ht="20.100000000000001" customHeight="1">
      <c r="A93" s="76">
        <v>30</v>
      </c>
      <c r="B93" s="92"/>
      <c r="C93" s="64"/>
      <c r="D93" s="71"/>
      <c r="E93" s="71"/>
      <c r="F93" s="71"/>
      <c r="G93" s="71"/>
      <c r="H93" s="71"/>
      <c r="I93" s="69" t="str">
        <f t="shared" si="97"/>
        <v>-</v>
      </c>
      <c r="J93" s="72"/>
      <c r="K93" s="73"/>
      <c r="L93" s="92"/>
      <c r="M93" s="64"/>
      <c r="N93" s="65"/>
      <c r="O93" s="65"/>
      <c r="P93" s="65"/>
      <c r="Q93" s="65"/>
      <c r="R93" s="65"/>
      <c r="S93" s="69" t="str">
        <f t="shared" si="98"/>
        <v>-</v>
      </c>
      <c r="T93" s="68"/>
      <c r="U93" s="64"/>
      <c r="V93" s="64"/>
      <c r="W93" s="65"/>
      <c r="X93" s="65"/>
      <c r="Y93" s="65"/>
      <c r="Z93" s="65"/>
      <c r="AA93" s="65"/>
      <c r="AB93" s="69" t="str">
        <f t="shared" si="99"/>
        <v>-</v>
      </c>
      <c r="AC93" s="68"/>
      <c r="AD93" s="70" t="str">
        <f t="shared" si="76"/>
        <v>-</v>
      </c>
      <c r="AE93" s="73"/>
      <c r="AF93" s="92"/>
      <c r="AG93" s="64"/>
      <c r="AH93" s="65"/>
      <c r="AI93" s="65"/>
      <c r="AJ93" s="65"/>
      <c r="AK93" s="65"/>
      <c r="AL93" s="65"/>
      <c r="AM93" s="69" t="str">
        <f t="shared" si="100"/>
        <v>-</v>
      </c>
      <c r="AN93" s="68"/>
      <c r="AO93" s="64"/>
      <c r="AP93" s="64"/>
      <c r="AQ93" s="65"/>
      <c r="AR93" s="65"/>
      <c r="AS93" s="65"/>
      <c r="AT93" s="65"/>
      <c r="AU93" s="65"/>
      <c r="AV93" s="69" t="str">
        <f t="shared" si="101"/>
        <v>-</v>
      </c>
      <c r="AW93" s="68"/>
      <c r="AX93" s="70" t="str">
        <f t="shared" si="102"/>
        <v>-</v>
      </c>
      <c r="AY93" s="73"/>
      <c r="AZ93" s="92"/>
      <c r="BA93" s="64"/>
      <c r="BB93" s="65"/>
      <c r="BC93" s="65"/>
      <c r="BD93" s="65"/>
      <c r="BE93" s="65"/>
      <c r="BF93" s="65"/>
      <c r="BG93" s="69" t="str">
        <f t="shared" si="103"/>
        <v>-</v>
      </c>
      <c r="BH93" s="68"/>
      <c r="BI93" s="64"/>
      <c r="BJ93" s="64"/>
      <c r="BK93" s="65"/>
      <c r="BL93" s="65"/>
      <c r="BM93" s="65"/>
      <c r="BN93" s="65"/>
      <c r="BO93" s="65"/>
      <c r="BP93" s="69" t="str">
        <f t="shared" si="104"/>
        <v>-</v>
      </c>
      <c r="BQ93" s="68"/>
      <c r="BR93" s="70" t="str">
        <f t="shared" si="105"/>
        <v>-</v>
      </c>
      <c r="BS93" s="73"/>
      <c r="BT93" s="92"/>
      <c r="BU93" s="64"/>
      <c r="BV93" s="65"/>
      <c r="BW93" s="65"/>
      <c r="BX93" s="65"/>
      <c r="BY93" s="65"/>
      <c r="BZ93" s="65"/>
      <c r="CA93" s="99" t="str">
        <f t="shared" si="106"/>
        <v>-</v>
      </c>
      <c r="CB93" s="76"/>
      <c r="CC93" s="93"/>
      <c r="CD93" s="94"/>
      <c r="CE93" s="80"/>
      <c r="CF93" s="80"/>
      <c r="CG93" s="80"/>
      <c r="CH93" s="80"/>
      <c r="CI93" s="80"/>
      <c r="CJ93" s="98" t="str">
        <f t="shared" si="107"/>
        <v>-</v>
      </c>
      <c r="CK93" s="76"/>
      <c r="CL93" s="81"/>
      <c r="CM93" s="82"/>
      <c r="CN93" s="64" t="str">
        <f t="shared" si="77"/>
        <v>-</v>
      </c>
      <c r="CO93" s="65"/>
      <c r="CP93" s="65"/>
      <c r="CQ93" s="66" t="str">
        <f t="shared" si="78"/>
        <v>-</v>
      </c>
      <c r="CR93" s="64" t="str">
        <f t="shared" si="79"/>
        <v>-</v>
      </c>
      <c r="CS93" s="67" t="str">
        <f t="shared" si="80"/>
        <v/>
      </c>
      <c r="CT93" s="76"/>
      <c r="CU93" s="61" t="str">
        <f t="shared" si="81"/>
        <v>-</v>
      </c>
      <c r="CV93" s="62" t="str">
        <f t="shared" si="82"/>
        <v>-</v>
      </c>
      <c r="CW93" s="63" t="str">
        <f t="shared" si="83"/>
        <v>-</v>
      </c>
      <c r="CX93" s="63" t="str">
        <f t="shared" si="108"/>
        <v>-</v>
      </c>
      <c r="CY93" s="63" t="str">
        <f t="shared" si="84"/>
        <v>-</v>
      </c>
      <c r="CZ93" s="63" t="str">
        <f t="shared" si="85"/>
        <v>-</v>
      </c>
      <c r="DA93" s="51" t="str">
        <f t="shared" si="109"/>
        <v>-</v>
      </c>
      <c r="DB93" s="52" t="str">
        <f t="shared" si="110"/>
        <v>-</v>
      </c>
      <c r="DC93" s="53" t="str">
        <f t="shared" si="86"/>
        <v>-</v>
      </c>
      <c r="DD93" s="7" t="str">
        <f t="shared" si="111"/>
        <v>-</v>
      </c>
      <c r="DE93" s="7" t="str">
        <f t="shared" si="87"/>
        <v>-</v>
      </c>
      <c r="DF93" s="7" t="str">
        <f t="shared" si="88"/>
        <v>-</v>
      </c>
      <c r="DG93" s="7" t="str">
        <f t="shared" si="89"/>
        <v>-</v>
      </c>
      <c r="DH93" s="7" t="str">
        <f t="shared" si="90"/>
        <v>-</v>
      </c>
      <c r="DI93" s="7" t="str">
        <f t="shared" si="91"/>
        <v>-</v>
      </c>
      <c r="DJ93" s="7" t="str">
        <f t="shared" si="92"/>
        <v>-</v>
      </c>
      <c r="DK93" s="7" t="str">
        <f t="shared" si="93"/>
        <v>-</v>
      </c>
      <c r="DL93" s="13" t="str">
        <f t="shared" si="94"/>
        <v>-</v>
      </c>
      <c r="DM93" s="14" t="str">
        <f t="shared" si="95"/>
        <v>-</v>
      </c>
      <c r="DN93" s="37" t="str">
        <f t="shared" si="112"/>
        <v>-</v>
      </c>
      <c r="DO93" s="89" t="str">
        <f t="shared" si="96"/>
        <v>OK</v>
      </c>
    </row>
    <row r="94" spans="1:119" s="1" customFormat="1" ht="20.100000000000001" customHeight="1">
      <c r="A94" s="76">
        <v>31</v>
      </c>
      <c r="B94" s="92"/>
      <c r="C94" s="64"/>
      <c r="D94" s="71"/>
      <c r="E94" s="71"/>
      <c r="F94" s="71"/>
      <c r="G94" s="71"/>
      <c r="H94" s="71"/>
      <c r="I94" s="69" t="str">
        <f t="shared" si="97"/>
        <v>-</v>
      </c>
      <c r="J94" s="72"/>
      <c r="K94" s="73"/>
      <c r="L94" s="92"/>
      <c r="M94" s="64"/>
      <c r="N94" s="65"/>
      <c r="O94" s="65"/>
      <c r="P94" s="65"/>
      <c r="Q94" s="65"/>
      <c r="R94" s="65"/>
      <c r="S94" s="69" t="str">
        <f t="shared" si="98"/>
        <v>-</v>
      </c>
      <c r="T94" s="68"/>
      <c r="U94" s="64"/>
      <c r="V94" s="64"/>
      <c r="W94" s="65"/>
      <c r="X94" s="65"/>
      <c r="Y94" s="65"/>
      <c r="Z94" s="65"/>
      <c r="AA94" s="65"/>
      <c r="AB94" s="69" t="str">
        <f t="shared" si="99"/>
        <v>-</v>
      </c>
      <c r="AC94" s="68"/>
      <c r="AD94" s="70" t="str">
        <f t="shared" si="76"/>
        <v>-</v>
      </c>
      <c r="AE94" s="73"/>
      <c r="AF94" s="92"/>
      <c r="AG94" s="64"/>
      <c r="AH94" s="65"/>
      <c r="AI94" s="65"/>
      <c r="AJ94" s="65"/>
      <c r="AK94" s="65"/>
      <c r="AL94" s="65"/>
      <c r="AM94" s="69" t="str">
        <f t="shared" si="100"/>
        <v>-</v>
      </c>
      <c r="AN94" s="68"/>
      <c r="AO94" s="64"/>
      <c r="AP94" s="64"/>
      <c r="AQ94" s="65"/>
      <c r="AR94" s="65"/>
      <c r="AS94" s="65"/>
      <c r="AT94" s="65"/>
      <c r="AU94" s="65"/>
      <c r="AV94" s="69" t="str">
        <f t="shared" si="101"/>
        <v>-</v>
      </c>
      <c r="AW94" s="68"/>
      <c r="AX94" s="70" t="str">
        <f t="shared" si="102"/>
        <v>-</v>
      </c>
      <c r="AY94" s="73"/>
      <c r="AZ94" s="92"/>
      <c r="BA94" s="64"/>
      <c r="BB94" s="65"/>
      <c r="BC94" s="65"/>
      <c r="BD94" s="65"/>
      <c r="BE94" s="65"/>
      <c r="BF94" s="65"/>
      <c r="BG94" s="69" t="str">
        <f t="shared" si="103"/>
        <v>-</v>
      </c>
      <c r="BH94" s="68"/>
      <c r="BI94" s="64"/>
      <c r="BJ94" s="64"/>
      <c r="BK94" s="65"/>
      <c r="BL94" s="65"/>
      <c r="BM94" s="65"/>
      <c r="BN94" s="65"/>
      <c r="BO94" s="65"/>
      <c r="BP94" s="69" t="str">
        <f t="shared" si="104"/>
        <v>-</v>
      </c>
      <c r="BQ94" s="68"/>
      <c r="BR94" s="70" t="str">
        <f t="shared" si="105"/>
        <v>-</v>
      </c>
      <c r="BS94" s="73"/>
      <c r="BT94" s="92"/>
      <c r="BU94" s="64"/>
      <c r="BV94" s="65"/>
      <c r="BW94" s="65"/>
      <c r="BX94" s="65"/>
      <c r="BY94" s="65"/>
      <c r="BZ94" s="65"/>
      <c r="CA94" s="99" t="str">
        <f t="shared" si="106"/>
        <v>-</v>
      </c>
      <c r="CB94" s="76"/>
      <c r="CC94" s="93"/>
      <c r="CD94" s="94"/>
      <c r="CE94" s="80"/>
      <c r="CF94" s="80"/>
      <c r="CG94" s="80"/>
      <c r="CH94" s="80"/>
      <c r="CI94" s="80"/>
      <c r="CJ94" s="98" t="str">
        <f t="shared" si="107"/>
        <v>-</v>
      </c>
      <c r="CK94" s="76"/>
      <c r="CL94" s="81"/>
      <c r="CM94" s="82"/>
      <c r="CN94" s="64" t="str">
        <f t="shared" si="77"/>
        <v>-</v>
      </c>
      <c r="CO94" s="65"/>
      <c r="CP94" s="65"/>
      <c r="CQ94" s="66" t="str">
        <f t="shared" si="78"/>
        <v>-</v>
      </c>
      <c r="CR94" s="64" t="str">
        <f t="shared" si="79"/>
        <v>-</v>
      </c>
      <c r="CS94" s="67" t="str">
        <f t="shared" si="80"/>
        <v/>
      </c>
      <c r="CT94" s="76"/>
      <c r="CU94" s="61" t="str">
        <f t="shared" si="81"/>
        <v>-</v>
      </c>
      <c r="CV94" s="62" t="str">
        <f t="shared" si="82"/>
        <v>-</v>
      </c>
      <c r="CW94" s="63" t="str">
        <f t="shared" si="83"/>
        <v>-</v>
      </c>
      <c r="CX94" s="63" t="str">
        <f t="shared" si="108"/>
        <v>-</v>
      </c>
      <c r="CY94" s="63" t="str">
        <f t="shared" si="84"/>
        <v>-</v>
      </c>
      <c r="CZ94" s="63" t="str">
        <f t="shared" si="85"/>
        <v>-</v>
      </c>
      <c r="DA94" s="51" t="str">
        <f t="shared" si="109"/>
        <v>-</v>
      </c>
      <c r="DB94" s="52" t="str">
        <f t="shared" si="110"/>
        <v>-</v>
      </c>
      <c r="DC94" s="53" t="str">
        <f t="shared" si="86"/>
        <v>-</v>
      </c>
      <c r="DD94" s="7" t="str">
        <f t="shared" si="111"/>
        <v>-</v>
      </c>
      <c r="DE94" s="7" t="str">
        <f t="shared" si="87"/>
        <v>-</v>
      </c>
      <c r="DF94" s="7" t="str">
        <f t="shared" si="88"/>
        <v>-</v>
      </c>
      <c r="DG94" s="7" t="str">
        <f t="shared" si="89"/>
        <v>-</v>
      </c>
      <c r="DH94" s="7" t="str">
        <f t="shared" si="90"/>
        <v>-</v>
      </c>
      <c r="DI94" s="7" t="str">
        <f t="shared" si="91"/>
        <v>-</v>
      </c>
      <c r="DJ94" s="7" t="str">
        <f t="shared" si="92"/>
        <v>-</v>
      </c>
      <c r="DK94" s="7" t="str">
        <f t="shared" si="93"/>
        <v>-</v>
      </c>
      <c r="DL94" s="13" t="str">
        <f t="shared" si="94"/>
        <v>-</v>
      </c>
      <c r="DM94" s="14" t="str">
        <f t="shared" si="95"/>
        <v>-</v>
      </c>
      <c r="DN94" s="37" t="str">
        <f t="shared" si="112"/>
        <v>-</v>
      </c>
      <c r="DO94" s="89" t="str">
        <f t="shared" si="96"/>
        <v>OK</v>
      </c>
    </row>
    <row r="95" spans="1:119" s="1" customFormat="1" ht="20.100000000000001" customHeight="1">
      <c r="A95" s="76">
        <v>32</v>
      </c>
      <c r="B95" s="92"/>
      <c r="C95" s="64"/>
      <c r="D95" s="71"/>
      <c r="E95" s="71"/>
      <c r="F95" s="71"/>
      <c r="G95" s="71"/>
      <c r="H95" s="71"/>
      <c r="I95" s="69" t="str">
        <f t="shared" si="97"/>
        <v>-</v>
      </c>
      <c r="J95" s="72"/>
      <c r="K95" s="73"/>
      <c r="L95" s="92"/>
      <c r="M95" s="64"/>
      <c r="N95" s="65"/>
      <c r="O95" s="65"/>
      <c r="P95" s="65"/>
      <c r="Q95" s="65"/>
      <c r="R95" s="65"/>
      <c r="S95" s="69" t="str">
        <f t="shared" si="98"/>
        <v>-</v>
      </c>
      <c r="T95" s="68"/>
      <c r="U95" s="64"/>
      <c r="V95" s="64"/>
      <c r="W95" s="65"/>
      <c r="X95" s="65"/>
      <c r="Y95" s="65"/>
      <c r="Z95" s="65"/>
      <c r="AA95" s="65"/>
      <c r="AB95" s="69" t="str">
        <f t="shared" si="99"/>
        <v>-</v>
      </c>
      <c r="AC95" s="68"/>
      <c r="AD95" s="70" t="str">
        <f t="shared" si="76"/>
        <v>-</v>
      </c>
      <c r="AE95" s="73"/>
      <c r="AF95" s="92"/>
      <c r="AG95" s="64"/>
      <c r="AH95" s="65"/>
      <c r="AI95" s="65"/>
      <c r="AJ95" s="65"/>
      <c r="AK95" s="65"/>
      <c r="AL95" s="65"/>
      <c r="AM95" s="69" t="str">
        <f t="shared" si="100"/>
        <v>-</v>
      </c>
      <c r="AN95" s="68"/>
      <c r="AO95" s="64"/>
      <c r="AP95" s="64"/>
      <c r="AQ95" s="65"/>
      <c r="AR95" s="65"/>
      <c r="AS95" s="65"/>
      <c r="AT95" s="65"/>
      <c r="AU95" s="65"/>
      <c r="AV95" s="69" t="str">
        <f t="shared" si="101"/>
        <v>-</v>
      </c>
      <c r="AW95" s="68"/>
      <c r="AX95" s="70" t="str">
        <f t="shared" si="102"/>
        <v>-</v>
      </c>
      <c r="AY95" s="73"/>
      <c r="AZ95" s="92"/>
      <c r="BA95" s="64"/>
      <c r="BB95" s="65"/>
      <c r="BC95" s="65"/>
      <c r="BD95" s="65"/>
      <c r="BE95" s="65"/>
      <c r="BF95" s="65"/>
      <c r="BG95" s="69" t="str">
        <f t="shared" si="103"/>
        <v>-</v>
      </c>
      <c r="BH95" s="68"/>
      <c r="BI95" s="64"/>
      <c r="BJ95" s="64"/>
      <c r="BK95" s="65"/>
      <c r="BL95" s="65"/>
      <c r="BM95" s="65"/>
      <c r="BN95" s="65"/>
      <c r="BO95" s="65"/>
      <c r="BP95" s="69" t="str">
        <f t="shared" si="104"/>
        <v>-</v>
      </c>
      <c r="BQ95" s="68"/>
      <c r="BR95" s="70" t="str">
        <f t="shared" si="105"/>
        <v>-</v>
      </c>
      <c r="BS95" s="73"/>
      <c r="BT95" s="92"/>
      <c r="BU95" s="64"/>
      <c r="BV95" s="65"/>
      <c r="BW95" s="65"/>
      <c r="BX95" s="65"/>
      <c r="BY95" s="65"/>
      <c r="BZ95" s="65"/>
      <c r="CA95" s="99" t="str">
        <f t="shared" si="106"/>
        <v>-</v>
      </c>
      <c r="CB95" s="76"/>
      <c r="CC95" s="93"/>
      <c r="CD95" s="94"/>
      <c r="CE95" s="80"/>
      <c r="CF95" s="80"/>
      <c r="CG95" s="80"/>
      <c r="CH95" s="80"/>
      <c r="CI95" s="80"/>
      <c r="CJ95" s="98" t="str">
        <f t="shared" si="107"/>
        <v>-</v>
      </c>
      <c r="CK95" s="76"/>
      <c r="CL95" s="81"/>
      <c r="CM95" s="82"/>
      <c r="CN95" s="64" t="str">
        <f t="shared" si="77"/>
        <v>-</v>
      </c>
      <c r="CO95" s="65"/>
      <c r="CP95" s="65"/>
      <c r="CQ95" s="66" t="str">
        <f t="shared" si="78"/>
        <v>-</v>
      </c>
      <c r="CR95" s="64" t="str">
        <f t="shared" si="79"/>
        <v>-</v>
      </c>
      <c r="CS95" s="67" t="str">
        <f t="shared" si="80"/>
        <v/>
      </c>
      <c r="CT95" s="76"/>
      <c r="CU95" s="61" t="str">
        <f t="shared" si="81"/>
        <v>-</v>
      </c>
      <c r="CV95" s="62" t="str">
        <f t="shared" si="82"/>
        <v>-</v>
      </c>
      <c r="CW95" s="63" t="str">
        <f t="shared" si="83"/>
        <v>-</v>
      </c>
      <c r="CX95" s="63" t="str">
        <f t="shared" si="108"/>
        <v>-</v>
      </c>
      <c r="CY95" s="63" t="str">
        <f t="shared" si="84"/>
        <v>-</v>
      </c>
      <c r="CZ95" s="63" t="str">
        <f t="shared" si="85"/>
        <v>-</v>
      </c>
      <c r="DA95" s="51" t="str">
        <f t="shared" si="109"/>
        <v>-</v>
      </c>
      <c r="DB95" s="52" t="str">
        <f t="shared" si="110"/>
        <v>-</v>
      </c>
      <c r="DC95" s="53" t="str">
        <f t="shared" si="86"/>
        <v>-</v>
      </c>
      <c r="DD95" s="7" t="str">
        <f t="shared" si="111"/>
        <v>-</v>
      </c>
      <c r="DE95" s="7" t="str">
        <f t="shared" si="87"/>
        <v>-</v>
      </c>
      <c r="DF95" s="7" t="str">
        <f t="shared" si="88"/>
        <v>-</v>
      </c>
      <c r="DG95" s="7" t="str">
        <f t="shared" si="89"/>
        <v>-</v>
      </c>
      <c r="DH95" s="7" t="str">
        <f t="shared" si="90"/>
        <v>-</v>
      </c>
      <c r="DI95" s="7" t="str">
        <f t="shared" si="91"/>
        <v>-</v>
      </c>
      <c r="DJ95" s="7" t="str">
        <f t="shared" si="92"/>
        <v>-</v>
      </c>
      <c r="DK95" s="7" t="str">
        <f t="shared" si="93"/>
        <v>-</v>
      </c>
      <c r="DL95" s="13" t="str">
        <f t="shared" si="94"/>
        <v>-</v>
      </c>
      <c r="DM95" s="14" t="str">
        <f t="shared" si="95"/>
        <v>-</v>
      </c>
      <c r="DN95" s="37" t="str">
        <f t="shared" si="112"/>
        <v>-</v>
      </c>
      <c r="DO95" s="89" t="str">
        <f t="shared" si="96"/>
        <v>OK</v>
      </c>
    </row>
    <row r="96" spans="1:119" s="1" customFormat="1" ht="20.100000000000001" customHeight="1">
      <c r="A96" s="76">
        <v>33</v>
      </c>
      <c r="B96" s="92"/>
      <c r="C96" s="64"/>
      <c r="D96" s="71"/>
      <c r="E96" s="71"/>
      <c r="F96" s="71"/>
      <c r="G96" s="71"/>
      <c r="H96" s="71"/>
      <c r="I96" s="69" t="str">
        <f t="shared" si="97"/>
        <v>-</v>
      </c>
      <c r="J96" s="72"/>
      <c r="K96" s="73"/>
      <c r="L96" s="92"/>
      <c r="M96" s="64"/>
      <c r="N96" s="65"/>
      <c r="O96" s="65"/>
      <c r="P96" s="65"/>
      <c r="Q96" s="65"/>
      <c r="R96" s="65"/>
      <c r="S96" s="69" t="str">
        <f t="shared" si="98"/>
        <v>-</v>
      </c>
      <c r="T96" s="68"/>
      <c r="U96" s="64"/>
      <c r="V96" s="64"/>
      <c r="W96" s="65"/>
      <c r="X96" s="65"/>
      <c r="Y96" s="65"/>
      <c r="Z96" s="65"/>
      <c r="AA96" s="65"/>
      <c r="AB96" s="69" t="str">
        <f t="shared" si="99"/>
        <v>-</v>
      </c>
      <c r="AC96" s="68"/>
      <c r="AD96" s="70" t="str">
        <f t="shared" ref="AD96:AD113" si="113">IF($J96="","-",AC96-T96)</f>
        <v>-</v>
      </c>
      <c r="AE96" s="73"/>
      <c r="AF96" s="92"/>
      <c r="AG96" s="64"/>
      <c r="AH96" s="65"/>
      <c r="AI96" s="65"/>
      <c r="AJ96" s="65"/>
      <c r="AK96" s="65"/>
      <c r="AL96" s="65"/>
      <c r="AM96" s="69" t="str">
        <f t="shared" si="100"/>
        <v>-</v>
      </c>
      <c r="AN96" s="68"/>
      <c r="AO96" s="64"/>
      <c r="AP96" s="64"/>
      <c r="AQ96" s="65"/>
      <c r="AR96" s="65"/>
      <c r="AS96" s="65"/>
      <c r="AT96" s="65"/>
      <c r="AU96" s="65"/>
      <c r="AV96" s="69" t="str">
        <f t="shared" si="101"/>
        <v>-</v>
      </c>
      <c r="AW96" s="68"/>
      <c r="AX96" s="70" t="str">
        <f t="shared" si="102"/>
        <v>-</v>
      </c>
      <c r="AY96" s="73"/>
      <c r="AZ96" s="92"/>
      <c r="BA96" s="64"/>
      <c r="BB96" s="65"/>
      <c r="BC96" s="65"/>
      <c r="BD96" s="65"/>
      <c r="BE96" s="65"/>
      <c r="BF96" s="65"/>
      <c r="BG96" s="69" t="str">
        <f t="shared" si="103"/>
        <v>-</v>
      </c>
      <c r="BH96" s="68"/>
      <c r="BI96" s="64"/>
      <c r="BJ96" s="64"/>
      <c r="BK96" s="65"/>
      <c r="BL96" s="65"/>
      <c r="BM96" s="65"/>
      <c r="BN96" s="65"/>
      <c r="BO96" s="65"/>
      <c r="BP96" s="69" t="str">
        <f t="shared" si="104"/>
        <v>-</v>
      </c>
      <c r="BQ96" s="68"/>
      <c r="BR96" s="70" t="str">
        <f t="shared" si="105"/>
        <v>-</v>
      </c>
      <c r="BS96" s="73"/>
      <c r="BT96" s="92"/>
      <c r="BU96" s="64"/>
      <c r="BV96" s="65"/>
      <c r="BW96" s="65"/>
      <c r="BX96" s="65"/>
      <c r="BY96" s="65"/>
      <c r="BZ96" s="65"/>
      <c r="CA96" s="99" t="str">
        <f t="shared" si="106"/>
        <v>-</v>
      </c>
      <c r="CB96" s="76"/>
      <c r="CC96" s="93"/>
      <c r="CD96" s="94"/>
      <c r="CE96" s="80"/>
      <c r="CF96" s="80"/>
      <c r="CG96" s="80"/>
      <c r="CH96" s="80"/>
      <c r="CI96" s="80"/>
      <c r="CJ96" s="98" t="str">
        <f t="shared" si="107"/>
        <v>-</v>
      </c>
      <c r="CK96" s="76"/>
      <c r="CL96" s="81"/>
      <c r="CM96" s="82"/>
      <c r="CN96" s="64" t="str">
        <f t="shared" ref="CN96:CN113" si="114">IF($J96="","-",IF(AND(AB96&gt;0,S96=0),"Y","N"))</f>
        <v>-</v>
      </c>
      <c r="CO96" s="65"/>
      <c r="CP96" s="65"/>
      <c r="CQ96" s="66" t="str">
        <f t="shared" ref="CQ96:CQ113" si="115">IF($J96="","-",IF(AC96=0,0,AC96-J96))</f>
        <v>-</v>
      </c>
      <c r="CR96" s="64" t="str">
        <f t="shared" ref="CR96:CR113" si="116">IF($J96="","-",IF(AND(I96&gt;=CR$4,CQ96&gt;=CQ$4,CP96="N",S96=0),"Yes","No"))</f>
        <v>-</v>
      </c>
      <c r="CS96" s="67" t="str">
        <f t="shared" ref="CS96:CS113" si="117">IF($J96="","",IF(S96&gt;0,0,IF(AD96=0,0,AB96/(AD96*24))))</f>
        <v/>
      </c>
      <c r="CT96" s="76"/>
      <c r="CU96" s="61" t="str">
        <f t="shared" ref="CU96:CU113" si="118">IF(J96="","-",CJ96)</f>
        <v>-</v>
      </c>
      <c r="CV96" s="62" t="str">
        <f t="shared" si="82"/>
        <v>-</v>
      </c>
      <c r="CW96" s="63" t="str">
        <f t="shared" si="83"/>
        <v>-</v>
      </c>
      <c r="CX96" s="63" t="str">
        <f t="shared" si="108"/>
        <v>-</v>
      </c>
      <c r="CY96" s="63" t="str">
        <f t="shared" ref="CY96:CY113" si="119">IF($J96="","-",S96+AM96+BG96+CA96)</f>
        <v>-</v>
      </c>
      <c r="CZ96" s="63" t="str">
        <f t="shared" ref="CZ96:CZ113" si="120">IF($J96="","-",(CL96-J96)*86400)</f>
        <v>-</v>
      </c>
      <c r="DA96" s="51" t="str">
        <f t="shared" si="109"/>
        <v>-</v>
      </c>
      <c r="DB96" s="52" t="str">
        <f t="shared" si="110"/>
        <v>-</v>
      </c>
      <c r="DC96" s="53" t="str">
        <f t="shared" ref="DC96:DC113" si="121">IF($J96="", "-", IF(AND(CV96=0, CX96=2),  1,   IFERROR((DA96*3600)/(IFERROR(CZ96-DB96-2,CZ96-2)*$CS$114+CU96*3600),0)))</f>
        <v>-</v>
      </c>
      <c r="DD96" s="7" t="str">
        <f t="shared" si="111"/>
        <v>-</v>
      </c>
      <c r="DE96" s="7" t="str">
        <f t="shared" ref="DE96:DE113" si="122">IF($J96="","-",IFERROR((3600*CV96/$CS$114),0))</f>
        <v>-</v>
      </c>
      <c r="DF96" s="7" t="str">
        <f t="shared" ref="DF96:DF113" si="123">IF(J96="","-",(CM96-J96)*86400)</f>
        <v>-</v>
      </c>
      <c r="DG96" s="7" t="str">
        <f t="shared" ref="DG96:DG113" si="124">IF($J96="","-",(CL96-J96-(3/86400))*86400)</f>
        <v>-</v>
      </c>
      <c r="DH96" s="7" t="str">
        <f t="shared" ref="DH96:DH113" si="125">IF($J96="","-",IF($CW96=0,0, $CW96-IFERROR(3600*$CV96/$CS$114,0)-1))</f>
        <v>-</v>
      </c>
      <c r="DI96" s="7" t="str">
        <f t="shared" ref="DI96:DI113" si="126">IF($J96="","-",IF($CW96=0,0, $CW96-IFERROR(3600*$CV96/$CS$114,0)-2))</f>
        <v>-</v>
      </c>
      <c r="DJ96" s="7" t="str">
        <f t="shared" ref="DJ96:DJ113" si="127">IF($J96="","-",IF($CW96=0,0, $CW96-IFERROR(3600*$CV96/$CS$114,0)-1))</f>
        <v>-</v>
      </c>
      <c r="DK96" s="7" t="str">
        <f t="shared" ref="DK96:DK113" si="128">IF($J96="","-",IF($CW96=0,0, $CW96-IFERROR(3600*$CV96/$CS$114,0)))</f>
        <v>-</v>
      </c>
      <c r="DL96" s="13" t="str">
        <f t="shared" ref="DL96:DL113" si="129">IF($J96="","-",HLOOKUP(CX96,$DH$63:$DK$113,A96+1, FALSE))</f>
        <v>-</v>
      </c>
      <c r="DM96" s="14" t="str">
        <f t="shared" ref="DM96:DM113" si="130">IF($J96="","-",IFERROR(IF(CU96=0,((DA96*(3600/DF96))/($CS$114*((DG96-DB96+1)/DF96))),((DA96*(3600/DF96))/(($CS$114*(((DG96-DB96+1)/DF96)))+((CU96*3600)/DF96)))),0))</f>
        <v>-</v>
      </c>
      <c r="DN96" s="37" t="str">
        <f t="shared" si="112"/>
        <v>-</v>
      </c>
      <c r="DO96" s="89" t="str">
        <f t="shared" ref="DO96:DO113" si="131">IF(AND(I96&gt;DA96,CP96&lt;&gt;"Y"),"Blocked?","OK")</f>
        <v>OK</v>
      </c>
    </row>
    <row r="97" spans="1:119" s="1" customFormat="1" ht="20.100000000000001" customHeight="1">
      <c r="A97" s="76">
        <v>34</v>
      </c>
      <c r="B97" s="92"/>
      <c r="C97" s="64"/>
      <c r="D97" s="71"/>
      <c r="E97" s="71"/>
      <c r="F97" s="71"/>
      <c r="G97" s="71"/>
      <c r="H97" s="71"/>
      <c r="I97" s="69" t="str">
        <f t="shared" si="97"/>
        <v>-</v>
      </c>
      <c r="J97" s="72"/>
      <c r="K97" s="73"/>
      <c r="L97" s="92"/>
      <c r="M97" s="64"/>
      <c r="N97" s="65"/>
      <c r="O97" s="65"/>
      <c r="P97" s="65"/>
      <c r="Q97" s="65"/>
      <c r="R97" s="65"/>
      <c r="S97" s="69" t="str">
        <f t="shared" si="98"/>
        <v>-</v>
      </c>
      <c r="T97" s="68"/>
      <c r="U97" s="64"/>
      <c r="V97" s="64"/>
      <c r="W97" s="65"/>
      <c r="X97" s="65"/>
      <c r="Y97" s="65"/>
      <c r="Z97" s="65"/>
      <c r="AA97" s="65"/>
      <c r="AB97" s="69" t="str">
        <f t="shared" si="99"/>
        <v>-</v>
      </c>
      <c r="AC97" s="68"/>
      <c r="AD97" s="70" t="str">
        <f t="shared" si="113"/>
        <v>-</v>
      </c>
      <c r="AE97" s="73"/>
      <c r="AF97" s="92"/>
      <c r="AG97" s="64"/>
      <c r="AH97" s="65"/>
      <c r="AI97" s="65"/>
      <c r="AJ97" s="65"/>
      <c r="AK97" s="65"/>
      <c r="AL97" s="65"/>
      <c r="AM97" s="69" t="str">
        <f t="shared" si="100"/>
        <v>-</v>
      </c>
      <c r="AN97" s="68"/>
      <c r="AO97" s="64"/>
      <c r="AP97" s="64"/>
      <c r="AQ97" s="65"/>
      <c r="AR97" s="65"/>
      <c r="AS97" s="65"/>
      <c r="AT97" s="65"/>
      <c r="AU97" s="65"/>
      <c r="AV97" s="69" t="str">
        <f t="shared" si="101"/>
        <v>-</v>
      </c>
      <c r="AW97" s="68"/>
      <c r="AX97" s="70" t="str">
        <f t="shared" si="102"/>
        <v>-</v>
      </c>
      <c r="AY97" s="73"/>
      <c r="AZ97" s="92"/>
      <c r="BA97" s="64"/>
      <c r="BB97" s="65"/>
      <c r="BC97" s="65"/>
      <c r="BD97" s="65"/>
      <c r="BE97" s="65"/>
      <c r="BF97" s="65"/>
      <c r="BG97" s="69" t="str">
        <f t="shared" si="103"/>
        <v>-</v>
      </c>
      <c r="BH97" s="68"/>
      <c r="BI97" s="64"/>
      <c r="BJ97" s="64"/>
      <c r="BK97" s="65"/>
      <c r="BL97" s="65"/>
      <c r="BM97" s="65"/>
      <c r="BN97" s="65"/>
      <c r="BO97" s="65"/>
      <c r="BP97" s="69" t="str">
        <f t="shared" si="104"/>
        <v>-</v>
      </c>
      <c r="BQ97" s="68"/>
      <c r="BR97" s="70" t="str">
        <f t="shared" si="105"/>
        <v>-</v>
      </c>
      <c r="BS97" s="73"/>
      <c r="BT97" s="92"/>
      <c r="BU97" s="64"/>
      <c r="BV97" s="65"/>
      <c r="BW97" s="65"/>
      <c r="BX97" s="65"/>
      <c r="BY97" s="65"/>
      <c r="BZ97" s="65"/>
      <c r="CA97" s="99" t="str">
        <f t="shared" si="106"/>
        <v>-</v>
      </c>
      <c r="CB97" s="76"/>
      <c r="CC97" s="93"/>
      <c r="CD97" s="94"/>
      <c r="CE97" s="80"/>
      <c r="CF97" s="80"/>
      <c r="CG97" s="80"/>
      <c r="CH97" s="80"/>
      <c r="CI97" s="80"/>
      <c r="CJ97" s="98" t="str">
        <f t="shared" si="107"/>
        <v>-</v>
      </c>
      <c r="CK97" s="76"/>
      <c r="CL97" s="81"/>
      <c r="CM97" s="82"/>
      <c r="CN97" s="64" t="str">
        <f t="shared" si="114"/>
        <v>-</v>
      </c>
      <c r="CO97" s="65"/>
      <c r="CP97" s="65"/>
      <c r="CQ97" s="66" t="str">
        <f t="shared" si="115"/>
        <v>-</v>
      </c>
      <c r="CR97" s="64" t="str">
        <f t="shared" si="116"/>
        <v>-</v>
      </c>
      <c r="CS97" s="67" t="str">
        <f t="shared" si="117"/>
        <v/>
      </c>
      <c r="CT97" s="76"/>
      <c r="CU97" s="61" t="str">
        <f t="shared" si="118"/>
        <v>-</v>
      </c>
      <c r="CV97" s="62" t="str">
        <f t="shared" si="82"/>
        <v>-</v>
      </c>
      <c r="CW97" s="63" t="str">
        <f t="shared" si="83"/>
        <v>-</v>
      </c>
      <c r="CX97" s="63" t="str">
        <f t="shared" si="108"/>
        <v>-</v>
      </c>
      <c r="CY97" s="63" t="str">
        <f t="shared" si="119"/>
        <v>-</v>
      </c>
      <c r="CZ97" s="63" t="str">
        <f t="shared" si="120"/>
        <v>-</v>
      </c>
      <c r="DA97" s="51" t="str">
        <f>IF($J97="","-",CV97+CY97+CU97)</f>
        <v>-</v>
      </c>
      <c r="DB97" s="52" t="str">
        <f t="shared" si="110"/>
        <v>-</v>
      </c>
      <c r="DC97" s="53" t="str">
        <f t="shared" si="121"/>
        <v>-</v>
      </c>
      <c r="DD97" s="7" t="str">
        <f t="shared" si="111"/>
        <v>-</v>
      </c>
      <c r="DE97" s="7" t="str">
        <f t="shared" si="122"/>
        <v>-</v>
      </c>
      <c r="DF97" s="7" t="str">
        <f t="shared" si="123"/>
        <v>-</v>
      </c>
      <c r="DG97" s="7" t="str">
        <f t="shared" si="124"/>
        <v>-</v>
      </c>
      <c r="DH97" s="7" t="str">
        <f t="shared" si="125"/>
        <v>-</v>
      </c>
      <c r="DI97" s="7" t="str">
        <f t="shared" si="126"/>
        <v>-</v>
      </c>
      <c r="DJ97" s="7" t="str">
        <f t="shared" si="127"/>
        <v>-</v>
      </c>
      <c r="DK97" s="7" t="str">
        <f t="shared" si="128"/>
        <v>-</v>
      </c>
      <c r="DL97" s="13" t="str">
        <f t="shared" si="129"/>
        <v>-</v>
      </c>
      <c r="DM97" s="14" t="str">
        <f t="shared" si="130"/>
        <v>-</v>
      </c>
      <c r="DN97" s="37" t="str">
        <f t="shared" si="112"/>
        <v>-</v>
      </c>
      <c r="DO97" s="89" t="str">
        <f t="shared" si="131"/>
        <v>OK</v>
      </c>
    </row>
    <row r="98" spans="1:119" s="1" customFormat="1" ht="20.100000000000001" customHeight="1">
      <c r="A98" s="76">
        <v>35</v>
      </c>
      <c r="B98" s="92"/>
      <c r="C98" s="64"/>
      <c r="D98" s="71"/>
      <c r="E98" s="71"/>
      <c r="F98" s="71"/>
      <c r="G98" s="71"/>
      <c r="H98" s="71"/>
      <c r="I98" s="69" t="str">
        <f t="shared" si="97"/>
        <v>-</v>
      </c>
      <c r="J98" s="72"/>
      <c r="K98" s="73"/>
      <c r="L98" s="92"/>
      <c r="M98" s="64"/>
      <c r="N98" s="65"/>
      <c r="O98" s="65"/>
      <c r="P98" s="65"/>
      <c r="Q98" s="65"/>
      <c r="R98" s="65"/>
      <c r="S98" s="69" t="str">
        <f t="shared" si="98"/>
        <v>-</v>
      </c>
      <c r="T98" s="68"/>
      <c r="U98" s="64"/>
      <c r="V98" s="64"/>
      <c r="W98" s="65"/>
      <c r="X98" s="65"/>
      <c r="Y98" s="65"/>
      <c r="Z98" s="65"/>
      <c r="AA98" s="65"/>
      <c r="AB98" s="69" t="str">
        <f t="shared" si="99"/>
        <v>-</v>
      </c>
      <c r="AC98" s="68"/>
      <c r="AD98" s="70" t="str">
        <f t="shared" si="113"/>
        <v>-</v>
      </c>
      <c r="AE98" s="73"/>
      <c r="AF98" s="92"/>
      <c r="AG98" s="64"/>
      <c r="AH98" s="65"/>
      <c r="AI98" s="65"/>
      <c r="AJ98" s="65"/>
      <c r="AK98" s="65"/>
      <c r="AL98" s="65"/>
      <c r="AM98" s="69" t="str">
        <f t="shared" si="100"/>
        <v>-</v>
      </c>
      <c r="AN98" s="68"/>
      <c r="AO98" s="64"/>
      <c r="AP98" s="64"/>
      <c r="AQ98" s="65"/>
      <c r="AR98" s="65"/>
      <c r="AS98" s="65"/>
      <c r="AT98" s="65"/>
      <c r="AU98" s="65"/>
      <c r="AV98" s="69" t="str">
        <f t="shared" si="101"/>
        <v>-</v>
      </c>
      <c r="AW98" s="68"/>
      <c r="AX98" s="70" t="str">
        <f t="shared" si="102"/>
        <v>-</v>
      </c>
      <c r="AY98" s="73"/>
      <c r="AZ98" s="92"/>
      <c r="BA98" s="64"/>
      <c r="BB98" s="65"/>
      <c r="BC98" s="65"/>
      <c r="BD98" s="65"/>
      <c r="BE98" s="65"/>
      <c r="BF98" s="65"/>
      <c r="BG98" s="69" t="str">
        <f t="shared" si="103"/>
        <v>-</v>
      </c>
      <c r="BH98" s="68"/>
      <c r="BI98" s="64"/>
      <c r="BJ98" s="64"/>
      <c r="BK98" s="65"/>
      <c r="BL98" s="65"/>
      <c r="BM98" s="65"/>
      <c r="BN98" s="65"/>
      <c r="BO98" s="65"/>
      <c r="BP98" s="69" t="str">
        <f t="shared" si="104"/>
        <v>-</v>
      </c>
      <c r="BQ98" s="68"/>
      <c r="BR98" s="70" t="str">
        <f t="shared" si="105"/>
        <v>-</v>
      </c>
      <c r="BS98" s="73"/>
      <c r="BT98" s="92"/>
      <c r="BU98" s="64"/>
      <c r="BV98" s="65"/>
      <c r="BW98" s="65"/>
      <c r="BX98" s="65"/>
      <c r="BY98" s="65"/>
      <c r="BZ98" s="65"/>
      <c r="CA98" s="99" t="str">
        <f t="shared" si="106"/>
        <v>-</v>
      </c>
      <c r="CB98" s="76"/>
      <c r="CC98" s="93"/>
      <c r="CD98" s="94"/>
      <c r="CE98" s="80"/>
      <c r="CF98" s="80"/>
      <c r="CG98" s="80"/>
      <c r="CH98" s="80"/>
      <c r="CI98" s="80"/>
      <c r="CJ98" s="98" t="str">
        <f t="shared" si="107"/>
        <v>-</v>
      </c>
      <c r="CK98" s="76"/>
      <c r="CL98" s="81"/>
      <c r="CM98" s="82"/>
      <c r="CN98" s="64" t="str">
        <f t="shared" si="114"/>
        <v>-</v>
      </c>
      <c r="CO98" s="65"/>
      <c r="CP98" s="65"/>
      <c r="CQ98" s="66" t="str">
        <f t="shared" si="115"/>
        <v>-</v>
      </c>
      <c r="CR98" s="64" t="str">
        <f t="shared" si="116"/>
        <v>-</v>
      </c>
      <c r="CS98" s="67" t="str">
        <f t="shared" si="117"/>
        <v/>
      </c>
      <c r="CT98" s="76"/>
      <c r="CU98" s="61" t="str">
        <f t="shared" si="118"/>
        <v>-</v>
      </c>
      <c r="CV98" s="62" t="str">
        <f t="shared" si="82"/>
        <v>-</v>
      </c>
      <c r="CW98" s="63" t="str">
        <f t="shared" si="83"/>
        <v>-</v>
      </c>
      <c r="CX98" s="63" t="str">
        <f t="shared" si="108"/>
        <v>-</v>
      </c>
      <c r="CY98" s="63" t="str">
        <f t="shared" si="119"/>
        <v>-</v>
      </c>
      <c r="CZ98" s="63" t="str">
        <f t="shared" si="120"/>
        <v>-</v>
      </c>
      <c r="DA98" s="51" t="str">
        <f t="shared" ref="DA98:DA113" si="132">IF($J98="","-",CV98+CY98+CU98)</f>
        <v>-</v>
      </c>
      <c r="DB98" s="52" t="str">
        <f t="shared" si="110"/>
        <v>-</v>
      </c>
      <c r="DC98" s="53" t="str">
        <f t="shared" si="121"/>
        <v>-</v>
      </c>
      <c r="DD98" s="7" t="str">
        <f t="shared" si="111"/>
        <v>-</v>
      </c>
      <c r="DE98" s="7" t="str">
        <f t="shared" si="122"/>
        <v>-</v>
      </c>
      <c r="DF98" s="7" t="str">
        <f t="shared" si="123"/>
        <v>-</v>
      </c>
      <c r="DG98" s="7" t="str">
        <f t="shared" si="124"/>
        <v>-</v>
      </c>
      <c r="DH98" s="7" t="str">
        <f t="shared" si="125"/>
        <v>-</v>
      </c>
      <c r="DI98" s="7" t="str">
        <f t="shared" si="126"/>
        <v>-</v>
      </c>
      <c r="DJ98" s="7" t="str">
        <f t="shared" si="127"/>
        <v>-</v>
      </c>
      <c r="DK98" s="7" t="str">
        <f t="shared" si="128"/>
        <v>-</v>
      </c>
      <c r="DL98" s="13" t="str">
        <f t="shared" si="129"/>
        <v>-</v>
      </c>
      <c r="DM98" s="14" t="str">
        <f t="shared" si="130"/>
        <v>-</v>
      </c>
      <c r="DN98" s="37" t="str">
        <f t="shared" si="112"/>
        <v>-</v>
      </c>
      <c r="DO98" s="89" t="str">
        <f t="shared" si="131"/>
        <v>OK</v>
      </c>
    </row>
    <row r="99" spans="1:119" s="1" customFormat="1" ht="20.100000000000001" customHeight="1">
      <c r="A99" s="76">
        <v>36</v>
      </c>
      <c r="B99" s="92"/>
      <c r="C99" s="64"/>
      <c r="D99" s="71"/>
      <c r="E99" s="71"/>
      <c r="F99" s="71"/>
      <c r="G99" s="71"/>
      <c r="H99" s="71"/>
      <c r="I99" s="69" t="str">
        <f t="shared" si="97"/>
        <v>-</v>
      </c>
      <c r="J99" s="72"/>
      <c r="K99" s="73"/>
      <c r="L99" s="92"/>
      <c r="M99" s="64"/>
      <c r="N99" s="65"/>
      <c r="O99" s="65"/>
      <c r="P99" s="65"/>
      <c r="Q99" s="65"/>
      <c r="R99" s="65"/>
      <c r="S99" s="69" t="str">
        <f t="shared" si="98"/>
        <v>-</v>
      </c>
      <c r="T99" s="68"/>
      <c r="U99" s="64"/>
      <c r="V99" s="64"/>
      <c r="W99" s="65"/>
      <c r="X99" s="65"/>
      <c r="Y99" s="65"/>
      <c r="Z99" s="65"/>
      <c r="AA99" s="65"/>
      <c r="AB99" s="69" t="str">
        <f t="shared" si="99"/>
        <v>-</v>
      </c>
      <c r="AC99" s="68"/>
      <c r="AD99" s="70" t="str">
        <f t="shared" si="113"/>
        <v>-</v>
      </c>
      <c r="AE99" s="73"/>
      <c r="AF99" s="92"/>
      <c r="AG99" s="64"/>
      <c r="AH99" s="65"/>
      <c r="AI99" s="65"/>
      <c r="AJ99" s="65"/>
      <c r="AK99" s="65"/>
      <c r="AL99" s="65"/>
      <c r="AM99" s="69" t="str">
        <f t="shared" si="100"/>
        <v>-</v>
      </c>
      <c r="AN99" s="68"/>
      <c r="AO99" s="64"/>
      <c r="AP99" s="64"/>
      <c r="AQ99" s="65"/>
      <c r="AR99" s="65"/>
      <c r="AS99" s="65"/>
      <c r="AT99" s="65"/>
      <c r="AU99" s="65"/>
      <c r="AV99" s="69" t="str">
        <f t="shared" si="101"/>
        <v>-</v>
      </c>
      <c r="AW99" s="68"/>
      <c r="AX99" s="70" t="str">
        <f t="shared" si="102"/>
        <v>-</v>
      </c>
      <c r="AY99" s="73"/>
      <c r="AZ99" s="92"/>
      <c r="BA99" s="64"/>
      <c r="BB99" s="65"/>
      <c r="BC99" s="65"/>
      <c r="BD99" s="65"/>
      <c r="BE99" s="65"/>
      <c r="BF99" s="65"/>
      <c r="BG99" s="69" t="str">
        <f t="shared" si="103"/>
        <v>-</v>
      </c>
      <c r="BH99" s="68"/>
      <c r="BI99" s="64"/>
      <c r="BJ99" s="64"/>
      <c r="BK99" s="65"/>
      <c r="BL99" s="65"/>
      <c r="BM99" s="65"/>
      <c r="BN99" s="65"/>
      <c r="BO99" s="65"/>
      <c r="BP99" s="69" t="str">
        <f t="shared" si="104"/>
        <v>-</v>
      </c>
      <c r="BQ99" s="68"/>
      <c r="BR99" s="70" t="str">
        <f t="shared" si="105"/>
        <v>-</v>
      </c>
      <c r="BS99" s="73"/>
      <c r="BT99" s="92"/>
      <c r="BU99" s="64"/>
      <c r="BV99" s="65"/>
      <c r="BW99" s="65"/>
      <c r="BX99" s="65"/>
      <c r="BY99" s="65"/>
      <c r="BZ99" s="65"/>
      <c r="CA99" s="99" t="str">
        <f t="shared" si="106"/>
        <v>-</v>
      </c>
      <c r="CB99" s="76"/>
      <c r="CC99" s="93"/>
      <c r="CD99" s="94"/>
      <c r="CE99" s="80"/>
      <c r="CF99" s="80"/>
      <c r="CG99" s="80"/>
      <c r="CH99" s="80"/>
      <c r="CI99" s="80"/>
      <c r="CJ99" s="98" t="str">
        <f t="shared" si="107"/>
        <v>-</v>
      </c>
      <c r="CK99" s="76"/>
      <c r="CL99" s="81"/>
      <c r="CM99" s="82"/>
      <c r="CN99" s="64" t="str">
        <f t="shared" si="114"/>
        <v>-</v>
      </c>
      <c r="CO99" s="65"/>
      <c r="CP99" s="65"/>
      <c r="CQ99" s="66" t="str">
        <f t="shared" si="115"/>
        <v>-</v>
      </c>
      <c r="CR99" s="64" t="str">
        <f t="shared" si="116"/>
        <v>-</v>
      </c>
      <c r="CS99" s="67" t="str">
        <f t="shared" si="117"/>
        <v/>
      </c>
      <c r="CT99" s="76"/>
      <c r="CU99" s="61" t="str">
        <f t="shared" si="118"/>
        <v>-</v>
      </c>
      <c r="CV99" s="62" t="str">
        <f t="shared" si="82"/>
        <v>-</v>
      </c>
      <c r="CW99" s="63" t="str">
        <f t="shared" si="83"/>
        <v>-</v>
      </c>
      <c r="CX99" s="63" t="str">
        <f t="shared" si="108"/>
        <v>-</v>
      </c>
      <c r="CY99" s="63" t="str">
        <f t="shared" si="119"/>
        <v>-</v>
      </c>
      <c r="CZ99" s="63" t="str">
        <f t="shared" si="120"/>
        <v>-</v>
      </c>
      <c r="DA99" s="51" t="str">
        <f t="shared" si="132"/>
        <v>-</v>
      </c>
      <c r="DB99" s="52" t="str">
        <f t="shared" si="110"/>
        <v>-</v>
      </c>
      <c r="DC99" s="53" t="str">
        <f t="shared" si="121"/>
        <v>-</v>
      </c>
      <c r="DD99" s="7" t="str">
        <f t="shared" si="111"/>
        <v>-</v>
      </c>
      <c r="DE99" s="7" t="str">
        <f t="shared" si="122"/>
        <v>-</v>
      </c>
      <c r="DF99" s="7" t="str">
        <f t="shared" si="123"/>
        <v>-</v>
      </c>
      <c r="DG99" s="7" t="str">
        <f t="shared" si="124"/>
        <v>-</v>
      </c>
      <c r="DH99" s="7" t="str">
        <f t="shared" si="125"/>
        <v>-</v>
      </c>
      <c r="DI99" s="7" t="str">
        <f t="shared" si="126"/>
        <v>-</v>
      </c>
      <c r="DJ99" s="7" t="str">
        <f t="shared" si="127"/>
        <v>-</v>
      </c>
      <c r="DK99" s="7" t="str">
        <f t="shared" si="128"/>
        <v>-</v>
      </c>
      <c r="DL99" s="13" t="str">
        <f t="shared" si="129"/>
        <v>-</v>
      </c>
      <c r="DM99" s="14" t="str">
        <f t="shared" si="130"/>
        <v>-</v>
      </c>
      <c r="DN99" s="37" t="str">
        <f t="shared" si="112"/>
        <v>-</v>
      </c>
      <c r="DO99" s="89" t="str">
        <f t="shared" si="131"/>
        <v>OK</v>
      </c>
    </row>
    <row r="100" spans="1:119" s="1" customFormat="1" ht="20.100000000000001" customHeight="1">
      <c r="A100" s="76">
        <v>37</v>
      </c>
      <c r="B100" s="92"/>
      <c r="C100" s="64"/>
      <c r="D100" s="71"/>
      <c r="E100" s="71"/>
      <c r="F100" s="71"/>
      <c r="G100" s="71"/>
      <c r="H100" s="71"/>
      <c r="I100" s="69" t="str">
        <f t="shared" si="97"/>
        <v>-</v>
      </c>
      <c r="J100" s="72"/>
      <c r="K100" s="73"/>
      <c r="L100" s="92"/>
      <c r="M100" s="64"/>
      <c r="N100" s="65"/>
      <c r="O100" s="65"/>
      <c r="P100" s="65"/>
      <c r="Q100" s="65"/>
      <c r="R100" s="65"/>
      <c r="S100" s="69" t="str">
        <f t="shared" si="98"/>
        <v>-</v>
      </c>
      <c r="T100" s="68"/>
      <c r="U100" s="64"/>
      <c r="V100" s="64"/>
      <c r="W100" s="65"/>
      <c r="X100" s="65"/>
      <c r="Y100" s="65"/>
      <c r="Z100" s="65"/>
      <c r="AA100" s="65"/>
      <c r="AB100" s="69" t="str">
        <f t="shared" si="99"/>
        <v>-</v>
      </c>
      <c r="AC100" s="68"/>
      <c r="AD100" s="70" t="str">
        <f t="shared" si="113"/>
        <v>-</v>
      </c>
      <c r="AE100" s="73"/>
      <c r="AF100" s="92"/>
      <c r="AG100" s="64"/>
      <c r="AH100" s="65"/>
      <c r="AI100" s="65"/>
      <c r="AJ100" s="65"/>
      <c r="AK100" s="65"/>
      <c r="AL100" s="65"/>
      <c r="AM100" s="69" t="str">
        <f t="shared" si="100"/>
        <v>-</v>
      </c>
      <c r="AN100" s="68"/>
      <c r="AO100" s="64"/>
      <c r="AP100" s="64"/>
      <c r="AQ100" s="65"/>
      <c r="AR100" s="65"/>
      <c r="AS100" s="65"/>
      <c r="AT100" s="65"/>
      <c r="AU100" s="65"/>
      <c r="AV100" s="69" t="str">
        <f t="shared" si="101"/>
        <v>-</v>
      </c>
      <c r="AW100" s="68"/>
      <c r="AX100" s="70" t="str">
        <f t="shared" si="102"/>
        <v>-</v>
      </c>
      <c r="AY100" s="73"/>
      <c r="AZ100" s="92"/>
      <c r="BA100" s="64"/>
      <c r="BB100" s="65"/>
      <c r="BC100" s="65"/>
      <c r="BD100" s="65"/>
      <c r="BE100" s="65"/>
      <c r="BF100" s="65"/>
      <c r="BG100" s="69" t="str">
        <f t="shared" si="103"/>
        <v>-</v>
      </c>
      <c r="BH100" s="68"/>
      <c r="BI100" s="64"/>
      <c r="BJ100" s="64"/>
      <c r="BK100" s="65"/>
      <c r="BL100" s="65"/>
      <c r="BM100" s="65"/>
      <c r="BN100" s="65"/>
      <c r="BO100" s="65"/>
      <c r="BP100" s="69" t="str">
        <f t="shared" si="104"/>
        <v>-</v>
      </c>
      <c r="BQ100" s="68"/>
      <c r="BR100" s="70" t="str">
        <f t="shared" si="105"/>
        <v>-</v>
      </c>
      <c r="BS100" s="73"/>
      <c r="BT100" s="92"/>
      <c r="BU100" s="64"/>
      <c r="BV100" s="65"/>
      <c r="BW100" s="65"/>
      <c r="BX100" s="65"/>
      <c r="BY100" s="65"/>
      <c r="BZ100" s="65"/>
      <c r="CA100" s="99" t="str">
        <f t="shared" si="106"/>
        <v>-</v>
      </c>
      <c r="CB100" s="76"/>
      <c r="CC100" s="93"/>
      <c r="CD100" s="94"/>
      <c r="CE100" s="80"/>
      <c r="CF100" s="80"/>
      <c r="CG100" s="80"/>
      <c r="CH100" s="80"/>
      <c r="CI100" s="80"/>
      <c r="CJ100" s="98" t="str">
        <f t="shared" si="107"/>
        <v>-</v>
      </c>
      <c r="CK100" s="76"/>
      <c r="CL100" s="81"/>
      <c r="CM100" s="82"/>
      <c r="CN100" s="64" t="str">
        <f t="shared" si="114"/>
        <v>-</v>
      </c>
      <c r="CO100" s="65"/>
      <c r="CP100" s="65"/>
      <c r="CQ100" s="66" t="str">
        <f t="shared" si="115"/>
        <v>-</v>
      </c>
      <c r="CR100" s="64" t="str">
        <f t="shared" si="116"/>
        <v>-</v>
      </c>
      <c r="CS100" s="67" t="str">
        <f t="shared" si="117"/>
        <v/>
      </c>
      <c r="CT100" s="76"/>
      <c r="CU100" s="61" t="str">
        <f t="shared" si="118"/>
        <v>-</v>
      </c>
      <c r="CV100" s="62" t="str">
        <f t="shared" si="82"/>
        <v>-</v>
      </c>
      <c r="CW100" s="63" t="str">
        <f t="shared" si="83"/>
        <v>-</v>
      </c>
      <c r="CX100" s="63" t="str">
        <f t="shared" si="108"/>
        <v>-</v>
      </c>
      <c r="CY100" s="63" t="str">
        <f t="shared" si="119"/>
        <v>-</v>
      </c>
      <c r="CZ100" s="63" t="str">
        <f t="shared" si="120"/>
        <v>-</v>
      </c>
      <c r="DA100" s="51" t="str">
        <f t="shared" si="132"/>
        <v>-</v>
      </c>
      <c r="DB100" s="52" t="str">
        <f t="shared" si="110"/>
        <v>-</v>
      </c>
      <c r="DC100" s="53" t="str">
        <f t="shared" si="121"/>
        <v>-</v>
      </c>
      <c r="DD100" s="7" t="str">
        <f t="shared" si="111"/>
        <v>-</v>
      </c>
      <c r="DE100" s="7" t="str">
        <f t="shared" si="122"/>
        <v>-</v>
      </c>
      <c r="DF100" s="7" t="str">
        <f t="shared" si="123"/>
        <v>-</v>
      </c>
      <c r="DG100" s="7" t="str">
        <f t="shared" si="124"/>
        <v>-</v>
      </c>
      <c r="DH100" s="7" t="str">
        <f t="shared" si="125"/>
        <v>-</v>
      </c>
      <c r="DI100" s="7" t="str">
        <f t="shared" si="126"/>
        <v>-</v>
      </c>
      <c r="DJ100" s="7" t="str">
        <f t="shared" si="127"/>
        <v>-</v>
      </c>
      <c r="DK100" s="7" t="str">
        <f t="shared" si="128"/>
        <v>-</v>
      </c>
      <c r="DL100" s="13" t="str">
        <f t="shared" si="129"/>
        <v>-</v>
      </c>
      <c r="DM100" s="14" t="str">
        <f t="shared" si="130"/>
        <v>-</v>
      </c>
      <c r="DN100" s="37" t="str">
        <f t="shared" si="112"/>
        <v>-</v>
      </c>
      <c r="DO100" s="89" t="str">
        <f t="shared" si="131"/>
        <v>OK</v>
      </c>
    </row>
    <row r="101" spans="1:119" s="1" customFormat="1" ht="20.100000000000001" customHeight="1">
      <c r="A101" s="76">
        <v>38</v>
      </c>
      <c r="B101" s="92"/>
      <c r="C101" s="64"/>
      <c r="D101" s="71"/>
      <c r="E101" s="71"/>
      <c r="F101" s="71"/>
      <c r="G101" s="71"/>
      <c r="H101" s="71"/>
      <c r="I101" s="69" t="str">
        <f t="shared" si="97"/>
        <v>-</v>
      </c>
      <c r="J101" s="72"/>
      <c r="K101" s="73"/>
      <c r="L101" s="92"/>
      <c r="M101" s="64"/>
      <c r="N101" s="65"/>
      <c r="O101" s="65"/>
      <c r="P101" s="65"/>
      <c r="Q101" s="65"/>
      <c r="R101" s="65"/>
      <c r="S101" s="69" t="str">
        <f t="shared" si="98"/>
        <v>-</v>
      </c>
      <c r="T101" s="68"/>
      <c r="U101" s="64"/>
      <c r="V101" s="64"/>
      <c r="W101" s="65"/>
      <c r="X101" s="65"/>
      <c r="Y101" s="65"/>
      <c r="Z101" s="65"/>
      <c r="AA101" s="65"/>
      <c r="AB101" s="69" t="str">
        <f t="shared" si="99"/>
        <v>-</v>
      </c>
      <c r="AC101" s="68"/>
      <c r="AD101" s="70" t="str">
        <f t="shared" si="113"/>
        <v>-</v>
      </c>
      <c r="AE101" s="73"/>
      <c r="AF101" s="92"/>
      <c r="AG101" s="64"/>
      <c r="AH101" s="65"/>
      <c r="AI101" s="65"/>
      <c r="AJ101" s="65"/>
      <c r="AK101" s="65"/>
      <c r="AL101" s="65"/>
      <c r="AM101" s="69" t="str">
        <f t="shared" si="100"/>
        <v>-</v>
      </c>
      <c r="AN101" s="68"/>
      <c r="AO101" s="64"/>
      <c r="AP101" s="64"/>
      <c r="AQ101" s="65"/>
      <c r="AR101" s="65"/>
      <c r="AS101" s="65"/>
      <c r="AT101" s="65"/>
      <c r="AU101" s="65"/>
      <c r="AV101" s="69" t="str">
        <f t="shared" si="101"/>
        <v>-</v>
      </c>
      <c r="AW101" s="68"/>
      <c r="AX101" s="70" t="str">
        <f t="shared" si="102"/>
        <v>-</v>
      </c>
      <c r="AY101" s="73"/>
      <c r="AZ101" s="92"/>
      <c r="BA101" s="64"/>
      <c r="BB101" s="65"/>
      <c r="BC101" s="65"/>
      <c r="BD101" s="65"/>
      <c r="BE101" s="65"/>
      <c r="BF101" s="65"/>
      <c r="BG101" s="69" t="str">
        <f t="shared" si="103"/>
        <v>-</v>
      </c>
      <c r="BH101" s="68"/>
      <c r="BI101" s="64"/>
      <c r="BJ101" s="64"/>
      <c r="BK101" s="65"/>
      <c r="BL101" s="65"/>
      <c r="BM101" s="65"/>
      <c r="BN101" s="65"/>
      <c r="BO101" s="65"/>
      <c r="BP101" s="69" t="str">
        <f t="shared" si="104"/>
        <v>-</v>
      </c>
      <c r="BQ101" s="68"/>
      <c r="BR101" s="70" t="str">
        <f t="shared" si="105"/>
        <v>-</v>
      </c>
      <c r="BS101" s="73"/>
      <c r="BT101" s="92"/>
      <c r="BU101" s="64"/>
      <c r="BV101" s="65"/>
      <c r="BW101" s="65"/>
      <c r="BX101" s="65"/>
      <c r="BY101" s="65"/>
      <c r="BZ101" s="65"/>
      <c r="CA101" s="99" t="str">
        <f t="shared" si="106"/>
        <v>-</v>
      </c>
      <c r="CB101" s="76"/>
      <c r="CC101" s="93"/>
      <c r="CD101" s="94"/>
      <c r="CE101" s="80"/>
      <c r="CF101" s="80"/>
      <c r="CG101" s="80"/>
      <c r="CH101" s="80"/>
      <c r="CI101" s="80"/>
      <c r="CJ101" s="98" t="str">
        <f t="shared" si="107"/>
        <v>-</v>
      </c>
      <c r="CK101" s="76"/>
      <c r="CL101" s="81"/>
      <c r="CM101" s="82"/>
      <c r="CN101" s="64" t="str">
        <f t="shared" si="114"/>
        <v>-</v>
      </c>
      <c r="CO101" s="65"/>
      <c r="CP101" s="65"/>
      <c r="CQ101" s="66" t="str">
        <f t="shared" si="115"/>
        <v>-</v>
      </c>
      <c r="CR101" s="64" t="str">
        <f t="shared" si="116"/>
        <v>-</v>
      </c>
      <c r="CS101" s="67" t="str">
        <f t="shared" si="117"/>
        <v/>
      </c>
      <c r="CT101" s="76"/>
      <c r="CU101" s="61" t="str">
        <f t="shared" si="118"/>
        <v>-</v>
      </c>
      <c r="CV101" s="62" t="str">
        <f t="shared" si="82"/>
        <v>-</v>
      </c>
      <c r="CW101" s="63" t="str">
        <f t="shared" si="83"/>
        <v>-</v>
      </c>
      <c r="CX101" s="63" t="str">
        <f t="shared" si="108"/>
        <v>-</v>
      </c>
      <c r="CY101" s="63" t="str">
        <f t="shared" si="119"/>
        <v>-</v>
      </c>
      <c r="CZ101" s="63" t="str">
        <f t="shared" si="120"/>
        <v>-</v>
      </c>
      <c r="DA101" s="51" t="str">
        <f t="shared" si="132"/>
        <v>-</v>
      </c>
      <c r="DB101" s="52" t="str">
        <f t="shared" si="110"/>
        <v>-</v>
      </c>
      <c r="DC101" s="53" t="str">
        <f t="shared" si="121"/>
        <v>-</v>
      </c>
      <c r="DD101" s="7" t="str">
        <f t="shared" si="111"/>
        <v>-</v>
      </c>
      <c r="DE101" s="7" t="str">
        <f t="shared" si="122"/>
        <v>-</v>
      </c>
      <c r="DF101" s="7" t="str">
        <f t="shared" si="123"/>
        <v>-</v>
      </c>
      <c r="DG101" s="7" t="str">
        <f t="shared" si="124"/>
        <v>-</v>
      </c>
      <c r="DH101" s="7" t="str">
        <f t="shared" si="125"/>
        <v>-</v>
      </c>
      <c r="DI101" s="7" t="str">
        <f t="shared" si="126"/>
        <v>-</v>
      </c>
      <c r="DJ101" s="7" t="str">
        <f t="shared" si="127"/>
        <v>-</v>
      </c>
      <c r="DK101" s="7" t="str">
        <f t="shared" si="128"/>
        <v>-</v>
      </c>
      <c r="DL101" s="13" t="str">
        <f t="shared" si="129"/>
        <v>-</v>
      </c>
      <c r="DM101" s="14" t="str">
        <f t="shared" si="130"/>
        <v>-</v>
      </c>
      <c r="DN101" s="37" t="str">
        <f t="shared" si="112"/>
        <v>-</v>
      </c>
      <c r="DO101" s="89" t="str">
        <f t="shared" si="131"/>
        <v>OK</v>
      </c>
    </row>
    <row r="102" spans="1:119" s="1" customFormat="1" ht="20.100000000000001" customHeight="1">
      <c r="A102" s="76">
        <v>39</v>
      </c>
      <c r="B102" s="92"/>
      <c r="C102" s="64"/>
      <c r="D102" s="71"/>
      <c r="E102" s="71"/>
      <c r="F102" s="71"/>
      <c r="G102" s="71"/>
      <c r="H102" s="71"/>
      <c r="I102" s="69" t="str">
        <f t="shared" si="97"/>
        <v>-</v>
      </c>
      <c r="J102" s="72"/>
      <c r="K102" s="73"/>
      <c r="L102" s="92"/>
      <c r="M102" s="64"/>
      <c r="N102" s="65"/>
      <c r="O102" s="65"/>
      <c r="P102" s="65"/>
      <c r="Q102" s="65"/>
      <c r="R102" s="65"/>
      <c r="S102" s="69" t="str">
        <f t="shared" si="98"/>
        <v>-</v>
      </c>
      <c r="T102" s="68"/>
      <c r="U102" s="64"/>
      <c r="V102" s="64"/>
      <c r="W102" s="65"/>
      <c r="X102" s="65"/>
      <c r="Y102" s="65"/>
      <c r="Z102" s="65"/>
      <c r="AA102" s="65"/>
      <c r="AB102" s="69" t="str">
        <f t="shared" si="99"/>
        <v>-</v>
      </c>
      <c r="AC102" s="68"/>
      <c r="AD102" s="70" t="str">
        <f t="shared" si="113"/>
        <v>-</v>
      </c>
      <c r="AE102" s="73"/>
      <c r="AF102" s="92"/>
      <c r="AG102" s="64"/>
      <c r="AH102" s="65"/>
      <c r="AI102" s="65"/>
      <c r="AJ102" s="65"/>
      <c r="AK102" s="65"/>
      <c r="AL102" s="65"/>
      <c r="AM102" s="69" t="str">
        <f t="shared" si="100"/>
        <v>-</v>
      </c>
      <c r="AN102" s="68"/>
      <c r="AO102" s="64"/>
      <c r="AP102" s="64"/>
      <c r="AQ102" s="65"/>
      <c r="AR102" s="65"/>
      <c r="AS102" s="65"/>
      <c r="AT102" s="65"/>
      <c r="AU102" s="65"/>
      <c r="AV102" s="69" t="str">
        <f t="shared" si="101"/>
        <v>-</v>
      </c>
      <c r="AW102" s="68"/>
      <c r="AX102" s="70" t="str">
        <f t="shared" si="102"/>
        <v>-</v>
      </c>
      <c r="AY102" s="73"/>
      <c r="AZ102" s="92"/>
      <c r="BA102" s="64"/>
      <c r="BB102" s="65"/>
      <c r="BC102" s="65"/>
      <c r="BD102" s="65"/>
      <c r="BE102" s="65"/>
      <c r="BF102" s="65"/>
      <c r="BG102" s="69" t="str">
        <f t="shared" si="103"/>
        <v>-</v>
      </c>
      <c r="BH102" s="68"/>
      <c r="BI102" s="64"/>
      <c r="BJ102" s="64"/>
      <c r="BK102" s="65"/>
      <c r="BL102" s="65"/>
      <c r="BM102" s="65"/>
      <c r="BN102" s="65"/>
      <c r="BO102" s="65"/>
      <c r="BP102" s="69" t="str">
        <f t="shared" si="104"/>
        <v>-</v>
      </c>
      <c r="BQ102" s="68"/>
      <c r="BR102" s="70" t="str">
        <f t="shared" si="105"/>
        <v>-</v>
      </c>
      <c r="BS102" s="73"/>
      <c r="BT102" s="92"/>
      <c r="BU102" s="64"/>
      <c r="BV102" s="65"/>
      <c r="BW102" s="65"/>
      <c r="BX102" s="65"/>
      <c r="BY102" s="65"/>
      <c r="BZ102" s="65"/>
      <c r="CA102" s="99" t="str">
        <f t="shared" si="106"/>
        <v>-</v>
      </c>
      <c r="CB102" s="76"/>
      <c r="CC102" s="93"/>
      <c r="CD102" s="94"/>
      <c r="CE102" s="80"/>
      <c r="CF102" s="80"/>
      <c r="CG102" s="80"/>
      <c r="CH102" s="80"/>
      <c r="CI102" s="80"/>
      <c r="CJ102" s="98" t="str">
        <f t="shared" si="107"/>
        <v>-</v>
      </c>
      <c r="CK102" s="76"/>
      <c r="CL102" s="81"/>
      <c r="CM102" s="82"/>
      <c r="CN102" s="64" t="str">
        <f t="shared" si="114"/>
        <v>-</v>
      </c>
      <c r="CO102" s="65"/>
      <c r="CP102" s="65"/>
      <c r="CQ102" s="66" t="str">
        <f t="shared" si="115"/>
        <v>-</v>
      </c>
      <c r="CR102" s="64" t="str">
        <f t="shared" si="116"/>
        <v>-</v>
      </c>
      <c r="CS102" s="67" t="str">
        <f t="shared" si="117"/>
        <v/>
      </c>
      <c r="CT102" s="76"/>
      <c r="CU102" s="61" t="str">
        <f t="shared" si="118"/>
        <v>-</v>
      </c>
      <c r="CV102" s="62" t="str">
        <f t="shared" si="82"/>
        <v>-</v>
      </c>
      <c r="CW102" s="63" t="str">
        <f t="shared" si="83"/>
        <v>-</v>
      </c>
      <c r="CX102" s="63" t="str">
        <f t="shared" si="108"/>
        <v>-</v>
      </c>
      <c r="CY102" s="63" t="str">
        <f t="shared" si="119"/>
        <v>-</v>
      </c>
      <c r="CZ102" s="63" t="str">
        <f t="shared" si="120"/>
        <v>-</v>
      </c>
      <c r="DA102" s="51" t="str">
        <f t="shared" si="132"/>
        <v>-</v>
      </c>
      <c r="DB102" s="52" t="str">
        <f t="shared" si="110"/>
        <v>-</v>
      </c>
      <c r="DC102" s="53" t="str">
        <f t="shared" si="121"/>
        <v>-</v>
      </c>
      <c r="DD102" s="7" t="str">
        <f t="shared" si="111"/>
        <v>-</v>
      </c>
      <c r="DE102" s="7" t="str">
        <f t="shared" si="122"/>
        <v>-</v>
      </c>
      <c r="DF102" s="7" t="str">
        <f t="shared" si="123"/>
        <v>-</v>
      </c>
      <c r="DG102" s="7" t="str">
        <f t="shared" si="124"/>
        <v>-</v>
      </c>
      <c r="DH102" s="7" t="str">
        <f t="shared" si="125"/>
        <v>-</v>
      </c>
      <c r="DI102" s="7" t="str">
        <f t="shared" si="126"/>
        <v>-</v>
      </c>
      <c r="DJ102" s="7" t="str">
        <f t="shared" si="127"/>
        <v>-</v>
      </c>
      <c r="DK102" s="7" t="str">
        <f t="shared" si="128"/>
        <v>-</v>
      </c>
      <c r="DL102" s="13" t="str">
        <f t="shared" si="129"/>
        <v>-</v>
      </c>
      <c r="DM102" s="14" t="str">
        <f t="shared" si="130"/>
        <v>-</v>
      </c>
      <c r="DN102" s="37" t="str">
        <f t="shared" si="112"/>
        <v>-</v>
      </c>
      <c r="DO102" s="89" t="str">
        <f t="shared" si="131"/>
        <v>OK</v>
      </c>
    </row>
    <row r="103" spans="1:119" s="1" customFormat="1" ht="20.100000000000001" customHeight="1">
      <c r="A103" s="76">
        <v>40</v>
      </c>
      <c r="B103" s="92"/>
      <c r="C103" s="64"/>
      <c r="D103" s="71"/>
      <c r="E103" s="71"/>
      <c r="F103" s="71"/>
      <c r="G103" s="71"/>
      <c r="H103" s="71"/>
      <c r="I103" s="69" t="str">
        <f t="shared" si="97"/>
        <v>-</v>
      </c>
      <c r="J103" s="72"/>
      <c r="K103" s="73"/>
      <c r="L103" s="92"/>
      <c r="M103" s="64"/>
      <c r="N103" s="65"/>
      <c r="O103" s="65"/>
      <c r="P103" s="65"/>
      <c r="Q103" s="65"/>
      <c r="R103" s="65"/>
      <c r="S103" s="69" t="str">
        <f t="shared" si="98"/>
        <v>-</v>
      </c>
      <c r="T103" s="68"/>
      <c r="U103" s="64"/>
      <c r="V103" s="64"/>
      <c r="W103" s="65"/>
      <c r="X103" s="65"/>
      <c r="Y103" s="65"/>
      <c r="Z103" s="65"/>
      <c r="AA103" s="65"/>
      <c r="AB103" s="69" t="str">
        <f t="shared" si="99"/>
        <v>-</v>
      </c>
      <c r="AC103" s="68"/>
      <c r="AD103" s="70" t="str">
        <f t="shared" si="113"/>
        <v>-</v>
      </c>
      <c r="AE103" s="73"/>
      <c r="AF103" s="92"/>
      <c r="AG103" s="64"/>
      <c r="AH103" s="65"/>
      <c r="AI103" s="65"/>
      <c r="AJ103" s="65"/>
      <c r="AK103" s="65"/>
      <c r="AL103" s="65"/>
      <c r="AM103" s="69" t="str">
        <f t="shared" si="100"/>
        <v>-</v>
      </c>
      <c r="AN103" s="68"/>
      <c r="AO103" s="64"/>
      <c r="AP103" s="64"/>
      <c r="AQ103" s="65"/>
      <c r="AR103" s="65"/>
      <c r="AS103" s="65"/>
      <c r="AT103" s="65"/>
      <c r="AU103" s="65"/>
      <c r="AV103" s="69" t="str">
        <f t="shared" si="101"/>
        <v>-</v>
      </c>
      <c r="AW103" s="68"/>
      <c r="AX103" s="70" t="str">
        <f t="shared" si="102"/>
        <v>-</v>
      </c>
      <c r="AY103" s="73"/>
      <c r="AZ103" s="92"/>
      <c r="BA103" s="64"/>
      <c r="BB103" s="65"/>
      <c r="BC103" s="65"/>
      <c r="BD103" s="65"/>
      <c r="BE103" s="65"/>
      <c r="BF103" s="65"/>
      <c r="BG103" s="69" t="str">
        <f t="shared" si="103"/>
        <v>-</v>
      </c>
      <c r="BH103" s="68"/>
      <c r="BI103" s="64"/>
      <c r="BJ103" s="64"/>
      <c r="BK103" s="65"/>
      <c r="BL103" s="65"/>
      <c r="BM103" s="65"/>
      <c r="BN103" s="65"/>
      <c r="BO103" s="65"/>
      <c r="BP103" s="69" t="str">
        <f t="shared" si="104"/>
        <v>-</v>
      </c>
      <c r="BQ103" s="68"/>
      <c r="BR103" s="70" t="str">
        <f t="shared" si="105"/>
        <v>-</v>
      </c>
      <c r="BS103" s="73"/>
      <c r="BT103" s="92"/>
      <c r="BU103" s="64"/>
      <c r="BV103" s="65"/>
      <c r="BW103" s="65"/>
      <c r="BX103" s="65"/>
      <c r="BY103" s="65"/>
      <c r="BZ103" s="65"/>
      <c r="CA103" s="99" t="str">
        <f t="shared" si="106"/>
        <v>-</v>
      </c>
      <c r="CB103" s="76"/>
      <c r="CC103" s="93"/>
      <c r="CD103" s="94"/>
      <c r="CE103" s="80"/>
      <c r="CF103" s="80"/>
      <c r="CG103" s="80"/>
      <c r="CH103" s="80"/>
      <c r="CI103" s="80"/>
      <c r="CJ103" s="98" t="str">
        <f t="shared" si="107"/>
        <v>-</v>
      </c>
      <c r="CK103" s="76"/>
      <c r="CL103" s="81"/>
      <c r="CM103" s="82"/>
      <c r="CN103" s="64" t="str">
        <f t="shared" si="114"/>
        <v>-</v>
      </c>
      <c r="CO103" s="65"/>
      <c r="CP103" s="65"/>
      <c r="CQ103" s="66" t="str">
        <f t="shared" si="115"/>
        <v>-</v>
      </c>
      <c r="CR103" s="64" t="str">
        <f t="shared" si="116"/>
        <v>-</v>
      </c>
      <c r="CS103" s="67" t="str">
        <f t="shared" si="117"/>
        <v/>
      </c>
      <c r="CT103" s="76"/>
      <c r="CU103" s="61" t="str">
        <f t="shared" si="118"/>
        <v>-</v>
      </c>
      <c r="CV103" s="62" t="str">
        <f t="shared" si="82"/>
        <v>-</v>
      </c>
      <c r="CW103" s="63" t="str">
        <f t="shared" si="83"/>
        <v>-</v>
      </c>
      <c r="CX103" s="63" t="str">
        <f t="shared" si="108"/>
        <v>-</v>
      </c>
      <c r="CY103" s="63" t="str">
        <f t="shared" si="119"/>
        <v>-</v>
      </c>
      <c r="CZ103" s="63" t="str">
        <f t="shared" si="120"/>
        <v>-</v>
      </c>
      <c r="DA103" s="51" t="str">
        <f t="shared" si="132"/>
        <v>-</v>
      </c>
      <c r="DB103" s="52" t="str">
        <f t="shared" si="110"/>
        <v>-</v>
      </c>
      <c r="DC103" s="53" t="str">
        <f t="shared" si="121"/>
        <v>-</v>
      </c>
      <c r="DD103" s="7" t="str">
        <f t="shared" si="111"/>
        <v>-</v>
      </c>
      <c r="DE103" s="7" t="str">
        <f t="shared" si="122"/>
        <v>-</v>
      </c>
      <c r="DF103" s="7" t="str">
        <f t="shared" si="123"/>
        <v>-</v>
      </c>
      <c r="DG103" s="7" t="str">
        <f t="shared" si="124"/>
        <v>-</v>
      </c>
      <c r="DH103" s="7" t="str">
        <f t="shared" si="125"/>
        <v>-</v>
      </c>
      <c r="DI103" s="7" t="str">
        <f t="shared" si="126"/>
        <v>-</v>
      </c>
      <c r="DJ103" s="7" t="str">
        <f t="shared" si="127"/>
        <v>-</v>
      </c>
      <c r="DK103" s="7" t="str">
        <f t="shared" si="128"/>
        <v>-</v>
      </c>
      <c r="DL103" s="13" t="str">
        <f t="shared" si="129"/>
        <v>-</v>
      </c>
      <c r="DM103" s="14" t="str">
        <f t="shared" si="130"/>
        <v>-</v>
      </c>
      <c r="DN103" s="37" t="str">
        <f t="shared" si="112"/>
        <v>-</v>
      </c>
      <c r="DO103" s="89" t="str">
        <f t="shared" si="131"/>
        <v>OK</v>
      </c>
    </row>
    <row r="104" spans="1:119" s="1" customFormat="1" ht="20.100000000000001" customHeight="1">
      <c r="A104" s="76">
        <v>41</v>
      </c>
      <c r="B104" s="92"/>
      <c r="C104" s="64"/>
      <c r="D104" s="71"/>
      <c r="E104" s="71"/>
      <c r="F104" s="71"/>
      <c r="G104" s="71"/>
      <c r="H104" s="71"/>
      <c r="I104" s="69" t="str">
        <f t="shared" si="97"/>
        <v>-</v>
      </c>
      <c r="J104" s="72"/>
      <c r="K104" s="73"/>
      <c r="L104" s="92"/>
      <c r="M104" s="64"/>
      <c r="N104" s="65"/>
      <c r="O104" s="65"/>
      <c r="P104" s="65"/>
      <c r="Q104" s="65"/>
      <c r="R104" s="65"/>
      <c r="S104" s="69" t="str">
        <f t="shared" si="98"/>
        <v>-</v>
      </c>
      <c r="T104" s="68"/>
      <c r="U104" s="64"/>
      <c r="V104" s="64"/>
      <c r="W104" s="65"/>
      <c r="X104" s="65"/>
      <c r="Y104" s="65"/>
      <c r="Z104" s="65"/>
      <c r="AA104" s="65"/>
      <c r="AB104" s="69" t="str">
        <f t="shared" si="99"/>
        <v>-</v>
      </c>
      <c r="AC104" s="68"/>
      <c r="AD104" s="70" t="str">
        <f t="shared" si="113"/>
        <v>-</v>
      </c>
      <c r="AE104" s="73"/>
      <c r="AF104" s="92"/>
      <c r="AG104" s="64"/>
      <c r="AH104" s="65"/>
      <c r="AI104" s="65"/>
      <c r="AJ104" s="65"/>
      <c r="AK104" s="65"/>
      <c r="AL104" s="65"/>
      <c r="AM104" s="69" t="str">
        <f t="shared" si="100"/>
        <v>-</v>
      </c>
      <c r="AN104" s="68"/>
      <c r="AO104" s="64"/>
      <c r="AP104" s="64"/>
      <c r="AQ104" s="65"/>
      <c r="AR104" s="65"/>
      <c r="AS104" s="65"/>
      <c r="AT104" s="65"/>
      <c r="AU104" s="65"/>
      <c r="AV104" s="69" t="str">
        <f t="shared" si="101"/>
        <v>-</v>
      </c>
      <c r="AW104" s="68"/>
      <c r="AX104" s="70" t="str">
        <f t="shared" si="102"/>
        <v>-</v>
      </c>
      <c r="AY104" s="73"/>
      <c r="AZ104" s="92"/>
      <c r="BA104" s="64"/>
      <c r="BB104" s="65"/>
      <c r="BC104" s="65"/>
      <c r="BD104" s="65"/>
      <c r="BE104" s="65"/>
      <c r="BF104" s="65"/>
      <c r="BG104" s="69" t="str">
        <f t="shared" si="103"/>
        <v>-</v>
      </c>
      <c r="BH104" s="68"/>
      <c r="BI104" s="64"/>
      <c r="BJ104" s="64"/>
      <c r="BK104" s="65"/>
      <c r="BL104" s="65"/>
      <c r="BM104" s="65"/>
      <c r="BN104" s="65"/>
      <c r="BO104" s="65"/>
      <c r="BP104" s="69" t="str">
        <f t="shared" si="104"/>
        <v>-</v>
      </c>
      <c r="BQ104" s="68"/>
      <c r="BR104" s="70" t="str">
        <f t="shared" si="105"/>
        <v>-</v>
      </c>
      <c r="BS104" s="73"/>
      <c r="BT104" s="92"/>
      <c r="BU104" s="64"/>
      <c r="BV104" s="65"/>
      <c r="BW104" s="65"/>
      <c r="BX104" s="65"/>
      <c r="BY104" s="65"/>
      <c r="BZ104" s="65"/>
      <c r="CA104" s="99" t="str">
        <f t="shared" si="106"/>
        <v>-</v>
      </c>
      <c r="CB104" s="76"/>
      <c r="CC104" s="93"/>
      <c r="CD104" s="94"/>
      <c r="CE104" s="80"/>
      <c r="CF104" s="80"/>
      <c r="CG104" s="80"/>
      <c r="CH104" s="80"/>
      <c r="CI104" s="80"/>
      <c r="CJ104" s="98" t="str">
        <f t="shared" si="107"/>
        <v>-</v>
      </c>
      <c r="CK104" s="76"/>
      <c r="CL104" s="81"/>
      <c r="CM104" s="82"/>
      <c r="CN104" s="64" t="str">
        <f t="shared" si="114"/>
        <v>-</v>
      </c>
      <c r="CO104" s="65"/>
      <c r="CP104" s="65"/>
      <c r="CQ104" s="66" t="str">
        <f t="shared" si="115"/>
        <v>-</v>
      </c>
      <c r="CR104" s="64" t="str">
        <f t="shared" si="116"/>
        <v>-</v>
      </c>
      <c r="CS104" s="67" t="str">
        <f t="shared" si="117"/>
        <v/>
      </c>
      <c r="CT104" s="76"/>
      <c r="CU104" s="61" t="str">
        <f t="shared" si="118"/>
        <v>-</v>
      </c>
      <c r="CV104" s="62" t="str">
        <f t="shared" si="82"/>
        <v>-</v>
      </c>
      <c r="CW104" s="63" t="str">
        <f t="shared" si="83"/>
        <v>-</v>
      </c>
      <c r="CX104" s="63" t="str">
        <f t="shared" si="108"/>
        <v>-</v>
      </c>
      <c r="CY104" s="63" t="str">
        <f t="shared" si="119"/>
        <v>-</v>
      </c>
      <c r="CZ104" s="63" t="str">
        <f t="shared" si="120"/>
        <v>-</v>
      </c>
      <c r="DA104" s="51" t="str">
        <f t="shared" si="132"/>
        <v>-</v>
      </c>
      <c r="DB104" s="52" t="str">
        <f t="shared" si="110"/>
        <v>-</v>
      </c>
      <c r="DC104" s="53" t="str">
        <f t="shared" si="121"/>
        <v>-</v>
      </c>
      <c r="DD104" s="7" t="str">
        <f t="shared" si="111"/>
        <v>-</v>
      </c>
      <c r="DE104" s="7" t="str">
        <f t="shared" si="122"/>
        <v>-</v>
      </c>
      <c r="DF104" s="7" t="str">
        <f t="shared" si="123"/>
        <v>-</v>
      </c>
      <c r="DG104" s="7" t="str">
        <f t="shared" si="124"/>
        <v>-</v>
      </c>
      <c r="DH104" s="7" t="str">
        <f t="shared" si="125"/>
        <v>-</v>
      </c>
      <c r="DI104" s="7" t="str">
        <f t="shared" si="126"/>
        <v>-</v>
      </c>
      <c r="DJ104" s="7" t="str">
        <f t="shared" si="127"/>
        <v>-</v>
      </c>
      <c r="DK104" s="7" t="str">
        <f t="shared" si="128"/>
        <v>-</v>
      </c>
      <c r="DL104" s="13" t="str">
        <f t="shared" si="129"/>
        <v>-</v>
      </c>
      <c r="DM104" s="14" t="str">
        <f t="shared" si="130"/>
        <v>-</v>
      </c>
      <c r="DN104" s="37" t="str">
        <f t="shared" si="112"/>
        <v>-</v>
      </c>
      <c r="DO104" s="89" t="str">
        <f t="shared" si="131"/>
        <v>OK</v>
      </c>
    </row>
    <row r="105" spans="1:119" s="1" customFormat="1" ht="20.100000000000001" customHeight="1">
      <c r="A105" s="76">
        <v>42</v>
      </c>
      <c r="B105" s="92"/>
      <c r="C105" s="64"/>
      <c r="D105" s="71"/>
      <c r="E105" s="71"/>
      <c r="F105" s="71"/>
      <c r="G105" s="71"/>
      <c r="H105" s="71"/>
      <c r="I105" s="69" t="str">
        <f t="shared" si="97"/>
        <v>-</v>
      </c>
      <c r="J105" s="72"/>
      <c r="K105" s="73"/>
      <c r="L105" s="92"/>
      <c r="M105" s="64"/>
      <c r="N105" s="65"/>
      <c r="O105" s="65"/>
      <c r="P105" s="65"/>
      <c r="Q105" s="65"/>
      <c r="R105" s="65"/>
      <c r="S105" s="69" t="str">
        <f t="shared" si="98"/>
        <v>-</v>
      </c>
      <c r="T105" s="68"/>
      <c r="U105" s="64"/>
      <c r="V105" s="64"/>
      <c r="W105" s="65"/>
      <c r="X105" s="65"/>
      <c r="Y105" s="65"/>
      <c r="Z105" s="65"/>
      <c r="AA105" s="65"/>
      <c r="AB105" s="69" t="str">
        <f t="shared" si="99"/>
        <v>-</v>
      </c>
      <c r="AC105" s="68"/>
      <c r="AD105" s="70" t="str">
        <f t="shared" si="113"/>
        <v>-</v>
      </c>
      <c r="AE105" s="73"/>
      <c r="AF105" s="92"/>
      <c r="AG105" s="64"/>
      <c r="AH105" s="65"/>
      <c r="AI105" s="65"/>
      <c r="AJ105" s="65"/>
      <c r="AK105" s="65"/>
      <c r="AL105" s="65"/>
      <c r="AM105" s="69" t="str">
        <f t="shared" si="100"/>
        <v>-</v>
      </c>
      <c r="AN105" s="68"/>
      <c r="AO105" s="64"/>
      <c r="AP105" s="64"/>
      <c r="AQ105" s="65"/>
      <c r="AR105" s="65"/>
      <c r="AS105" s="65"/>
      <c r="AT105" s="65"/>
      <c r="AU105" s="65"/>
      <c r="AV105" s="69" t="str">
        <f t="shared" si="101"/>
        <v>-</v>
      </c>
      <c r="AW105" s="68"/>
      <c r="AX105" s="70" t="str">
        <f t="shared" si="102"/>
        <v>-</v>
      </c>
      <c r="AY105" s="73"/>
      <c r="AZ105" s="92"/>
      <c r="BA105" s="64"/>
      <c r="BB105" s="65"/>
      <c r="BC105" s="65"/>
      <c r="BD105" s="65"/>
      <c r="BE105" s="65"/>
      <c r="BF105" s="65"/>
      <c r="BG105" s="69" t="str">
        <f t="shared" si="103"/>
        <v>-</v>
      </c>
      <c r="BH105" s="68"/>
      <c r="BI105" s="64"/>
      <c r="BJ105" s="64"/>
      <c r="BK105" s="65"/>
      <c r="BL105" s="65"/>
      <c r="BM105" s="65"/>
      <c r="BN105" s="65"/>
      <c r="BO105" s="65"/>
      <c r="BP105" s="69" t="str">
        <f t="shared" si="104"/>
        <v>-</v>
      </c>
      <c r="BQ105" s="68"/>
      <c r="BR105" s="70" t="str">
        <f t="shared" si="105"/>
        <v>-</v>
      </c>
      <c r="BS105" s="73"/>
      <c r="BT105" s="92"/>
      <c r="BU105" s="64"/>
      <c r="BV105" s="65"/>
      <c r="BW105" s="65"/>
      <c r="BX105" s="65"/>
      <c r="BY105" s="65"/>
      <c r="BZ105" s="65"/>
      <c r="CA105" s="99" t="str">
        <f t="shared" si="106"/>
        <v>-</v>
      </c>
      <c r="CB105" s="76"/>
      <c r="CC105" s="93"/>
      <c r="CD105" s="94"/>
      <c r="CE105" s="80"/>
      <c r="CF105" s="80"/>
      <c r="CG105" s="80"/>
      <c r="CH105" s="80"/>
      <c r="CI105" s="80"/>
      <c r="CJ105" s="98" t="str">
        <f t="shared" si="107"/>
        <v>-</v>
      </c>
      <c r="CK105" s="76"/>
      <c r="CL105" s="81"/>
      <c r="CM105" s="82"/>
      <c r="CN105" s="64" t="str">
        <f t="shared" si="114"/>
        <v>-</v>
      </c>
      <c r="CO105" s="65"/>
      <c r="CP105" s="65"/>
      <c r="CQ105" s="66" t="str">
        <f t="shared" si="115"/>
        <v>-</v>
      </c>
      <c r="CR105" s="64" t="str">
        <f t="shared" si="116"/>
        <v>-</v>
      </c>
      <c r="CS105" s="67" t="str">
        <f t="shared" si="117"/>
        <v/>
      </c>
      <c r="CT105" s="76"/>
      <c r="CU105" s="61" t="str">
        <f t="shared" si="118"/>
        <v>-</v>
      </c>
      <c r="CV105" s="62" t="str">
        <f t="shared" si="82"/>
        <v>-</v>
      </c>
      <c r="CW105" s="63" t="str">
        <f t="shared" si="83"/>
        <v>-</v>
      </c>
      <c r="CX105" s="63" t="str">
        <f t="shared" si="108"/>
        <v>-</v>
      </c>
      <c r="CY105" s="63" t="str">
        <f t="shared" si="119"/>
        <v>-</v>
      </c>
      <c r="CZ105" s="63" t="str">
        <f t="shared" si="120"/>
        <v>-</v>
      </c>
      <c r="DA105" s="51" t="str">
        <f t="shared" si="132"/>
        <v>-</v>
      </c>
      <c r="DB105" s="52" t="str">
        <f t="shared" si="110"/>
        <v>-</v>
      </c>
      <c r="DC105" s="53" t="str">
        <f t="shared" si="121"/>
        <v>-</v>
      </c>
      <c r="DD105" s="7" t="str">
        <f t="shared" si="111"/>
        <v>-</v>
      </c>
      <c r="DE105" s="7" t="str">
        <f t="shared" si="122"/>
        <v>-</v>
      </c>
      <c r="DF105" s="7" t="str">
        <f t="shared" si="123"/>
        <v>-</v>
      </c>
      <c r="DG105" s="7" t="str">
        <f t="shared" si="124"/>
        <v>-</v>
      </c>
      <c r="DH105" s="7" t="str">
        <f t="shared" si="125"/>
        <v>-</v>
      </c>
      <c r="DI105" s="7" t="str">
        <f t="shared" si="126"/>
        <v>-</v>
      </c>
      <c r="DJ105" s="7" t="str">
        <f t="shared" si="127"/>
        <v>-</v>
      </c>
      <c r="DK105" s="7" t="str">
        <f t="shared" si="128"/>
        <v>-</v>
      </c>
      <c r="DL105" s="13" t="str">
        <f t="shared" si="129"/>
        <v>-</v>
      </c>
      <c r="DM105" s="14" t="str">
        <f t="shared" si="130"/>
        <v>-</v>
      </c>
      <c r="DN105" s="37" t="str">
        <f t="shared" si="112"/>
        <v>-</v>
      </c>
      <c r="DO105" s="89" t="str">
        <f t="shared" si="131"/>
        <v>OK</v>
      </c>
    </row>
    <row r="106" spans="1:119" s="1" customFormat="1" ht="20.100000000000001" customHeight="1">
      <c r="A106" s="76">
        <v>43</v>
      </c>
      <c r="B106" s="92"/>
      <c r="C106" s="64"/>
      <c r="D106" s="71"/>
      <c r="E106" s="71"/>
      <c r="F106" s="71"/>
      <c r="G106" s="71"/>
      <c r="H106" s="71"/>
      <c r="I106" s="69" t="str">
        <f t="shared" si="97"/>
        <v>-</v>
      </c>
      <c r="J106" s="72"/>
      <c r="K106" s="73"/>
      <c r="L106" s="92"/>
      <c r="M106" s="64"/>
      <c r="N106" s="65"/>
      <c r="O106" s="65"/>
      <c r="P106" s="65"/>
      <c r="Q106" s="65"/>
      <c r="R106" s="65"/>
      <c r="S106" s="69" t="str">
        <f t="shared" si="98"/>
        <v>-</v>
      </c>
      <c r="T106" s="68"/>
      <c r="U106" s="64"/>
      <c r="V106" s="64"/>
      <c r="W106" s="65"/>
      <c r="X106" s="65"/>
      <c r="Y106" s="65"/>
      <c r="Z106" s="65"/>
      <c r="AA106" s="65"/>
      <c r="AB106" s="69" t="str">
        <f t="shared" si="99"/>
        <v>-</v>
      </c>
      <c r="AC106" s="68"/>
      <c r="AD106" s="70" t="str">
        <f t="shared" si="113"/>
        <v>-</v>
      </c>
      <c r="AE106" s="73"/>
      <c r="AF106" s="92"/>
      <c r="AG106" s="64"/>
      <c r="AH106" s="65"/>
      <c r="AI106" s="65"/>
      <c r="AJ106" s="65"/>
      <c r="AK106" s="65"/>
      <c r="AL106" s="65"/>
      <c r="AM106" s="69" t="str">
        <f t="shared" si="100"/>
        <v>-</v>
      </c>
      <c r="AN106" s="68"/>
      <c r="AO106" s="64"/>
      <c r="AP106" s="64"/>
      <c r="AQ106" s="65"/>
      <c r="AR106" s="65"/>
      <c r="AS106" s="65"/>
      <c r="AT106" s="65"/>
      <c r="AU106" s="65"/>
      <c r="AV106" s="69" t="str">
        <f t="shared" si="101"/>
        <v>-</v>
      </c>
      <c r="AW106" s="68"/>
      <c r="AX106" s="70" t="str">
        <f t="shared" si="102"/>
        <v>-</v>
      </c>
      <c r="AY106" s="73"/>
      <c r="AZ106" s="92"/>
      <c r="BA106" s="64"/>
      <c r="BB106" s="65"/>
      <c r="BC106" s="65"/>
      <c r="BD106" s="65"/>
      <c r="BE106" s="65"/>
      <c r="BF106" s="65"/>
      <c r="BG106" s="69" t="str">
        <f t="shared" si="103"/>
        <v>-</v>
      </c>
      <c r="BH106" s="68"/>
      <c r="BI106" s="64"/>
      <c r="BJ106" s="64"/>
      <c r="BK106" s="65"/>
      <c r="BL106" s="65"/>
      <c r="BM106" s="65"/>
      <c r="BN106" s="65"/>
      <c r="BO106" s="65"/>
      <c r="BP106" s="69" t="str">
        <f t="shared" si="104"/>
        <v>-</v>
      </c>
      <c r="BQ106" s="68"/>
      <c r="BR106" s="70" t="str">
        <f t="shared" si="105"/>
        <v>-</v>
      </c>
      <c r="BS106" s="73"/>
      <c r="BT106" s="92"/>
      <c r="BU106" s="64"/>
      <c r="BV106" s="65"/>
      <c r="BW106" s="65"/>
      <c r="BX106" s="65"/>
      <c r="BY106" s="65"/>
      <c r="BZ106" s="65"/>
      <c r="CA106" s="99" t="str">
        <f t="shared" si="106"/>
        <v>-</v>
      </c>
      <c r="CB106" s="76"/>
      <c r="CC106" s="93"/>
      <c r="CD106" s="94"/>
      <c r="CE106" s="80"/>
      <c r="CF106" s="80"/>
      <c r="CG106" s="80"/>
      <c r="CH106" s="80"/>
      <c r="CI106" s="80"/>
      <c r="CJ106" s="98" t="str">
        <f t="shared" si="107"/>
        <v>-</v>
      </c>
      <c r="CK106" s="76"/>
      <c r="CL106" s="81"/>
      <c r="CM106" s="82"/>
      <c r="CN106" s="64" t="str">
        <f t="shared" si="114"/>
        <v>-</v>
      </c>
      <c r="CO106" s="65"/>
      <c r="CP106" s="65"/>
      <c r="CQ106" s="66" t="str">
        <f t="shared" si="115"/>
        <v>-</v>
      </c>
      <c r="CR106" s="64" t="str">
        <f t="shared" si="116"/>
        <v>-</v>
      </c>
      <c r="CS106" s="67" t="str">
        <f t="shared" si="117"/>
        <v/>
      </c>
      <c r="CT106" s="76"/>
      <c r="CU106" s="61" t="str">
        <f t="shared" si="118"/>
        <v>-</v>
      </c>
      <c r="CV106" s="62" t="str">
        <f t="shared" si="82"/>
        <v>-</v>
      </c>
      <c r="CW106" s="63" t="str">
        <f t="shared" si="83"/>
        <v>-</v>
      </c>
      <c r="CX106" s="63" t="str">
        <f t="shared" si="108"/>
        <v>-</v>
      </c>
      <c r="CY106" s="63" t="str">
        <f t="shared" si="119"/>
        <v>-</v>
      </c>
      <c r="CZ106" s="63" t="str">
        <f t="shared" si="120"/>
        <v>-</v>
      </c>
      <c r="DA106" s="51" t="str">
        <f t="shared" si="132"/>
        <v>-</v>
      </c>
      <c r="DB106" s="52" t="str">
        <f t="shared" si="110"/>
        <v>-</v>
      </c>
      <c r="DC106" s="53" t="str">
        <f t="shared" si="121"/>
        <v>-</v>
      </c>
      <c r="DD106" s="7" t="str">
        <f t="shared" si="111"/>
        <v>-</v>
      </c>
      <c r="DE106" s="7" t="str">
        <f t="shared" si="122"/>
        <v>-</v>
      </c>
      <c r="DF106" s="7" t="str">
        <f t="shared" si="123"/>
        <v>-</v>
      </c>
      <c r="DG106" s="7" t="str">
        <f t="shared" si="124"/>
        <v>-</v>
      </c>
      <c r="DH106" s="7" t="str">
        <f t="shared" si="125"/>
        <v>-</v>
      </c>
      <c r="DI106" s="7" t="str">
        <f t="shared" si="126"/>
        <v>-</v>
      </c>
      <c r="DJ106" s="7" t="str">
        <f t="shared" si="127"/>
        <v>-</v>
      </c>
      <c r="DK106" s="7" t="str">
        <f t="shared" si="128"/>
        <v>-</v>
      </c>
      <c r="DL106" s="13" t="str">
        <f t="shared" si="129"/>
        <v>-</v>
      </c>
      <c r="DM106" s="14" t="str">
        <f t="shared" si="130"/>
        <v>-</v>
      </c>
      <c r="DN106" s="37" t="str">
        <f t="shared" si="112"/>
        <v>-</v>
      </c>
      <c r="DO106" s="89" t="str">
        <f t="shared" si="131"/>
        <v>OK</v>
      </c>
    </row>
    <row r="107" spans="1:119" s="1" customFormat="1" ht="20.100000000000001" customHeight="1">
      <c r="A107" s="76">
        <v>44</v>
      </c>
      <c r="B107" s="92"/>
      <c r="C107" s="64"/>
      <c r="D107" s="71"/>
      <c r="E107" s="71"/>
      <c r="F107" s="71"/>
      <c r="G107" s="71"/>
      <c r="H107" s="71"/>
      <c r="I107" s="69" t="str">
        <f t="shared" si="97"/>
        <v>-</v>
      </c>
      <c r="J107" s="72"/>
      <c r="K107" s="73"/>
      <c r="L107" s="92"/>
      <c r="M107" s="64"/>
      <c r="N107" s="65"/>
      <c r="O107" s="65"/>
      <c r="P107" s="65"/>
      <c r="Q107" s="65"/>
      <c r="R107" s="65"/>
      <c r="S107" s="69" t="str">
        <f t="shared" si="98"/>
        <v>-</v>
      </c>
      <c r="T107" s="68"/>
      <c r="U107" s="64"/>
      <c r="V107" s="64"/>
      <c r="W107" s="65"/>
      <c r="X107" s="65"/>
      <c r="Y107" s="65"/>
      <c r="Z107" s="65"/>
      <c r="AA107" s="65"/>
      <c r="AB107" s="69" t="str">
        <f t="shared" si="99"/>
        <v>-</v>
      </c>
      <c r="AC107" s="68"/>
      <c r="AD107" s="70" t="str">
        <f t="shared" si="113"/>
        <v>-</v>
      </c>
      <c r="AE107" s="73"/>
      <c r="AF107" s="92"/>
      <c r="AG107" s="64"/>
      <c r="AH107" s="65"/>
      <c r="AI107" s="65"/>
      <c r="AJ107" s="65"/>
      <c r="AK107" s="65"/>
      <c r="AL107" s="65"/>
      <c r="AM107" s="69" t="str">
        <f t="shared" si="100"/>
        <v>-</v>
      </c>
      <c r="AN107" s="68"/>
      <c r="AO107" s="64"/>
      <c r="AP107" s="64"/>
      <c r="AQ107" s="65"/>
      <c r="AR107" s="65"/>
      <c r="AS107" s="65"/>
      <c r="AT107" s="65"/>
      <c r="AU107" s="65"/>
      <c r="AV107" s="69" t="str">
        <f t="shared" si="101"/>
        <v>-</v>
      </c>
      <c r="AW107" s="68"/>
      <c r="AX107" s="70" t="str">
        <f t="shared" si="102"/>
        <v>-</v>
      </c>
      <c r="AY107" s="73"/>
      <c r="AZ107" s="92"/>
      <c r="BA107" s="64"/>
      <c r="BB107" s="65"/>
      <c r="BC107" s="65"/>
      <c r="BD107" s="65"/>
      <c r="BE107" s="65"/>
      <c r="BF107" s="65"/>
      <c r="BG107" s="69" t="str">
        <f t="shared" si="103"/>
        <v>-</v>
      </c>
      <c r="BH107" s="68"/>
      <c r="BI107" s="64"/>
      <c r="BJ107" s="64"/>
      <c r="BK107" s="65"/>
      <c r="BL107" s="65"/>
      <c r="BM107" s="65"/>
      <c r="BN107" s="65"/>
      <c r="BO107" s="65"/>
      <c r="BP107" s="69" t="str">
        <f t="shared" si="104"/>
        <v>-</v>
      </c>
      <c r="BQ107" s="68"/>
      <c r="BR107" s="70" t="str">
        <f t="shared" si="105"/>
        <v>-</v>
      </c>
      <c r="BS107" s="73"/>
      <c r="BT107" s="92"/>
      <c r="BU107" s="64"/>
      <c r="BV107" s="65"/>
      <c r="BW107" s="65"/>
      <c r="BX107" s="65"/>
      <c r="BY107" s="65"/>
      <c r="BZ107" s="65"/>
      <c r="CA107" s="99" t="str">
        <f t="shared" si="106"/>
        <v>-</v>
      </c>
      <c r="CB107" s="76"/>
      <c r="CC107" s="93"/>
      <c r="CD107" s="94"/>
      <c r="CE107" s="80"/>
      <c r="CF107" s="80"/>
      <c r="CG107" s="80"/>
      <c r="CH107" s="80"/>
      <c r="CI107" s="80"/>
      <c r="CJ107" s="98" t="str">
        <f t="shared" si="107"/>
        <v>-</v>
      </c>
      <c r="CK107" s="76"/>
      <c r="CL107" s="81"/>
      <c r="CM107" s="82"/>
      <c r="CN107" s="64" t="str">
        <f t="shared" si="114"/>
        <v>-</v>
      </c>
      <c r="CO107" s="65"/>
      <c r="CP107" s="65"/>
      <c r="CQ107" s="66" t="str">
        <f t="shared" si="115"/>
        <v>-</v>
      </c>
      <c r="CR107" s="64" t="str">
        <f t="shared" si="116"/>
        <v>-</v>
      </c>
      <c r="CS107" s="67" t="str">
        <f t="shared" si="117"/>
        <v/>
      </c>
      <c r="CT107" s="76"/>
      <c r="CU107" s="61" t="str">
        <f t="shared" si="118"/>
        <v>-</v>
      </c>
      <c r="CV107" s="62" t="str">
        <f t="shared" si="82"/>
        <v>-</v>
      </c>
      <c r="CW107" s="63" t="str">
        <f t="shared" si="83"/>
        <v>-</v>
      </c>
      <c r="CX107" s="63" t="str">
        <f t="shared" si="108"/>
        <v>-</v>
      </c>
      <c r="CY107" s="63" t="str">
        <f t="shared" si="119"/>
        <v>-</v>
      </c>
      <c r="CZ107" s="63" t="str">
        <f t="shared" si="120"/>
        <v>-</v>
      </c>
      <c r="DA107" s="51" t="str">
        <f t="shared" si="132"/>
        <v>-</v>
      </c>
      <c r="DB107" s="52" t="str">
        <f t="shared" si="110"/>
        <v>-</v>
      </c>
      <c r="DC107" s="53" t="str">
        <f t="shared" si="121"/>
        <v>-</v>
      </c>
      <c r="DD107" s="7" t="str">
        <f t="shared" si="111"/>
        <v>-</v>
      </c>
      <c r="DE107" s="7" t="str">
        <f t="shared" si="122"/>
        <v>-</v>
      </c>
      <c r="DF107" s="7" t="str">
        <f t="shared" si="123"/>
        <v>-</v>
      </c>
      <c r="DG107" s="7" t="str">
        <f t="shared" si="124"/>
        <v>-</v>
      </c>
      <c r="DH107" s="7" t="str">
        <f t="shared" si="125"/>
        <v>-</v>
      </c>
      <c r="DI107" s="7" t="str">
        <f t="shared" si="126"/>
        <v>-</v>
      </c>
      <c r="DJ107" s="7" t="str">
        <f t="shared" si="127"/>
        <v>-</v>
      </c>
      <c r="DK107" s="7" t="str">
        <f t="shared" si="128"/>
        <v>-</v>
      </c>
      <c r="DL107" s="13" t="str">
        <f t="shared" si="129"/>
        <v>-</v>
      </c>
      <c r="DM107" s="14" t="str">
        <f t="shared" si="130"/>
        <v>-</v>
      </c>
      <c r="DN107" s="37" t="str">
        <f t="shared" si="112"/>
        <v>-</v>
      </c>
      <c r="DO107" s="89" t="str">
        <f t="shared" si="131"/>
        <v>OK</v>
      </c>
    </row>
    <row r="108" spans="1:119" s="1" customFormat="1" ht="20.100000000000001" customHeight="1">
      <c r="A108" s="76">
        <v>45</v>
      </c>
      <c r="B108" s="92"/>
      <c r="C108" s="64"/>
      <c r="D108" s="71"/>
      <c r="E108" s="71"/>
      <c r="F108" s="71"/>
      <c r="G108" s="71"/>
      <c r="H108" s="71"/>
      <c r="I108" s="69" t="str">
        <f t="shared" si="97"/>
        <v>-</v>
      </c>
      <c r="J108" s="72"/>
      <c r="K108" s="73"/>
      <c r="L108" s="92"/>
      <c r="M108" s="64"/>
      <c r="N108" s="65"/>
      <c r="O108" s="65"/>
      <c r="P108" s="65"/>
      <c r="Q108" s="65"/>
      <c r="R108" s="65"/>
      <c r="S108" s="69" t="str">
        <f t="shared" si="98"/>
        <v>-</v>
      </c>
      <c r="T108" s="68"/>
      <c r="U108" s="64"/>
      <c r="V108" s="64"/>
      <c r="W108" s="65"/>
      <c r="X108" s="65"/>
      <c r="Y108" s="65"/>
      <c r="Z108" s="65"/>
      <c r="AA108" s="65"/>
      <c r="AB108" s="69" t="str">
        <f t="shared" si="99"/>
        <v>-</v>
      </c>
      <c r="AC108" s="68"/>
      <c r="AD108" s="70" t="str">
        <f t="shared" si="113"/>
        <v>-</v>
      </c>
      <c r="AE108" s="73"/>
      <c r="AF108" s="92"/>
      <c r="AG108" s="64"/>
      <c r="AH108" s="65"/>
      <c r="AI108" s="65"/>
      <c r="AJ108" s="65"/>
      <c r="AK108" s="65"/>
      <c r="AL108" s="65"/>
      <c r="AM108" s="69" t="str">
        <f t="shared" si="100"/>
        <v>-</v>
      </c>
      <c r="AN108" s="68"/>
      <c r="AO108" s="64"/>
      <c r="AP108" s="64"/>
      <c r="AQ108" s="65"/>
      <c r="AR108" s="65"/>
      <c r="AS108" s="65"/>
      <c r="AT108" s="65"/>
      <c r="AU108" s="65"/>
      <c r="AV108" s="69" t="str">
        <f t="shared" si="101"/>
        <v>-</v>
      </c>
      <c r="AW108" s="68"/>
      <c r="AX108" s="70" t="str">
        <f t="shared" si="102"/>
        <v>-</v>
      </c>
      <c r="AY108" s="73"/>
      <c r="AZ108" s="92"/>
      <c r="BA108" s="64"/>
      <c r="BB108" s="65"/>
      <c r="BC108" s="65"/>
      <c r="BD108" s="65"/>
      <c r="BE108" s="65"/>
      <c r="BF108" s="65"/>
      <c r="BG108" s="69" t="str">
        <f t="shared" si="103"/>
        <v>-</v>
      </c>
      <c r="BH108" s="68"/>
      <c r="BI108" s="64"/>
      <c r="BJ108" s="64"/>
      <c r="BK108" s="65"/>
      <c r="BL108" s="65"/>
      <c r="BM108" s="65"/>
      <c r="BN108" s="65"/>
      <c r="BO108" s="65"/>
      <c r="BP108" s="69" t="str">
        <f t="shared" si="104"/>
        <v>-</v>
      </c>
      <c r="BQ108" s="68"/>
      <c r="BR108" s="70" t="str">
        <f t="shared" si="105"/>
        <v>-</v>
      </c>
      <c r="BS108" s="73"/>
      <c r="BT108" s="92"/>
      <c r="BU108" s="64"/>
      <c r="BV108" s="65"/>
      <c r="BW108" s="65"/>
      <c r="BX108" s="65"/>
      <c r="BY108" s="65"/>
      <c r="BZ108" s="65"/>
      <c r="CA108" s="99" t="str">
        <f t="shared" si="106"/>
        <v>-</v>
      </c>
      <c r="CB108" s="76"/>
      <c r="CC108" s="93"/>
      <c r="CD108" s="94"/>
      <c r="CE108" s="80"/>
      <c r="CF108" s="80"/>
      <c r="CG108" s="80"/>
      <c r="CH108" s="80"/>
      <c r="CI108" s="80"/>
      <c r="CJ108" s="98" t="str">
        <f t="shared" si="107"/>
        <v>-</v>
      </c>
      <c r="CK108" s="76"/>
      <c r="CL108" s="81"/>
      <c r="CM108" s="82"/>
      <c r="CN108" s="64" t="str">
        <f t="shared" si="114"/>
        <v>-</v>
      </c>
      <c r="CO108" s="65"/>
      <c r="CP108" s="65"/>
      <c r="CQ108" s="66" t="str">
        <f t="shared" si="115"/>
        <v>-</v>
      </c>
      <c r="CR108" s="64" t="str">
        <f t="shared" si="116"/>
        <v>-</v>
      </c>
      <c r="CS108" s="67" t="str">
        <f t="shared" si="117"/>
        <v/>
      </c>
      <c r="CT108" s="76"/>
      <c r="CU108" s="61" t="str">
        <f t="shared" si="118"/>
        <v>-</v>
      </c>
      <c r="CV108" s="62" t="str">
        <f t="shared" si="82"/>
        <v>-</v>
      </c>
      <c r="CW108" s="63" t="str">
        <f t="shared" si="83"/>
        <v>-</v>
      </c>
      <c r="CX108" s="63" t="str">
        <f t="shared" si="108"/>
        <v>-</v>
      </c>
      <c r="CY108" s="63" t="str">
        <f t="shared" si="119"/>
        <v>-</v>
      </c>
      <c r="CZ108" s="63" t="str">
        <f t="shared" si="120"/>
        <v>-</v>
      </c>
      <c r="DA108" s="51" t="str">
        <f t="shared" si="132"/>
        <v>-</v>
      </c>
      <c r="DB108" s="52" t="str">
        <f t="shared" si="110"/>
        <v>-</v>
      </c>
      <c r="DC108" s="53" t="str">
        <f t="shared" si="121"/>
        <v>-</v>
      </c>
      <c r="DD108" s="7" t="str">
        <f t="shared" si="111"/>
        <v>-</v>
      </c>
      <c r="DE108" s="7" t="str">
        <f t="shared" si="122"/>
        <v>-</v>
      </c>
      <c r="DF108" s="7" t="str">
        <f t="shared" si="123"/>
        <v>-</v>
      </c>
      <c r="DG108" s="7" t="str">
        <f t="shared" si="124"/>
        <v>-</v>
      </c>
      <c r="DH108" s="7" t="str">
        <f t="shared" si="125"/>
        <v>-</v>
      </c>
      <c r="DI108" s="7" t="str">
        <f t="shared" si="126"/>
        <v>-</v>
      </c>
      <c r="DJ108" s="7" t="str">
        <f t="shared" si="127"/>
        <v>-</v>
      </c>
      <c r="DK108" s="7" t="str">
        <f t="shared" si="128"/>
        <v>-</v>
      </c>
      <c r="DL108" s="13" t="str">
        <f t="shared" si="129"/>
        <v>-</v>
      </c>
      <c r="DM108" s="14" t="str">
        <f t="shared" si="130"/>
        <v>-</v>
      </c>
      <c r="DN108" s="37" t="str">
        <f t="shared" si="112"/>
        <v>-</v>
      </c>
      <c r="DO108" s="89" t="str">
        <f t="shared" si="131"/>
        <v>OK</v>
      </c>
    </row>
    <row r="109" spans="1:119" s="1" customFormat="1" ht="20.100000000000001" customHeight="1">
      <c r="A109" s="76">
        <v>46</v>
      </c>
      <c r="B109" s="92"/>
      <c r="C109" s="64"/>
      <c r="D109" s="71"/>
      <c r="E109" s="71"/>
      <c r="F109" s="71"/>
      <c r="G109" s="71"/>
      <c r="H109" s="71"/>
      <c r="I109" s="69" t="str">
        <f t="shared" si="97"/>
        <v>-</v>
      </c>
      <c r="J109" s="72"/>
      <c r="K109" s="73"/>
      <c r="L109" s="92"/>
      <c r="M109" s="64"/>
      <c r="N109" s="65"/>
      <c r="O109" s="65"/>
      <c r="P109" s="65"/>
      <c r="Q109" s="65"/>
      <c r="R109" s="65"/>
      <c r="S109" s="69" t="str">
        <f t="shared" si="98"/>
        <v>-</v>
      </c>
      <c r="T109" s="68"/>
      <c r="U109" s="64"/>
      <c r="V109" s="64"/>
      <c r="W109" s="65"/>
      <c r="X109" s="65"/>
      <c r="Y109" s="65"/>
      <c r="Z109" s="65"/>
      <c r="AA109" s="65"/>
      <c r="AB109" s="69" t="str">
        <f t="shared" si="99"/>
        <v>-</v>
      </c>
      <c r="AC109" s="68"/>
      <c r="AD109" s="70" t="str">
        <f t="shared" si="113"/>
        <v>-</v>
      </c>
      <c r="AE109" s="73"/>
      <c r="AF109" s="92"/>
      <c r="AG109" s="64"/>
      <c r="AH109" s="65"/>
      <c r="AI109" s="65"/>
      <c r="AJ109" s="65"/>
      <c r="AK109" s="65"/>
      <c r="AL109" s="65"/>
      <c r="AM109" s="69" t="str">
        <f t="shared" si="100"/>
        <v>-</v>
      </c>
      <c r="AN109" s="68"/>
      <c r="AO109" s="64"/>
      <c r="AP109" s="64"/>
      <c r="AQ109" s="65"/>
      <c r="AR109" s="65"/>
      <c r="AS109" s="65"/>
      <c r="AT109" s="65"/>
      <c r="AU109" s="65"/>
      <c r="AV109" s="69" t="str">
        <f t="shared" si="101"/>
        <v>-</v>
      </c>
      <c r="AW109" s="68"/>
      <c r="AX109" s="70" t="str">
        <f t="shared" si="102"/>
        <v>-</v>
      </c>
      <c r="AY109" s="73"/>
      <c r="AZ109" s="92"/>
      <c r="BA109" s="64"/>
      <c r="BB109" s="65"/>
      <c r="BC109" s="65"/>
      <c r="BD109" s="65"/>
      <c r="BE109" s="65"/>
      <c r="BF109" s="65"/>
      <c r="BG109" s="69" t="str">
        <f t="shared" si="103"/>
        <v>-</v>
      </c>
      <c r="BH109" s="68"/>
      <c r="BI109" s="64"/>
      <c r="BJ109" s="64"/>
      <c r="BK109" s="65"/>
      <c r="BL109" s="65"/>
      <c r="BM109" s="65"/>
      <c r="BN109" s="65"/>
      <c r="BO109" s="65"/>
      <c r="BP109" s="69" t="str">
        <f t="shared" si="104"/>
        <v>-</v>
      </c>
      <c r="BQ109" s="68"/>
      <c r="BR109" s="70" t="str">
        <f t="shared" si="105"/>
        <v>-</v>
      </c>
      <c r="BS109" s="73"/>
      <c r="BT109" s="92"/>
      <c r="BU109" s="64"/>
      <c r="BV109" s="65"/>
      <c r="BW109" s="65"/>
      <c r="BX109" s="65"/>
      <c r="BY109" s="65"/>
      <c r="BZ109" s="65"/>
      <c r="CA109" s="99" t="str">
        <f t="shared" si="106"/>
        <v>-</v>
      </c>
      <c r="CB109" s="76"/>
      <c r="CC109" s="93"/>
      <c r="CD109" s="94"/>
      <c r="CE109" s="80"/>
      <c r="CF109" s="80"/>
      <c r="CG109" s="80"/>
      <c r="CH109" s="80"/>
      <c r="CI109" s="80"/>
      <c r="CJ109" s="98" t="str">
        <f t="shared" si="107"/>
        <v>-</v>
      </c>
      <c r="CK109" s="76"/>
      <c r="CL109" s="81"/>
      <c r="CM109" s="82"/>
      <c r="CN109" s="64" t="str">
        <f t="shared" si="114"/>
        <v>-</v>
      </c>
      <c r="CO109" s="65"/>
      <c r="CP109" s="65"/>
      <c r="CQ109" s="66" t="str">
        <f t="shared" si="115"/>
        <v>-</v>
      </c>
      <c r="CR109" s="64" t="str">
        <f t="shared" si="116"/>
        <v>-</v>
      </c>
      <c r="CS109" s="67" t="str">
        <f t="shared" si="117"/>
        <v/>
      </c>
      <c r="CT109" s="76"/>
      <c r="CU109" s="61" t="str">
        <f t="shared" si="118"/>
        <v>-</v>
      </c>
      <c r="CV109" s="62" t="str">
        <f t="shared" si="82"/>
        <v>-</v>
      </c>
      <c r="CW109" s="63" t="str">
        <f t="shared" si="83"/>
        <v>-</v>
      </c>
      <c r="CX109" s="63" t="str">
        <f t="shared" si="108"/>
        <v>-</v>
      </c>
      <c r="CY109" s="63" t="str">
        <f t="shared" si="119"/>
        <v>-</v>
      </c>
      <c r="CZ109" s="63" t="str">
        <f t="shared" si="120"/>
        <v>-</v>
      </c>
      <c r="DA109" s="51" t="str">
        <f t="shared" si="132"/>
        <v>-</v>
      </c>
      <c r="DB109" s="52" t="str">
        <f t="shared" si="110"/>
        <v>-</v>
      </c>
      <c r="DC109" s="53" t="str">
        <f t="shared" si="121"/>
        <v>-</v>
      </c>
      <c r="DD109" s="7" t="str">
        <f t="shared" si="111"/>
        <v>-</v>
      </c>
      <c r="DE109" s="7" t="str">
        <f t="shared" si="122"/>
        <v>-</v>
      </c>
      <c r="DF109" s="7" t="str">
        <f t="shared" si="123"/>
        <v>-</v>
      </c>
      <c r="DG109" s="7" t="str">
        <f t="shared" si="124"/>
        <v>-</v>
      </c>
      <c r="DH109" s="7" t="str">
        <f t="shared" si="125"/>
        <v>-</v>
      </c>
      <c r="DI109" s="7" t="str">
        <f t="shared" si="126"/>
        <v>-</v>
      </c>
      <c r="DJ109" s="7" t="str">
        <f t="shared" si="127"/>
        <v>-</v>
      </c>
      <c r="DK109" s="7" t="str">
        <f t="shared" si="128"/>
        <v>-</v>
      </c>
      <c r="DL109" s="13" t="str">
        <f t="shared" si="129"/>
        <v>-</v>
      </c>
      <c r="DM109" s="14" t="str">
        <f t="shared" si="130"/>
        <v>-</v>
      </c>
      <c r="DN109" s="37" t="str">
        <f t="shared" si="112"/>
        <v>-</v>
      </c>
      <c r="DO109" s="89" t="str">
        <f t="shared" si="131"/>
        <v>OK</v>
      </c>
    </row>
    <row r="110" spans="1:119" s="1" customFormat="1" ht="20.100000000000001" customHeight="1">
      <c r="A110" s="76">
        <v>47</v>
      </c>
      <c r="B110" s="92"/>
      <c r="C110" s="64"/>
      <c r="D110" s="71"/>
      <c r="E110" s="71"/>
      <c r="F110" s="71"/>
      <c r="G110" s="71"/>
      <c r="H110" s="71"/>
      <c r="I110" s="69" t="str">
        <f t="shared" si="97"/>
        <v>-</v>
      </c>
      <c r="J110" s="72"/>
      <c r="K110" s="73"/>
      <c r="L110" s="92"/>
      <c r="M110" s="64"/>
      <c r="N110" s="65"/>
      <c r="O110" s="65"/>
      <c r="P110" s="65"/>
      <c r="Q110" s="65"/>
      <c r="R110" s="65"/>
      <c r="S110" s="69" t="str">
        <f t="shared" si="98"/>
        <v>-</v>
      </c>
      <c r="T110" s="68"/>
      <c r="U110" s="64"/>
      <c r="V110" s="64"/>
      <c r="W110" s="65"/>
      <c r="X110" s="65"/>
      <c r="Y110" s="65"/>
      <c r="Z110" s="65"/>
      <c r="AA110" s="65"/>
      <c r="AB110" s="69" t="str">
        <f t="shared" si="99"/>
        <v>-</v>
      </c>
      <c r="AC110" s="68"/>
      <c r="AD110" s="70" t="str">
        <f t="shared" si="113"/>
        <v>-</v>
      </c>
      <c r="AE110" s="73"/>
      <c r="AF110" s="92"/>
      <c r="AG110" s="64"/>
      <c r="AH110" s="65"/>
      <c r="AI110" s="65"/>
      <c r="AJ110" s="65"/>
      <c r="AK110" s="65"/>
      <c r="AL110" s="65"/>
      <c r="AM110" s="69" t="str">
        <f t="shared" si="100"/>
        <v>-</v>
      </c>
      <c r="AN110" s="68"/>
      <c r="AO110" s="64"/>
      <c r="AP110" s="64"/>
      <c r="AQ110" s="65"/>
      <c r="AR110" s="65"/>
      <c r="AS110" s="65"/>
      <c r="AT110" s="65"/>
      <c r="AU110" s="65"/>
      <c r="AV110" s="69" t="str">
        <f t="shared" si="101"/>
        <v>-</v>
      </c>
      <c r="AW110" s="68"/>
      <c r="AX110" s="70" t="str">
        <f t="shared" si="102"/>
        <v>-</v>
      </c>
      <c r="AY110" s="73"/>
      <c r="AZ110" s="92"/>
      <c r="BA110" s="64"/>
      <c r="BB110" s="65"/>
      <c r="BC110" s="65"/>
      <c r="BD110" s="65"/>
      <c r="BE110" s="65"/>
      <c r="BF110" s="65"/>
      <c r="BG110" s="69" t="str">
        <f t="shared" si="103"/>
        <v>-</v>
      </c>
      <c r="BH110" s="68"/>
      <c r="BI110" s="64"/>
      <c r="BJ110" s="64"/>
      <c r="BK110" s="65"/>
      <c r="BL110" s="65"/>
      <c r="BM110" s="65"/>
      <c r="BN110" s="65"/>
      <c r="BO110" s="65"/>
      <c r="BP110" s="69" t="str">
        <f t="shared" si="104"/>
        <v>-</v>
      </c>
      <c r="BQ110" s="68"/>
      <c r="BR110" s="70" t="str">
        <f t="shared" si="105"/>
        <v>-</v>
      </c>
      <c r="BS110" s="73"/>
      <c r="BT110" s="92"/>
      <c r="BU110" s="64"/>
      <c r="BV110" s="65"/>
      <c r="BW110" s="65"/>
      <c r="BX110" s="65"/>
      <c r="BY110" s="65"/>
      <c r="BZ110" s="65"/>
      <c r="CA110" s="99" t="str">
        <f t="shared" si="106"/>
        <v>-</v>
      </c>
      <c r="CB110" s="76"/>
      <c r="CC110" s="93"/>
      <c r="CD110" s="94"/>
      <c r="CE110" s="80"/>
      <c r="CF110" s="80"/>
      <c r="CG110" s="80"/>
      <c r="CH110" s="80"/>
      <c r="CI110" s="80"/>
      <c r="CJ110" s="98" t="str">
        <f t="shared" si="107"/>
        <v>-</v>
      </c>
      <c r="CK110" s="76"/>
      <c r="CL110" s="81"/>
      <c r="CM110" s="82"/>
      <c r="CN110" s="64" t="str">
        <f t="shared" si="114"/>
        <v>-</v>
      </c>
      <c r="CO110" s="65"/>
      <c r="CP110" s="65"/>
      <c r="CQ110" s="66" t="str">
        <f t="shared" si="115"/>
        <v>-</v>
      </c>
      <c r="CR110" s="64" t="str">
        <f t="shared" si="116"/>
        <v>-</v>
      </c>
      <c r="CS110" s="67" t="str">
        <f t="shared" si="117"/>
        <v/>
      </c>
      <c r="CT110" s="76"/>
      <c r="CU110" s="61" t="str">
        <f t="shared" si="118"/>
        <v>-</v>
      </c>
      <c r="CV110" s="62" t="str">
        <f t="shared" si="82"/>
        <v>-</v>
      </c>
      <c r="CW110" s="63" t="str">
        <f t="shared" si="83"/>
        <v>-</v>
      </c>
      <c r="CX110" s="63" t="str">
        <f t="shared" si="108"/>
        <v>-</v>
      </c>
      <c r="CY110" s="63" t="str">
        <f t="shared" si="119"/>
        <v>-</v>
      </c>
      <c r="CZ110" s="63" t="str">
        <f t="shared" si="120"/>
        <v>-</v>
      </c>
      <c r="DA110" s="51" t="str">
        <f t="shared" si="132"/>
        <v>-</v>
      </c>
      <c r="DB110" s="52" t="str">
        <f t="shared" si="110"/>
        <v>-</v>
      </c>
      <c r="DC110" s="53" t="str">
        <f t="shared" si="121"/>
        <v>-</v>
      </c>
      <c r="DD110" s="7" t="str">
        <f t="shared" si="111"/>
        <v>-</v>
      </c>
      <c r="DE110" s="7" t="str">
        <f t="shared" si="122"/>
        <v>-</v>
      </c>
      <c r="DF110" s="7" t="str">
        <f t="shared" si="123"/>
        <v>-</v>
      </c>
      <c r="DG110" s="7" t="str">
        <f t="shared" si="124"/>
        <v>-</v>
      </c>
      <c r="DH110" s="7" t="str">
        <f t="shared" si="125"/>
        <v>-</v>
      </c>
      <c r="DI110" s="7" t="str">
        <f t="shared" si="126"/>
        <v>-</v>
      </c>
      <c r="DJ110" s="7" t="str">
        <f t="shared" si="127"/>
        <v>-</v>
      </c>
      <c r="DK110" s="7" t="str">
        <f t="shared" si="128"/>
        <v>-</v>
      </c>
      <c r="DL110" s="13" t="str">
        <f t="shared" si="129"/>
        <v>-</v>
      </c>
      <c r="DM110" s="14" t="str">
        <f t="shared" si="130"/>
        <v>-</v>
      </c>
      <c r="DN110" s="37" t="str">
        <f t="shared" si="112"/>
        <v>-</v>
      </c>
      <c r="DO110" s="89" t="str">
        <f t="shared" si="131"/>
        <v>OK</v>
      </c>
    </row>
    <row r="111" spans="1:119" s="1" customFormat="1" ht="20.100000000000001" customHeight="1">
      <c r="A111" s="76">
        <v>48</v>
      </c>
      <c r="B111" s="92"/>
      <c r="C111" s="64"/>
      <c r="D111" s="71"/>
      <c r="E111" s="71"/>
      <c r="F111" s="71"/>
      <c r="G111" s="71"/>
      <c r="H111" s="71"/>
      <c r="I111" s="69" t="str">
        <f t="shared" si="97"/>
        <v>-</v>
      </c>
      <c r="J111" s="72"/>
      <c r="K111" s="73"/>
      <c r="L111" s="92"/>
      <c r="M111" s="64"/>
      <c r="N111" s="65"/>
      <c r="O111" s="65"/>
      <c r="P111" s="65"/>
      <c r="Q111" s="65"/>
      <c r="R111" s="65"/>
      <c r="S111" s="69" t="str">
        <f t="shared" si="98"/>
        <v>-</v>
      </c>
      <c r="T111" s="68"/>
      <c r="U111" s="64"/>
      <c r="V111" s="64"/>
      <c r="W111" s="65"/>
      <c r="X111" s="65"/>
      <c r="Y111" s="65"/>
      <c r="Z111" s="65"/>
      <c r="AA111" s="65"/>
      <c r="AB111" s="69" t="str">
        <f t="shared" si="99"/>
        <v>-</v>
      </c>
      <c r="AC111" s="68"/>
      <c r="AD111" s="70" t="str">
        <f t="shared" si="113"/>
        <v>-</v>
      </c>
      <c r="AE111" s="73"/>
      <c r="AF111" s="92"/>
      <c r="AG111" s="64"/>
      <c r="AH111" s="65"/>
      <c r="AI111" s="65"/>
      <c r="AJ111" s="65"/>
      <c r="AK111" s="65"/>
      <c r="AL111" s="65"/>
      <c r="AM111" s="69" t="str">
        <f t="shared" si="100"/>
        <v>-</v>
      </c>
      <c r="AN111" s="68"/>
      <c r="AO111" s="64"/>
      <c r="AP111" s="64"/>
      <c r="AQ111" s="65"/>
      <c r="AR111" s="65"/>
      <c r="AS111" s="65"/>
      <c r="AT111" s="65"/>
      <c r="AU111" s="65"/>
      <c r="AV111" s="69" t="str">
        <f t="shared" si="101"/>
        <v>-</v>
      </c>
      <c r="AW111" s="68"/>
      <c r="AX111" s="70" t="str">
        <f t="shared" si="102"/>
        <v>-</v>
      </c>
      <c r="AY111" s="73"/>
      <c r="AZ111" s="92"/>
      <c r="BA111" s="64"/>
      <c r="BB111" s="65"/>
      <c r="BC111" s="65"/>
      <c r="BD111" s="65"/>
      <c r="BE111" s="65"/>
      <c r="BF111" s="65"/>
      <c r="BG111" s="69" t="str">
        <f t="shared" si="103"/>
        <v>-</v>
      </c>
      <c r="BH111" s="68"/>
      <c r="BI111" s="64"/>
      <c r="BJ111" s="64"/>
      <c r="BK111" s="65"/>
      <c r="BL111" s="65"/>
      <c r="BM111" s="65"/>
      <c r="BN111" s="65"/>
      <c r="BO111" s="65"/>
      <c r="BP111" s="69" t="str">
        <f t="shared" si="104"/>
        <v>-</v>
      </c>
      <c r="BQ111" s="68"/>
      <c r="BR111" s="70" t="str">
        <f t="shared" si="105"/>
        <v>-</v>
      </c>
      <c r="BS111" s="73"/>
      <c r="BT111" s="92"/>
      <c r="BU111" s="64"/>
      <c r="BV111" s="65"/>
      <c r="BW111" s="65"/>
      <c r="BX111" s="65"/>
      <c r="BY111" s="65"/>
      <c r="BZ111" s="65"/>
      <c r="CA111" s="99" t="str">
        <f t="shared" si="106"/>
        <v>-</v>
      </c>
      <c r="CB111" s="76"/>
      <c r="CC111" s="93"/>
      <c r="CD111" s="94"/>
      <c r="CE111" s="80"/>
      <c r="CF111" s="80"/>
      <c r="CG111" s="80"/>
      <c r="CH111" s="80"/>
      <c r="CI111" s="80"/>
      <c r="CJ111" s="98" t="str">
        <f t="shared" si="107"/>
        <v>-</v>
      </c>
      <c r="CK111" s="76"/>
      <c r="CL111" s="81"/>
      <c r="CM111" s="82"/>
      <c r="CN111" s="64" t="str">
        <f t="shared" si="114"/>
        <v>-</v>
      </c>
      <c r="CO111" s="65"/>
      <c r="CP111" s="65"/>
      <c r="CQ111" s="66" t="str">
        <f t="shared" si="115"/>
        <v>-</v>
      </c>
      <c r="CR111" s="64" t="str">
        <f t="shared" si="116"/>
        <v>-</v>
      </c>
      <c r="CS111" s="67" t="str">
        <f t="shared" si="117"/>
        <v/>
      </c>
      <c r="CT111" s="76"/>
      <c r="CU111" s="61" t="str">
        <f t="shared" si="118"/>
        <v>-</v>
      </c>
      <c r="CV111" s="62" t="str">
        <f t="shared" si="82"/>
        <v>-</v>
      </c>
      <c r="CW111" s="63" t="str">
        <f t="shared" si="83"/>
        <v>-</v>
      </c>
      <c r="CX111" s="63" t="str">
        <f t="shared" si="108"/>
        <v>-</v>
      </c>
      <c r="CY111" s="63" t="str">
        <f t="shared" si="119"/>
        <v>-</v>
      </c>
      <c r="CZ111" s="63" t="str">
        <f t="shared" si="120"/>
        <v>-</v>
      </c>
      <c r="DA111" s="51" t="str">
        <f t="shared" si="132"/>
        <v>-</v>
      </c>
      <c r="DB111" s="52" t="str">
        <f t="shared" si="110"/>
        <v>-</v>
      </c>
      <c r="DC111" s="53" t="str">
        <f t="shared" si="121"/>
        <v>-</v>
      </c>
      <c r="DD111" s="7" t="str">
        <f t="shared" si="111"/>
        <v>-</v>
      </c>
      <c r="DE111" s="7" t="str">
        <f t="shared" si="122"/>
        <v>-</v>
      </c>
      <c r="DF111" s="7" t="str">
        <f t="shared" si="123"/>
        <v>-</v>
      </c>
      <c r="DG111" s="7" t="str">
        <f t="shared" si="124"/>
        <v>-</v>
      </c>
      <c r="DH111" s="7" t="str">
        <f t="shared" si="125"/>
        <v>-</v>
      </c>
      <c r="DI111" s="7" t="str">
        <f t="shared" si="126"/>
        <v>-</v>
      </c>
      <c r="DJ111" s="7" t="str">
        <f t="shared" si="127"/>
        <v>-</v>
      </c>
      <c r="DK111" s="7" t="str">
        <f t="shared" si="128"/>
        <v>-</v>
      </c>
      <c r="DL111" s="13" t="str">
        <f t="shared" si="129"/>
        <v>-</v>
      </c>
      <c r="DM111" s="14" t="str">
        <f t="shared" si="130"/>
        <v>-</v>
      </c>
      <c r="DN111" s="37" t="str">
        <f t="shared" si="112"/>
        <v>-</v>
      </c>
      <c r="DO111" s="89" t="str">
        <f t="shared" si="131"/>
        <v>OK</v>
      </c>
    </row>
    <row r="112" spans="1:119" s="1" customFormat="1" ht="20.100000000000001" customHeight="1">
      <c r="A112" s="76">
        <v>49</v>
      </c>
      <c r="B112" s="92"/>
      <c r="C112" s="64"/>
      <c r="D112" s="71"/>
      <c r="E112" s="71"/>
      <c r="F112" s="71"/>
      <c r="G112" s="71"/>
      <c r="H112" s="71"/>
      <c r="I112" s="69" t="str">
        <f t="shared" si="97"/>
        <v>-</v>
      </c>
      <c r="J112" s="72"/>
      <c r="K112" s="73"/>
      <c r="L112" s="92"/>
      <c r="M112" s="64"/>
      <c r="N112" s="65"/>
      <c r="O112" s="65"/>
      <c r="P112" s="65"/>
      <c r="Q112" s="65"/>
      <c r="R112" s="65"/>
      <c r="S112" s="69" t="str">
        <f t="shared" si="98"/>
        <v>-</v>
      </c>
      <c r="T112" s="68"/>
      <c r="U112" s="64"/>
      <c r="V112" s="64"/>
      <c r="W112" s="65"/>
      <c r="X112" s="65"/>
      <c r="Y112" s="65"/>
      <c r="Z112" s="65"/>
      <c r="AA112" s="65"/>
      <c r="AB112" s="69" t="str">
        <f t="shared" si="99"/>
        <v>-</v>
      </c>
      <c r="AC112" s="68"/>
      <c r="AD112" s="70" t="str">
        <f t="shared" si="113"/>
        <v>-</v>
      </c>
      <c r="AE112" s="73"/>
      <c r="AF112" s="92"/>
      <c r="AG112" s="64"/>
      <c r="AH112" s="65"/>
      <c r="AI112" s="65"/>
      <c r="AJ112" s="65"/>
      <c r="AK112" s="65"/>
      <c r="AL112" s="65"/>
      <c r="AM112" s="69" t="str">
        <f t="shared" si="100"/>
        <v>-</v>
      </c>
      <c r="AN112" s="68"/>
      <c r="AO112" s="64"/>
      <c r="AP112" s="64"/>
      <c r="AQ112" s="65"/>
      <c r="AR112" s="65"/>
      <c r="AS112" s="65"/>
      <c r="AT112" s="65"/>
      <c r="AU112" s="65"/>
      <c r="AV112" s="69" t="str">
        <f t="shared" si="101"/>
        <v>-</v>
      </c>
      <c r="AW112" s="68"/>
      <c r="AX112" s="70" t="str">
        <f t="shared" si="102"/>
        <v>-</v>
      </c>
      <c r="AY112" s="73"/>
      <c r="AZ112" s="92"/>
      <c r="BA112" s="64"/>
      <c r="BB112" s="65"/>
      <c r="BC112" s="65"/>
      <c r="BD112" s="65"/>
      <c r="BE112" s="65"/>
      <c r="BF112" s="65"/>
      <c r="BG112" s="69" t="str">
        <f t="shared" si="103"/>
        <v>-</v>
      </c>
      <c r="BH112" s="68"/>
      <c r="BI112" s="64"/>
      <c r="BJ112" s="64"/>
      <c r="BK112" s="65"/>
      <c r="BL112" s="65"/>
      <c r="BM112" s="65"/>
      <c r="BN112" s="65"/>
      <c r="BO112" s="65"/>
      <c r="BP112" s="69" t="str">
        <f t="shared" si="104"/>
        <v>-</v>
      </c>
      <c r="BQ112" s="68"/>
      <c r="BR112" s="70" t="str">
        <f t="shared" si="105"/>
        <v>-</v>
      </c>
      <c r="BS112" s="73"/>
      <c r="BT112" s="92"/>
      <c r="BU112" s="64"/>
      <c r="BV112" s="65"/>
      <c r="BW112" s="65"/>
      <c r="BX112" s="65"/>
      <c r="BY112" s="65"/>
      <c r="BZ112" s="65"/>
      <c r="CA112" s="99" t="str">
        <f t="shared" si="106"/>
        <v>-</v>
      </c>
      <c r="CB112" s="76"/>
      <c r="CC112" s="93"/>
      <c r="CD112" s="94"/>
      <c r="CE112" s="80"/>
      <c r="CF112" s="80"/>
      <c r="CG112" s="80"/>
      <c r="CH112" s="80"/>
      <c r="CI112" s="80"/>
      <c r="CJ112" s="98" t="str">
        <f t="shared" si="107"/>
        <v>-</v>
      </c>
      <c r="CK112" s="76"/>
      <c r="CL112" s="81"/>
      <c r="CM112" s="82"/>
      <c r="CN112" s="64" t="str">
        <f t="shared" si="114"/>
        <v>-</v>
      </c>
      <c r="CO112" s="65"/>
      <c r="CP112" s="65"/>
      <c r="CQ112" s="66" t="str">
        <f t="shared" si="115"/>
        <v>-</v>
      </c>
      <c r="CR112" s="64" t="str">
        <f t="shared" si="116"/>
        <v>-</v>
      </c>
      <c r="CS112" s="67" t="str">
        <f t="shared" si="117"/>
        <v/>
      </c>
      <c r="CT112" s="76"/>
      <c r="CU112" s="61" t="str">
        <f t="shared" si="118"/>
        <v>-</v>
      </c>
      <c r="CV112" s="62" t="str">
        <f t="shared" si="82"/>
        <v>-</v>
      </c>
      <c r="CW112" s="63" t="str">
        <f t="shared" si="83"/>
        <v>-</v>
      </c>
      <c r="CX112" s="63" t="str">
        <f t="shared" si="108"/>
        <v>-</v>
      </c>
      <c r="CY112" s="63" t="str">
        <f t="shared" si="119"/>
        <v>-</v>
      </c>
      <c r="CZ112" s="63" t="str">
        <f t="shared" si="120"/>
        <v>-</v>
      </c>
      <c r="DA112" s="51" t="str">
        <f t="shared" si="132"/>
        <v>-</v>
      </c>
      <c r="DB112" s="52" t="str">
        <f t="shared" si="110"/>
        <v>-</v>
      </c>
      <c r="DC112" s="53" t="str">
        <f t="shared" si="121"/>
        <v>-</v>
      </c>
      <c r="DD112" s="7" t="str">
        <f t="shared" si="111"/>
        <v>-</v>
      </c>
      <c r="DE112" s="7" t="str">
        <f t="shared" si="122"/>
        <v>-</v>
      </c>
      <c r="DF112" s="7" t="str">
        <f t="shared" si="123"/>
        <v>-</v>
      </c>
      <c r="DG112" s="7" t="str">
        <f t="shared" si="124"/>
        <v>-</v>
      </c>
      <c r="DH112" s="7" t="str">
        <f t="shared" si="125"/>
        <v>-</v>
      </c>
      <c r="DI112" s="7" t="str">
        <f t="shared" si="126"/>
        <v>-</v>
      </c>
      <c r="DJ112" s="7" t="str">
        <f t="shared" si="127"/>
        <v>-</v>
      </c>
      <c r="DK112" s="7" t="str">
        <f t="shared" si="128"/>
        <v>-</v>
      </c>
      <c r="DL112" s="13" t="str">
        <f t="shared" si="129"/>
        <v>-</v>
      </c>
      <c r="DM112" s="14" t="str">
        <f t="shared" si="130"/>
        <v>-</v>
      </c>
      <c r="DN112" s="37" t="str">
        <f t="shared" si="112"/>
        <v>-</v>
      </c>
      <c r="DO112" s="89" t="str">
        <f t="shared" si="131"/>
        <v>OK</v>
      </c>
    </row>
    <row r="113" spans="1:119" s="1" customFormat="1" ht="20.100000000000001" customHeight="1">
      <c r="A113" s="76">
        <v>50</v>
      </c>
      <c r="B113" s="92"/>
      <c r="C113" s="64"/>
      <c r="D113" s="71"/>
      <c r="E113" s="71"/>
      <c r="F113" s="71"/>
      <c r="G113" s="71"/>
      <c r="H113" s="71"/>
      <c r="I113" s="69" t="str">
        <f t="shared" si="97"/>
        <v>-</v>
      </c>
      <c r="J113" s="72"/>
      <c r="K113" s="73"/>
      <c r="L113" s="92"/>
      <c r="M113" s="64"/>
      <c r="N113" s="65"/>
      <c r="O113" s="65"/>
      <c r="P113" s="65"/>
      <c r="Q113" s="65"/>
      <c r="R113" s="65"/>
      <c r="S113" s="69" t="str">
        <f t="shared" si="98"/>
        <v>-</v>
      </c>
      <c r="T113" s="68"/>
      <c r="U113" s="64"/>
      <c r="V113" s="64"/>
      <c r="W113" s="65"/>
      <c r="X113" s="65"/>
      <c r="Y113" s="65"/>
      <c r="Z113" s="65"/>
      <c r="AA113" s="65"/>
      <c r="AB113" s="69" t="str">
        <f t="shared" si="99"/>
        <v>-</v>
      </c>
      <c r="AC113" s="68"/>
      <c r="AD113" s="70" t="str">
        <f t="shared" si="113"/>
        <v>-</v>
      </c>
      <c r="AE113" s="73"/>
      <c r="AF113" s="92"/>
      <c r="AG113" s="64"/>
      <c r="AH113" s="65"/>
      <c r="AI113" s="65"/>
      <c r="AJ113" s="65"/>
      <c r="AK113" s="65"/>
      <c r="AL113" s="65"/>
      <c r="AM113" s="69" t="str">
        <f t="shared" si="100"/>
        <v>-</v>
      </c>
      <c r="AN113" s="68"/>
      <c r="AO113" s="64"/>
      <c r="AP113" s="64"/>
      <c r="AQ113" s="65"/>
      <c r="AR113" s="65"/>
      <c r="AS113" s="65"/>
      <c r="AT113" s="65"/>
      <c r="AU113" s="65"/>
      <c r="AV113" s="69" t="str">
        <f t="shared" si="101"/>
        <v>-</v>
      </c>
      <c r="AW113" s="68"/>
      <c r="AX113" s="70" t="str">
        <f t="shared" si="102"/>
        <v>-</v>
      </c>
      <c r="AY113" s="73"/>
      <c r="AZ113" s="92"/>
      <c r="BA113" s="64"/>
      <c r="BB113" s="65"/>
      <c r="BC113" s="65"/>
      <c r="BD113" s="65"/>
      <c r="BE113" s="65"/>
      <c r="BF113" s="65"/>
      <c r="BG113" s="69" t="str">
        <f t="shared" si="103"/>
        <v>-</v>
      </c>
      <c r="BH113" s="68"/>
      <c r="BI113" s="64"/>
      <c r="BJ113" s="64"/>
      <c r="BK113" s="65"/>
      <c r="BL113" s="65"/>
      <c r="BM113" s="65"/>
      <c r="BN113" s="65"/>
      <c r="BO113" s="65"/>
      <c r="BP113" s="69" t="str">
        <f t="shared" si="104"/>
        <v>-</v>
      </c>
      <c r="BQ113" s="68"/>
      <c r="BR113" s="70" t="str">
        <f t="shared" si="105"/>
        <v>-</v>
      </c>
      <c r="BS113" s="73"/>
      <c r="BT113" s="92"/>
      <c r="BU113" s="64"/>
      <c r="BV113" s="65"/>
      <c r="BW113" s="65"/>
      <c r="BX113" s="65"/>
      <c r="BY113" s="65"/>
      <c r="BZ113" s="65"/>
      <c r="CA113" s="99" t="str">
        <f t="shared" si="106"/>
        <v>-</v>
      </c>
      <c r="CB113" s="76"/>
      <c r="CC113" s="93"/>
      <c r="CD113" s="94"/>
      <c r="CE113" s="80"/>
      <c r="CF113" s="80"/>
      <c r="CG113" s="80"/>
      <c r="CH113" s="80"/>
      <c r="CI113" s="80"/>
      <c r="CJ113" s="98" t="str">
        <f t="shared" si="107"/>
        <v>-</v>
      </c>
      <c r="CK113" s="76"/>
      <c r="CL113" s="81"/>
      <c r="CM113" s="82"/>
      <c r="CN113" s="64" t="str">
        <f t="shared" si="114"/>
        <v>-</v>
      </c>
      <c r="CO113" s="65"/>
      <c r="CP113" s="65"/>
      <c r="CQ113" s="66" t="str">
        <f t="shared" si="115"/>
        <v>-</v>
      </c>
      <c r="CR113" s="64" t="str">
        <f t="shared" si="116"/>
        <v>-</v>
      </c>
      <c r="CS113" s="67" t="str">
        <f t="shared" si="117"/>
        <v/>
      </c>
      <c r="CT113" s="76"/>
      <c r="CU113" s="61" t="str">
        <f t="shared" si="118"/>
        <v>-</v>
      </c>
      <c r="CV113" s="62" t="str">
        <f t="shared" si="82"/>
        <v>-</v>
      </c>
      <c r="CW113" s="63" t="str">
        <f t="shared" si="83"/>
        <v>-</v>
      </c>
      <c r="CX113" s="63" t="str">
        <f t="shared" si="108"/>
        <v>-</v>
      </c>
      <c r="CY113" s="63" t="str">
        <f t="shared" si="119"/>
        <v>-</v>
      </c>
      <c r="CZ113" s="63" t="str">
        <f t="shared" si="120"/>
        <v>-</v>
      </c>
      <c r="DA113" s="51" t="str">
        <f t="shared" si="132"/>
        <v>-</v>
      </c>
      <c r="DB113" s="52" t="str">
        <f t="shared" si="110"/>
        <v>-</v>
      </c>
      <c r="DC113" s="53" t="str">
        <f t="shared" si="121"/>
        <v>-</v>
      </c>
      <c r="DD113" s="7" t="str">
        <f t="shared" si="111"/>
        <v>-</v>
      </c>
      <c r="DE113" s="7" t="str">
        <f t="shared" si="122"/>
        <v>-</v>
      </c>
      <c r="DF113" s="7" t="str">
        <f t="shared" si="123"/>
        <v>-</v>
      </c>
      <c r="DG113" s="7" t="str">
        <f t="shared" si="124"/>
        <v>-</v>
      </c>
      <c r="DH113" s="7" t="str">
        <f t="shared" si="125"/>
        <v>-</v>
      </c>
      <c r="DI113" s="7" t="str">
        <f t="shared" si="126"/>
        <v>-</v>
      </c>
      <c r="DJ113" s="7" t="str">
        <f t="shared" si="127"/>
        <v>-</v>
      </c>
      <c r="DK113" s="7" t="str">
        <f t="shared" si="128"/>
        <v>-</v>
      </c>
      <c r="DL113" s="13" t="str">
        <f t="shared" si="129"/>
        <v>-</v>
      </c>
      <c r="DM113" s="14" t="str">
        <f t="shared" si="130"/>
        <v>-</v>
      </c>
      <c r="DN113" s="37" t="str">
        <f t="shared" si="112"/>
        <v>-</v>
      </c>
      <c r="DO113" s="89" t="str">
        <f t="shared" si="131"/>
        <v>OK</v>
      </c>
    </row>
    <row r="114" spans="1:119" ht="20.100000000000001" customHeight="1">
      <c r="A114" s="25"/>
      <c r="B114" s="26">
        <f>IFERROR(SUMIFS(B64:B113,$J64:$J113,"&gt;0")/COUNTIFS($J64:$J113,"&gt;0"),0)*$L$2</f>
        <v>0</v>
      </c>
      <c r="C114" s="26">
        <f>IFERROR(SUMIFS(C64:C113,$J64:$J113,"&gt;0")/COUNTIFS($J64:$J113,"&gt;0"),0)*$M$2</f>
        <v>0</v>
      </c>
      <c r="D114" s="26">
        <f>IFERROR(SUMIFS(D64:D113,$J64:$J113,"&gt;0")/COUNTIFS($J64:$J113,"&gt;0"),0)*$N$2</f>
        <v>6.1</v>
      </c>
      <c r="E114" s="26">
        <f>IFERROR(SUMIFS(E64:E113,$J64:$J113,"&gt;0")/COUNTIFS($J64:$J113,"&gt;0"),0)*$O$2</f>
        <v>0.1</v>
      </c>
      <c r="F114" s="26">
        <f t="shared" ref="F114:H114" si="133">IFERROR(SUMIFS(F64:F113,$J64:$J113,"&gt;0")/COUNTIFS($J64:$J113,"&gt;0"),0)*$O$2</f>
        <v>0</v>
      </c>
      <c r="G114" s="26">
        <f t="shared" si="133"/>
        <v>0</v>
      </c>
      <c r="H114" s="26">
        <f t="shared" si="133"/>
        <v>0</v>
      </c>
      <c r="I114" s="27">
        <f t="shared" ref="I114" si="134">IFERROR(SUMIFS(I64:I113,$J64:$J113,"&gt;0")/COUNTIFS($J64:$J113,"&gt;0"),0)</f>
        <v>6.2</v>
      </c>
      <c r="J114" s="28">
        <f>COUNTIFS($J64:$J113,"&gt;0",J64:J113,"&gt;0")</f>
        <v>10</v>
      </c>
      <c r="K114" s="29"/>
      <c r="L114" s="26">
        <f>IFERROR(SUMIFS(L64:L113,$J64:$J113,"&gt;0")/COUNTIFS($J64:$J113,"&gt;0"),0)*$L$2</f>
        <v>0</v>
      </c>
      <c r="M114" s="26">
        <f>IFERROR(SUMIFS(M64:M113,$J64:$J113,"&gt;0")/COUNTIFS($J64:$J113,"&gt;0"),0)*$M$2</f>
        <v>0</v>
      </c>
      <c r="N114" s="26">
        <f>IFERROR(SUMIFS(N64:N113,$J64:$J113,"&gt;0")/COUNTIFS($J64:$J113,"&gt;0"),0)*$N$2</f>
        <v>0</v>
      </c>
      <c r="O114" s="26">
        <f>IFERROR(SUMIFS(O64:O113,$J64:$J113,"&gt;0")/COUNTIFS($J64:$J113,"&gt;0"),0)*$O$2</f>
        <v>0</v>
      </c>
      <c r="P114" s="26">
        <f t="shared" ref="P114:R114" si="135">IFERROR(SUMIFS(P64:P113,$J64:$J113,"&gt;0")/COUNTIFS($J64:$J113,"&gt;0"),0)*$O$2</f>
        <v>0</v>
      </c>
      <c r="Q114" s="26">
        <f t="shared" si="135"/>
        <v>0</v>
      </c>
      <c r="R114" s="26">
        <f t="shared" si="135"/>
        <v>0</v>
      </c>
      <c r="S114" s="27">
        <f t="shared" ref="S114" si="136">IFERROR(SUMIFS(S64:S113,$J64:$J113,"&gt;0")/COUNTIFS($J64:$J113,"&gt;0"),0)</f>
        <v>0</v>
      </c>
      <c r="T114" s="28">
        <f>COUNTIFS($J64:$J113,"&gt;0",T64:T113,"&gt;0")</f>
        <v>10</v>
      </c>
      <c r="U114" s="26">
        <f>IFERROR(SUMIFS(U64:U113,$J64:$J113,"&gt;0")/COUNTIFS($J64:$J113,"&gt;0"),0)*$L$2</f>
        <v>0</v>
      </c>
      <c r="V114" s="26">
        <f>IFERROR(SUMIFS(V64:V113,$J64:$J113,"&gt;0")/COUNTIFS($J64:$J113,"&gt;0"),0)*$M$2</f>
        <v>0</v>
      </c>
      <c r="W114" s="26">
        <f>IFERROR(SUMIFS(W64:W113,$J64:$J113,"&gt;0")/COUNTIFS($J64:$J113,"&gt;0"),0)*$N$2</f>
        <v>6.6</v>
      </c>
      <c r="X114" s="26">
        <f>IFERROR(SUMIFS(X64:X113,$J64:$J113,"&gt;0")/COUNTIFS($J64:$J113,"&gt;0"),0)*$O$2</f>
        <v>0.1</v>
      </c>
      <c r="Y114" s="26">
        <f t="shared" ref="Y114:AA114" si="137">IFERROR(SUMIFS(Y64:Y113,$J64:$J113,"&gt;0")/COUNTIFS($J64:$J113,"&gt;0"),0)*$O$2</f>
        <v>0</v>
      </c>
      <c r="Z114" s="26">
        <f t="shared" si="137"/>
        <v>0</v>
      </c>
      <c r="AA114" s="26">
        <f t="shared" si="137"/>
        <v>0</v>
      </c>
      <c r="AB114" s="27">
        <f t="shared" ref="AB114" si="138">IFERROR(SUMIFS(AB64:AB113,$J64:$J113,"&gt;0")/COUNTIFS($J64:$J113,"&gt;0"),0)</f>
        <v>6.7</v>
      </c>
      <c r="AC114" s="28">
        <f>COUNTIFS($J64:$J113,"&gt;0",AC64:AC113,"&gt;0")</f>
        <v>10</v>
      </c>
      <c r="AD114" s="30">
        <f t="shared" ref="AD114" si="139">IFERROR(SUMIFS(AD64:AD113,$J64:$J113,"&gt;0")/COUNTIFS($J64:$J113,"&gt;0"),0)</f>
        <v>1.3078703703708338E-4</v>
      </c>
      <c r="AE114" s="29"/>
      <c r="AF114" s="26">
        <f>IFERROR(SUMIFS(AF64:AF113,$J64:$J113,"&gt;0")/COUNTIFS($J64:$J113,"&gt;0"),0)*$L$2</f>
        <v>0</v>
      </c>
      <c r="AG114" s="26">
        <f>IFERROR(SUMIFS(AG64:AG113,$J64:$J113,"&gt;0")/COUNTIFS($J64:$J113,"&gt;0"),0)*$M$2</f>
        <v>0</v>
      </c>
      <c r="AH114" s="26">
        <f>IFERROR(SUMIFS(AH64:AH113,$J64:$J113,"&gt;0")/COUNTIFS($J64:$J113,"&gt;0"),0)*$N$2</f>
        <v>0</v>
      </c>
      <c r="AI114" s="26">
        <f>IFERROR(SUMIFS(AI64:AI113,$J64:$J113,"&gt;0")/COUNTIFS($J64:$J113,"&gt;0"),0)*$O$2</f>
        <v>0</v>
      </c>
      <c r="AJ114" s="26">
        <f t="shared" ref="AJ114:AL114" si="140">IFERROR(SUMIFS(AJ64:AJ113,$J64:$J113,"&gt;0")/COUNTIFS($J64:$J113,"&gt;0"),0)*$O$2</f>
        <v>0</v>
      </c>
      <c r="AK114" s="26">
        <f t="shared" si="140"/>
        <v>0</v>
      </c>
      <c r="AL114" s="26">
        <f t="shared" si="140"/>
        <v>0</v>
      </c>
      <c r="AM114" s="27">
        <f>IFERROR(SUMIFS(AM64:AM113,$J64:$J113,"&gt;0")/COUNTIFS($J64:$J113,"&gt;0"),0)</f>
        <v>0</v>
      </c>
      <c r="AN114" s="28">
        <f>COUNTIFS($J64:$J113,"&gt;0",AN64:AN113,"&gt;0")</f>
        <v>0</v>
      </c>
      <c r="AO114" s="26">
        <f>IFERROR(SUMIFS(AO64:AO113,$J64:$J113,"&gt;0")/COUNTIFS($J64:$J113,"&gt;0"),0)*$L$2</f>
        <v>0</v>
      </c>
      <c r="AP114" s="26">
        <f>IFERROR(SUMIFS(AP64:AP113,$J64:$J113,"&gt;0")/COUNTIFS($J64:$J113,"&gt;0"),0)*$M$2</f>
        <v>0</v>
      </c>
      <c r="AQ114" s="26">
        <f>IFERROR(SUMIFS(AQ64:AQ113,$J64:$J113,"&gt;0")/COUNTIFS($J64:$J113,"&gt;0"),0)*$N$2</f>
        <v>0</v>
      </c>
      <c r="AR114" s="26">
        <f>IFERROR(SUMIFS(AR64:AR113,$J64:$J113,"&gt;0")/COUNTIFS($J64:$J113,"&gt;0"),0)*$O$2</f>
        <v>0</v>
      </c>
      <c r="AS114" s="26">
        <f t="shared" ref="AS114:AU114" si="141">IFERROR(SUMIFS(AS64:AS113,$J64:$J113,"&gt;0")/COUNTIFS($J64:$J113,"&gt;0"),0)*$O$2</f>
        <v>0</v>
      </c>
      <c r="AT114" s="26">
        <f t="shared" si="141"/>
        <v>0</v>
      </c>
      <c r="AU114" s="26">
        <f t="shared" si="141"/>
        <v>0</v>
      </c>
      <c r="AV114" s="27">
        <f t="shared" ref="AV114" si="142">IFERROR(SUMIFS(AV64:AV113,$J64:$J113,"&gt;0")/COUNTIFS($J64:$J113,"&gt;0"),0)</f>
        <v>0</v>
      </c>
      <c r="AW114" s="28">
        <f>COUNTIFS($J64:$J113,"&gt;0",AW64:AW113,"&gt;0")</f>
        <v>0</v>
      </c>
      <c r="AX114" s="30">
        <f t="shared" ref="AX114" si="143">IFERROR(SUMIFS(AX64:AX113,$J64:$J113,"&gt;0")/COUNTIFS($J64:$J113,"&gt;0"),0)</f>
        <v>0</v>
      </c>
      <c r="AY114" s="29"/>
      <c r="AZ114" s="26">
        <f>IFERROR(SUMIFS(AZ64:AZ113,$J64:$J113,"&gt;0")/COUNTIFS($J64:$J113,"&gt;0"),0)*$L$2</f>
        <v>0</v>
      </c>
      <c r="BA114" s="26">
        <f>IFERROR(SUMIFS(BA64:BA113,$J64:$J113,"&gt;0")/COUNTIFS($J64:$J113,"&gt;0"),0)*$M$2</f>
        <v>0</v>
      </c>
      <c r="BB114" s="26">
        <f>IFERROR(SUMIFS(BB64:BB113,$J64:$J113,"&gt;0")/COUNTIFS($J64:$J113,"&gt;0"),0)*$N$2</f>
        <v>0</v>
      </c>
      <c r="BC114" s="26">
        <f>IFERROR(SUMIFS(BC64:BC113,$J64:$J113,"&gt;0")/COUNTIFS($J64:$J113,"&gt;0"),0)*$O$2</f>
        <v>0</v>
      </c>
      <c r="BD114" s="26">
        <f t="shared" ref="BD114:BF114" si="144">IFERROR(SUMIFS(BD64:BD113,$J64:$J113,"&gt;0")/COUNTIFS($J64:$J113,"&gt;0"),0)*$O$2</f>
        <v>0</v>
      </c>
      <c r="BE114" s="26">
        <f t="shared" si="144"/>
        <v>0</v>
      </c>
      <c r="BF114" s="26">
        <f t="shared" si="144"/>
        <v>0</v>
      </c>
      <c r="BG114" s="27">
        <f t="shared" ref="BG114" si="145">IFERROR(SUMIFS(BG64:BG113,$J64:$J113,"&gt;0")/COUNTIFS($J64:$J113,"&gt;0"),0)</f>
        <v>0</v>
      </c>
      <c r="BH114" s="28">
        <f>COUNTIFS($J64:$J113,"&gt;0",BH64:BH113,"&gt;0")</f>
        <v>0</v>
      </c>
      <c r="BI114" s="26">
        <f>IFERROR(SUMIFS(BI64:BI113,$J64:$J113,"&gt;0")/COUNTIFS($J64:$J113,"&gt;0"),0)*$L$2</f>
        <v>0</v>
      </c>
      <c r="BJ114" s="26">
        <f>IFERROR(SUMIFS(BJ64:BJ113,$J64:$J113,"&gt;0")/COUNTIFS($J64:$J113,"&gt;0"),0)*$M$2</f>
        <v>0</v>
      </c>
      <c r="BK114" s="26">
        <f>IFERROR(SUMIFS(BK64:BK113,$J64:$J113,"&gt;0")/COUNTIFS($J64:$J113,"&gt;0"),0)*$N$2</f>
        <v>0</v>
      </c>
      <c r="BL114" s="26">
        <f>IFERROR(SUMIFS(BL64:BL113,$J64:$J113,"&gt;0")/COUNTIFS($J64:$J113,"&gt;0"),0)*$O$2</f>
        <v>0</v>
      </c>
      <c r="BM114" s="26">
        <f t="shared" ref="BM114:BO114" si="146">IFERROR(SUMIFS(BM64:BM113,$J64:$J113,"&gt;0")/COUNTIFS($J64:$J113,"&gt;0"),0)*$O$2</f>
        <v>0</v>
      </c>
      <c r="BN114" s="26">
        <f t="shared" si="146"/>
        <v>0</v>
      </c>
      <c r="BO114" s="26">
        <f t="shared" si="146"/>
        <v>0</v>
      </c>
      <c r="BP114" s="27">
        <f t="shared" ref="BP114" si="147">IFERROR(SUMIFS(BP64:BP113,$J64:$J113,"&gt;0")/COUNTIFS($J64:$J113,"&gt;0"),0)</f>
        <v>0</v>
      </c>
      <c r="BQ114" s="28">
        <f>COUNTIFS($J64:$J113,"&gt;0",BQ64:BQ113,"&gt;0")</f>
        <v>0</v>
      </c>
      <c r="BR114" s="30">
        <f t="shared" ref="BR114" si="148">IFERROR(SUMIFS(BR64:BR113,$J64:$J113,"&gt;0")/COUNTIFS($J64:$J113,"&gt;0"),0)</f>
        <v>0</v>
      </c>
      <c r="BS114" s="31"/>
      <c r="BT114" s="26">
        <f>IFERROR(SUMIFS(BT64:BT113,$J64:$J113,"&gt;0")/COUNTIFS($J64:$J113,"&gt;0"),0)*$L$2</f>
        <v>0</v>
      </c>
      <c r="BU114" s="26">
        <f>IFERROR(SUMIFS(BU64:BU113,$J64:$J113,"&gt;0")/COUNTIFS($J64:$J113,"&gt;0"),0)*$M$2</f>
        <v>0</v>
      </c>
      <c r="BV114" s="26">
        <f>IFERROR(SUMIFS(BV64:BV113,$J64:$J113,"&gt;0")/COUNTIFS($J64:$J113,"&gt;0"),0)*$N$2</f>
        <v>0</v>
      </c>
      <c r="BW114" s="26">
        <f>IFERROR(SUMIFS(BW64:BW113,$J64:$J113,"&gt;0")/COUNTIFS($J64:$J113,"&gt;0"),0)*$O$2</f>
        <v>0</v>
      </c>
      <c r="BX114" s="26">
        <f t="shared" ref="BX114:BZ114" si="149">IFERROR(SUMIFS(BX64:BX113,$J64:$J113,"&gt;0")/COUNTIFS($J64:$J113,"&gt;0"),0)*$O$2</f>
        <v>0</v>
      </c>
      <c r="BY114" s="26">
        <f t="shared" si="149"/>
        <v>0</v>
      </c>
      <c r="BZ114" s="26">
        <f t="shared" si="149"/>
        <v>0</v>
      </c>
      <c r="CA114" s="27">
        <f t="shared" ref="CA114" si="150">IFERROR(SUMIFS(CA64:CA113,$J64:$J113,"&gt;0")/COUNTIFS($J64:$J113,"&gt;0"),0)</f>
        <v>0</v>
      </c>
      <c r="CB114" s="31"/>
      <c r="CC114" s="26">
        <f>IFERROR(SUMIFS(CC64:CC113,$J64:$J113,"&gt;0")/COUNTIFS($J64:$J113,"&gt;0"),0)*$L$2</f>
        <v>0</v>
      </c>
      <c r="CD114" s="26">
        <f>IFERROR(SUMIFS(CD64:CD113,$J64:$J113,"&gt;0")/COUNTIFS($J64:$J113,"&gt;0"),0)*$M$2</f>
        <v>0</v>
      </c>
      <c r="CE114" s="26">
        <f>IFERROR(SUMIFS(CE64:CE113,$J64:$J113,"&gt;0")/COUNTIFS($J64:$J113,"&gt;0"),0)*$N$2</f>
        <v>0</v>
      </c>
      <c r="CF114" s="26">
        <f>IFERROR(SUMIFS(CF64:CF113,$J64:$J113,"&gt;0")/COUNTIFS($J64:$J113,"&gt;0"),0)*$O$2</f>
        <v>0</v>
      </c>
      <c r="CG114" s="26">
        <f t="shared" ref="CG114:CI114" si="151">IFERROR(SUMIFS(CG64:CG113,$J64:$J113,"&gt;0")/COUNTIFS($J64:$J113,"&gt;0"),0)*$O$2</f>
        <v>0</v>
      </c>
      <c r="CH114" s="26">
        <f t="shared" si="151"/>
        <v>0</v>
      </c>
      <c r="CI114" s="26">
        <f t="shared" si="151"/>
        <v>0</v>
      </c>
      <c r="CJ114" s="27">
        <f>IFERROR(SUMIFS(CJ64:CJ113,$J64:$J113,"&gt;0")/COUNTIFS($J64:$J113,"&gt;0"),0)</f>
        <v>0</v>
      </c>
      <c r="CK114" s="31"/>
      <c r="CL114" s="28">
        <f>COUNTIFS($J64:$J113,"&gt;0",CL64:CL113,"&gt;0")</f>
        <v>10</v>
      </c>
      <c r="CM114" s="28">
        <f>COUNTIFS($J64:$J113,"&gt;0",CM64:CM113,"&gt;0")</f>
        <v>10</v>
      </c>
      <c r="CN114" s="32"/>
      <c r="CO114" s="32"/>
      <c r="CP114" s="32"/>
      <c r="CQ114" s="32"/>
      <c r="CR114" s="28">
        <f>COUNTIF(CR64:CR113,"yes")</f>
        <v>3</v>
      </c>
      <c r="CS114" s="34">
        <f>IFERROR(SUMIFS(CS64:CS113,$CR64:$CR113,"Yes")/COUNTIFS($CR64:$CR113,"Yes"),0)</f>
        <v>2220.7792207793173</v>
      </c>
      <c r="CU114" s="33">
        <f>IFERROR(SUMIFS(CU64:CU113,$J64:$J113,"&gt;0")/COUNTIFS($J64:$J113,"&gt;0"),0)</f>
        <v>0</v>
      </c>
      <c r="CV114" s="33">
        <f>IFERROR(SUMIFS(CV64:CV113,$J64:$J113,"&gt;0")/COUNTIFS($J64:$J113,"&gt;0"),0)</f>
        <v>6.7</v>
      </c>
      <c r="CW114" s="33">
        <f>IFERROR(SUMIFS(CW64:CW113,$J64:$J113,"&gt;0")/COUNTIFS($J64:$J113,"&gt;0"),0)</f>
        <v>11.300000000004005</v>
      </c>
      <c r="CX114" s="25"/>
      <c r="CY114" s="33">
        <f>IFERROR(SUMIFS(CY64:CY113,$J64:$J113,"&gt;0")/COUNTIFS($J64:$J113,"&gt;0"),0)</f>
        <v>0</v>
      </c>
      <c r="CZ114" s="33">
        <f>IFERROR(SUMIFS(CZ64:CZ113,$J64:$J113,"&gt;0")/COUNTIFS($J64:$J113,"&gt;0"),0)</f>
        <v>21.59999999999954</v>
      </c>
      <c r="DA114" s="11">
        <f>IFERROR(SUMIFS(DA64:DA113,$J64:$J113,"&gt;0")/COUNTIFS($J64:$J113,"&gt;0"),0)</f>
        <v>6.7</v>
      </c>
      <c r="DB114" s="11">
        <f>IFERROR(SUMIFS(DB64:DB113,$J64:$J113,"&gt;0")/COUNTIFS($J64:$J113,"&gt;0"),0)</f>
        <v>-0.76105263157447067</v>
      </c>
      <c r="DC114" s="12">
        <f>IFERROR(SUMIFS(DC64:DC113,$J64:$J113,"&gt;0")/COUNTIFS($J64:$J113,"&gt;0"),0)</f>
        <v>0.55111435895139371</v>
      </c>
      <c r="DD114" s="9"/>
      <c r="DE114" s="9"/>
      <c r="DF114" s="9"/>
      <c r="DG114" s="9"/>
    </row>
    <row r="115" spans="1:119" s="35" customFormat="1" ht="20.100000000000001" customHeight="1">
      <c r="B115" s="35" t="s">
        <v>80</v>
      </c>
      <c r="C115" s="35" t="s">
        <v>80</v>
      </c>
      <c r="D115" s="35" t="s">
        <v>80</v>
      </c>
      <c r="E115" s="35" t="s">
        <v>80</v>
      </c>
      <c r="F115" s="35" t="s">
        <v>80</v>
      </c>
      <c r="G115" s="35" t="s">
        <v>80</v>
      </c>
      <c r="H115" s="35" t="s">
        <v>80</v>
      </c>
      <c r="I115" s="35" t="s">
        <v>80</v>
      </c>
      <c r="J115" s="36" t="s">
        <v>81</v>
      </c>
      <c r="K115" s="36"/>
      <c r="L115" s="35" t="s">
        <v>80</v>
      </c>
      <c r="M115" s="35" t="s">
        <v>80</v>
      </c>
      <c r="N115" s="35" t="s">
        <v>80</v>
      </c>
      <c r="O115" s="35" t="s">
        <v>80</v>
      </c>
      <c r="P115" s="35" t="s">
        <v>80</v>
      </c>
      <c r="Q115" s="35" t="s">
        <v>80</v>
      </c>
      <c r="R115" s="35" t="s">
        <v>80</v>
      </c>
      <c r="S115" s="35" t="s">
        <v>80</v>
      </c>
      <c r="T115" s="36" t="s">
        <v>82</v>
      </c>
      <c r="U115" s="35" t="s">
        <v>80</v>
      </c>
      <c r="V115" s="35" t="s">
        <v>80</v>
      </c>
      <c r="W115" s="35" t="s">
        <v>80</v>
      </c>
      <c r="X115" s="35" t="s">
        <v>80</v>
      </c>
      <c r="Y115" s="35" t="s">
        <v>80</v>
      </c>
      <c r="Z115" s="35" t="s">
        <v>80</v>
      </c>
      <c r="AA115" s="35" t="s">
        <v>80</v>
      </c>
      <c r="AB115" s="35" t="s">
        <v>80</v>
      </c>
      <c r="AC115" s="36" t="s">
        <v>82</v>
      </c>
      <c r="AD115" s="35" t="s">
        <v>80</v>
      </c>
      <c r="AE115" s="36"/>
      <c r="AF115" s="35" t="s">
        <v>80</v>
      </c>
      <c r="AG115" s="35" t="s">
        <v>80</v>
      </c>
      <c r="AH115" s="35" t="s">
        <v>80</v>
      </c>
      <c r="AI115" s="35" t="s">
        <v>80</v>
      </c>
      <c r="AJ115" s="35" t="s">
        <v>80</v>
      </c>
      <c r="AK115" s="35" t="s">
        <v>80</v>
      </c>
      <c r="AL115" s="35" t="s">
        <v>80</v>
      </c>
      <c r="AM115" s="35" t="s">
        <v>80</v>
      </c>
      <c r="AN115" s="36" t="s">
        <v>82</v>
      </c>
      <c r="AO115" s="35" t="s">
        <v>80</v>
      </c>
      <c r="AP115" s="35" t="s">
        <v>80</v>
      </c>
      <c r="AQ115" s="35" t="s">
        <v>80</v>
      </c>
      <c r="AR115" s="35" t="s">
        <v>80</v>
      </c>
      <c r="AS115" s="35" t="s">
        <v>80</v>
      </c>
      <c r="AT115" s="35" t="s">
        <v>80</v>
      </c>
      <c r="AU115" s="35" t="s">
        <v>80</v>
      </c>
      <c r="AV115" s="35" t="s">
        <v>80</v>
      </c>
      <c r="AW115" s="36" t="s">
        <v>82</v>
      </c>
      <c r="AX115" s="35" t="s">
        <v>80</v>
      </c>
      <c r="AY115" s="36"/>
      <c r="AZ115" s="35" t="s">
        <v>80</v>
      </c>
      <c r="BA115" s="35" t="s">
        <v>80</v>
      </c>
      <c r="BB115" s="35" t="s">
        <v>80</v>
      </c>
      <c r="BC115" s="35" t="s">
        <v>80</v>
      </c>
      <c r="BD115" s="35" t="s">
        <v>80</v>
      </c>
      <c r="BE115" s="35" t="s">
        <v>80</v>
      </c>
      <c r="BF115" s="35" t="s">
        <v>80</v>
      </c>
      <c r="BG115" s="35" t="s">
        <v>80</v>
      </c>
      <c r="BH115" s="36" t="s">
        <v>82</v>
      </c>
      <c r="BI115" s="35" t="s">
        <v>80</v>
      </c>
      <c r="BJ115" s="35" t="s">
        <v>80</v>
      </c>
      <c r="BK115" s="35" t="s">
        <v>80</v>
      </c>
      <c r="BL115" s="35" t="s">
        <v>80</v>
      </c>
      <c r="BM115" s="35" t="s">
        <v>80</v>
      </c>
      <c r="BN115" s="35" t="s">
        <v>80</v>
      </c>
      <c r="BO115" s="35" t="s">
        <v>80</v>
      </c>
      <c r="BP115" s="35" t="s">
        <v>80</v>
      </c>
      <c r="BQ115" s="36" t="s">
        <v>82</v>
      </c>
      <c r="BR115" s="35" t="s">
        <v>80</v>
      </c>
      <c r="BT115" s="35" t="s">
        <v>80</v>
      </c>
      <c r="BU115" s="35" t="s">
        <v>80</v>
      </c>
      <c r="BV115" s="35" t="s">
        <v>80</v>
      </c>
      <c r="BW115" s="35" t="s">
        <v>80</v>
      </c>
      <c r="BX115" s="35" t="s">
        <v>80</v>
      </c>
      <c r="BY115" s="35" t="s">
        <v>80</v>
      </c>
      <c r="BZ115" s="35" t="s">
        <v>80</v>
      </c>
      <c r="CA115" s="35" t="s">
        <v>80</v>
      </c>
      <c r="CC115" s="35" t="s">
        <v>80</v>
      </c>
      <c r="CD115" s="35" t="s">
        <v>80</v>
      </c>
      <c r="CE115" s="35" t="s">
        <v>80</v>
      </c>
      <c r="CF115" s="35" t="s">
        <v>80</v>
      </c>
      <c r="CG115" s="35" t="s">
        <v>80</v>
      </c>
      <c r="CH115" s="35" t="s">
        <v>80</v>
      </c>
      <c r="CI115" s="35" t="s">
        <v>80</v>
      </c>
      <c r="CJ115" s="35" t="s">
        <v>80</v>
      </c>
      <c r="CL115" s="36" t="s">
        <v>81</v>
      </c>
      <c r="CM115" s="36" t="s">
        <v>81</v>
      </c>
      <c r="CQ115" s="36"/>
      <c r="CR115" s="35" t="s">
        <v>83</v>
      </c>
      <c r="CS115" s="35" t="s">
        <v>80</v>
      </c>
      <c r="CU115" s="35" t="s">
        <v>80</v>
      </c>
      <c r="CV115" s="35" t="s">
        <v>80</v>
      </c>
      <c r="CW115" s="35" t="s">
        <v>80</v>
      </c>
      <c r="CY115" s="35" t="s">
        <v>80</v>
      </c>
      <c r="CZ115" s="35" t="s">
        <v>80</v>
      </c>
      <c r="DA115" s="35" t="s">
        <v>80</v>
      </c>
      <c r="DB115" s="35" t="s">
        <v>80</v>
      </c>
      <c r="DC115" s="35" t="s">
        <v>80</v>
      </c>
      <c r="DO115" s="90"/>
    </row>
  </sheetData>
  <mergeCells count="54">
    <mergeCell ref="DC62:DC63"/>
    <mergeCell ref="CM62:CM63"/>
    <mergeCell ref="CN62:CP62"/>
    <mergeCell ref="CS62:CS63"/>
    <mergeCell ref="CU62:CU63"/>
    <mergeCell ref="CV62:CV63"/>
    <mergeCell ref="CW62:CW63"/>
    <mergeCell ref="CX62:CX63"/>
    <mergeCell ref="CY62:CY63"/>
    <mergeCell ref="CZ62:CZ63"/>
    <mergeCell ref="DA62:DA63"/>
    <mergeCell ref="DB62:DB63"/>
    <mergeCell ref="AN62:AX62"/>
    <mergeCell ref="AZ62:BG62"/>
    <mergeCell ref="BH62:BR62"/>
    <mergeCell ref="BT62:CA62"/>
    <mergeCell ref="CC62:CJ62"/>
    <mergeCell ref="CL62:CL63"/>
    <mergeCell ref="DC4:DC5"/>
    <mergeCell ref="D59:I59"/>
    <mergeCell ref="W59:AB59"/>
    <mergeCell ref="D60:I60"/>
    <mergeCell ref="W60:AB60"/>
    <mergeCell ref="B62:I62"/>
    <mergeCell ref="J62:J63"/>
    <mergeCell ref="L62:S62"/>
    <mergeCell ref="T62:AD62"/>
    <mergeCell ref="AF62:AM62"/>
    <mergeCell ref="CW4:CW5"/>
    <mergeCell ref="CX4:CX5"/>
    <mergeCell ref="CY4:CY5"/>
    <mergeCell ref="CZ4:CZ5"/>
    <mergeCell ref="DA4:DA5"/>
    <mergeCell ref="DB4:DB5"/>
    <mergeCell ref="CL4:CL5"/>
    <mergeCell ref="CM4:CM5"/>
    <mergeCell ref="CN4:CP4"/>
    <mergeCell ref="CS4:CS5"/>
    <mergeCell ref="CU4:CU5"/>
    <mergeCell ref="CV4:CV5"/>
    <mergeCell ref="CC4:CJ4"/>
    <mergeCell ref="D1:I1"/>
    <mergeCell ref="W1:AB1"/>
    <mergeCell ref="D2:I2"/>
    <mergeCell ref="W2:AB2"/>
    <mergeCell ref="B4:I4"/>
    <mergeCell ref="J4:J5"/>
    <mergeCell ref="L4:S4"/>
    <mergeCell ref="T4:AD4"/>
    <mergeCell ref="AF4:AM4"/>
    <mergeCell ref="AN4:AX4"/>
    <mergeCell ref="AZ4:BG4"/>
    <mergeCell ref="BH4:BR4"/>
    <mergeCell ref="BT4:CA4"/>
  </mergeCells>
  <conditionalFormatting sqref="A64:A113">
    <cfRule type="expression" dxfId="18" priority="7">
      <formula>$CR64="Yes"</formula>
    </cfRule>
  </conditionalFormatting>
  <conditionalFormatting sqref="U6:AA55">
    <cfRule type="expression" dxfId="17" priority="19">
      <formula>AND(SUM($U6:$AA6)&lt;3,SUM($U6:$AA6)&gt;0)</formula>
    </cfRule>
  </conditionalFormatting>
  <conditionalFormatting sqref="U64:AA113">
    <cfRule type="expression" dxfId="16" priority="10">
      <formula>AND(SUM($U64:$AA64)&lt;3,SUM($U64:$AA64)&gt;0)</formula>
    </cfRule>
  </conditionalFormatting>
  <conditionalFormatting sqref="AF6:AL55">
    <cfRule type="expression" dxfId="15" priority="12">
      <formula>AND($AM6&gt;0,$AB6=0)</formula>
    </cfRule>
  </conditionalFormatting>
  <conditionalFormatting sqref="AF64:AL113">
    <cfRule type="expression" dxfId="14" priority="3">
      <formula>AND($AM64&gt;0,$AB64=0)</formula>
    </cfRule>
  </conditionalFormatting>
  <conditionalFormatting sqref="AO6:AU55">
    <cfRule type="expression" dxfId="13" priority="18">
      <formula>AND(SUM($AO6:$AU6)&lt;3,SUM($AO6:$AU6)&gt;0)</formula>
    </cfRule>
  </conditionalFormatting>
  <conditionalFormatting sqref="AO64:AU113">
    <cfRule type="expression" dxfId="12" priority="9">
      <formula>AND(SUM($AO64:$AU64)&lt;3,SUM($AO64:$AU64)&gt;0)</formula>
    </cfRule>
  </conditionalFormatting>
  <conditionalFormatting sqref="AZ6:BF55">
    <cfRule type="expression" dxfId="11" priority="13">
      <formula>AND($BG6&gt;0,$AV6=0)</formula>
    </cfRule>
  </conditionalFormatting>
  <conditionalFormatting sqref="AZ64:BF113">
    <cfRule type="expression" dxfId="10" priority="4">
      <formula>AND($BG64&gt;0,$AV64=0)</formula>
    </cfRule>
  </conditionalFormatting>
  <conditionalFormatting sqref="BI6:BO55">
    <cfRule type="expression" dxfId="9" priority="17">
      <formula>AND(SUM($BI6:$BO6)&lt;3,SUM($BI6:$BO6)&gt;0)</formula>
    </cfRule>
  </conditionalFormatting>
  <conditionalFormatting sqref="BI64:BO113">
    <cfRule type="expression" dxfId="8" priority="8">
      <formula>AND(SUM($BI64:$BO64)&lt;3,SUM($BI64:$BO64)&gt;0)</formula>
    </cfRule>
  </conditionalFormatting>
  <conditionalFormatting sqref="BT6:BZ55">
    <cfRule type="expression" dxfId="7" priority="14">
      <formula>AND($CA6&gt;0,$BP6=0)</formula>
    </cfRule>
  </conditionalFormatting>
  <conditionalFormatting sqref="BT64:BZ113">
    <cfRule type="expression" dxfId="6" priority="5">
      <formula>AND($CA64&gt;0,$BP64=0)</formula>
    </cfRule>
  </conditionalFormatting>
  <conditionalFormatting sqref="CP6:CP55">
    <cfRule type="expression" dxfId="5" priority="11">
      <formula>$DO6="Blocked?"</formula>
    </cfRule>
  </conditionalFormatting>
  <conditionalFormatting sqref="CP64:CP113">
    <cfRule type="expression" dxfId="4" priority="2">
      <formula>$DO64="Blocked?"</formula>
    </cfRule>
  </conditionalFormatting>
  <conditionalFormatting sqref="CR64:CR113">
    <cfRule type="expression" dxfId="3" priority="1">
      <formula>$CR64="Yes"</formula>
    </cfRule>
  </conditionalFormatting>
  <conditionalFormatting sqref="CR6:CS55 CS64:CS113 A6:A55">
    <cfRule type="expression" dxfId="2" priority="16">
      <formula>$CR6="Yes"</formula>
    </cfRule>
  </conditionalFormatting>
  <conditionalFormatting sqref="CS6:CS56">
    <cfRule type="expression" dxfId="1" priority="15">
      <formula>CS6&gt;2700</formula>
    </cfRule>
  </conditionalFormatting>
  <conditionalFormatting sqref="CS64:CS114">
    <cfRule type="expression" dxfId="0" priority="6">
      <formula>CS64&gt;2700</formula>
    </cfRule>
  </conditionalFormatting>
  <printOptions horizontalCentered="1" verticalCentered="1"/>
  <pageMargins left="0" right="0" top="0" bottom="0" header="0" footer="0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AF4A6E-F2E3-4056-A9AA-B68A86001F43}"/>
</file>

<file path=customXml/itemProps2.xml><?xml version="1.0" encoding="utf-8"?>
<ds:datastoreItem xmlns:ds="http://schemas.openxmlformats.org/officeDocument/2006/customXml" ds:itemID="{F28D9AE1-B92B-4977-B824-FB33B2D21D00}"/>
</file>

<file path=customXml/itemProps3.xml><?xml version="1.0" encoding="utf-8"?>
<ds:datastoreItem xmlns:ds="http://schemas.openxmlformats.org/officeDocument/2006/customXml" ds:itemID="{96E6A3F2-D83C-45CE-B596-3F9C8F2DDB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Gibas</dc:creator>
  <cp:keywords/>
  <dc:description/>
  <cp:lastModifiedBy>Dan Watts</cp:lastModifiedBy>
  <cp:revision/>
  <dcterms:created xsi:type="dcterms:W3CDTF">2014-10-15T08:10:42Z</dcterms:created>
  <dcterms:modified xsi:type="dcterms:W3CDTF">2025-08-13T08:08:26Z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