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66925"/>
  <mc:AlternateContent xmlns:mc="http://schemas.openxmlformats.org/markup-compatibility/2006">
    <mc:Choice Requires="x15">
      <x15ac:absPath xmlns:x15ac="http://schemas.microsoft.com/office/spreadsheetml/2010/11/ac" url="https://applecorepdm-my.sharepoint.com/personal/o_farr_applecorepdm_com/Documents/Desktop/"/>
    </mc:Choice>
  </mc:AlternateContent>
  <xr:revisionPtr revIDLastSave="0" documentId="8_{F359D3E7-53EC-4F48-8B46-B914B4E5871E}"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3896"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A13" i="21"/>
  <c r="A12" i="21"/>
  <c r="B21" i="21" l="1"/>
  <c r="B23" i="21"/>
  <c r="A22" i="21" s="1"/>
  <c r="B14" i="10" s="1"/>
  <c r="A13" i="10" l="1"/>
  <c r="A14" i="10" s="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B13" i="21" s="1"/>
  <c r="B19" i="21" s="1"/>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H608" i="3" s="1"/>
  <c r="C84" i="3"/>
  <c r="C83" i="3"/>
  <c r="C11" i="8" l="1"/>
  <c r="C5" i="9"/>
  <c r="D30" i="22"/>
  <c r="B5" i="10" l="1"/>
  <c r="G30" i="22"/>
  <c r="C28" i="8" l="1"/>
  <c r="C22" i="9"/>
  <c r="B6" i="10" l="1"/>
  <c r="B12" i="10" s="1"/>
  <c r="B22" i="9"/>
  <c r="B28" i="8"/>
  <c r="B7" i="10" l="1"/>
  <c r="B8" i="10" s="1"/>
  <c r="B10" i="10"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<sst xmlns="http://schemas.openxmlformats.org/spreadsheetml/2006/main" count="3026" uniqueCount="843">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</sst>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zoomScaleNormal="100" workbookViewId="0">
      <selection activeCell="A43" sqref="A43"/>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3" zoomScaleNormal="100" workbookViewId="0">
      <selection activeCell="A12" sqref="A12"/>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46174</v>
      </c>
      <c r="C5" s="18"/>
    </row>
    <row r="6" spans="1:3" ht="20.25" customHeight="1" x14ac:dyDescent="0.3">
      <c r="A6" s="17" t="s">
        <v>69</v>
      </c>
      <c r="B6" s="25">
        <v>2.4</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144</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25</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3">
      <c r="A17" s="17" t="s">
        <v>78</v>
      </c>
      <c r="B17" s="31">
        <f>IF(ISBLANK(B8),0,B6*B8)</f>
        <v>2.4</v>
      </c>
    </row>
    <row r="18" spans="1:2" ht="20.25" customHeight="1" x14ac:dyDescent="0.3">
      <c r="A18" s="17" t="s">
        <v>79</v>
      </c>
      <c r="B18" s="31">
        <f>IFERROR(B17*B7,0)</f>
        <v>288</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0.76</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2.63</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2" zoomScaleNormal="100" workbookViewId="0">
      <selection activeCell="B12" sqref="B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828</v>
      </c>
    </row>
    <row r="7" spans="1:6" ht="23.25" customHeight="1" x14ac:dyDescent="0.3">
      <c r="A7" s="17" t="s">
        <v>85</v>
      </c>
      <c r="B7" s="44" t="s">
        <v>799</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0.39900000000000002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5.3899548231686198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0.39900000000000002</v>
      </c>
      <c r="C28" s="39">
        <f>SUM(C11:C27)</f>
        <v>5.3899548231686198</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0.39900000000000002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5.3899548231686198</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0.39900000000000002</v>
      </c>
      <c r="C22" s="54">
        <f>SUM(C5:C21)</f>
        <v>5.3899548231686198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6"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0.76</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0.76</v>
      </c>
    </row>
    <row r="8" spans="1:4" ht="23.25" customHeight="1" x14ac:dyDescent="0.3">
      <c r="A8" s="17" t="s">
        <v>113</v>
      </c>
      <c r="B8" s="72">
        <f>IFERROR(IF(B7&lt;0,B7,B7*1.2),0)</f>
        <v>0.91199999999999992</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0.91</v>
      </c>
    </row>
    <row r="11" spans="1:4" ht="23.25" customHeight="1" x14ac:dyDescent="0.3">
      <c r="A11" s="76" t="str">
        <f>IF(Nutrients_from_wastewater!A20="Not applicable","Not applicable",LEFT(Nutrients_from_wastewater!A20,9)&amp;"nutrient budget")</f>
        <v>Pre-2030 nutrient budget</v>
      </c>
      <c r="B11" s="77"/>
    </row>
    <row r="12" spans="1:4" ht="23.25" customHeight="1" x14ac:dyDescent="0.3">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3.16</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e" cm="1">
        <f t="array" aca="1" ref="A710" ca="1">_xlfn._xlws.SORT(_xlfn.UNIQUE(_xlfn._xlws.FILTER(Nutrients_from_future_land_use!$A$5:$A$21,Nutrients_from_future_land_use!$A$5:$A$21&lt;&gt;"")))</f>
        <v>#NAME?</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532a53-a9bc-4c84-8fb3-a10e15f2d73c" xsi:nil="true"/>
    <lcf76f155ced4ddcb4097134ff3c332f xmlns="770a93b4-4f43-4655-ba8d-8d80ba9440d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2D6BE5B32FE244A4DF9E2710F292E3" ma:contentTypeVersion="18" ma:contentTypeDescription="Create a new document." ma:contentTypeScope="" ma:versionID="dea3625fbe49795db04194bb77d354c6">
  <xsd:schema xmlns:xsd="http://www.w3.org/2001/XMLSchema" xmlns:xs="http://www.w3.org/2001/XMLSchema" xmlns:p="http://schemas.microsoft.com/office/2006/metadata/properties" xmlns:ns2="770a93b4-4f43-4655-ba8d-8d80ba9440d6" xmlns:ns3="56532a53-a9bc-4c84-8fb3-a10e15f2d73c" targetNamespace="http://schemas.microsoft.com/office/2006/metadata/properties" ma:root="true" ma:fieldsID="64849e32fb4fdc2bf9f1a18cc8c81ba0" ns2:_="" ns3:_="">
    <xsd:import namespace="770a93b4-4f43-4655-ba8d-8d80ba9440d6"/>
    <xsd:import namespace="56532a53-a9bc-4c84-8fb3-a10e15f2d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a93b4-4f43-4655-ba8d-8d80ba944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2f7061-02ec-4710-a219-56f0fa73b2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532a53-a9bc-4c84-8fb3-a10e15f2d7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729e1a7-7787-42ca-bfbf-7aecfb7ff9da}" ma:internalName="TaxCatchAll" ma:showField="CatchAllData" ma:web="56532a53-a9bc-4c84-8fb3-a10e15f2d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56532a53-a9bc-4c84-8fb3-a10e15f2d73c"/>
    <ds:schemaRef ds:uri="770a93b4-4f43-4655-ba8d-8d80ba9440d6"/>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79CC322C-FC8A-4407-B40B-ECB52D360D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0a93b4-4f43-4655-ba8d-8d80ba9440d6"/>
    <ds:schemaRef ds:uri="56532a53-a9bc-4c84-8fb3-a10e15f2d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Oliver Farr</cp:lastModifiedBy>
  <cp:revision/>
  <cp:lastPrinted>2025-11-18T11:13:55Z</cp:lastPrinted>
  <dcterms:created xsi:type="dcterms:W3CDTF">2021-10-14T13:24:34Z</dcterms:created>
  <dcterms:modified xsi:type="dcterms:W3CDTF">2025-11-18T11:14:55Z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0x010100E92D6BE5B32FE244A4DF9E2710F292E3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